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_229\Desktop\นิสิตเต็มเวลา 64\Table2563_2 web\Table2563_2 web\สกลนคร\"/>
    </mc:Choice>
  </mc:AlternateContent>
  <xr:revisionPtr revIDLastSave="0" documentId="8_{5CD6226D-9023-482D-97B6-CDDBE9FEA780}" xr6:coauthVersionLast="46" xr6:coauthVersionMax="46" xr10:uidLastSave="{00000000-0000-0000-0000-000000000000}"/>
  <bookViews>
    <workbookView xWindow="-120" yWindow="-120" windowWidth="24240" windowHeight="13140" activeTab="3" xr2:uid="{00000000-000D-0000-FFFF-FFFF00000000}"/>
  </bookViews>
  <sheets>
    <sheet name="code" sheetId="16" r:id="rId1"/>
    <sheet name="C63_2ฐานกลาง" sheetId="9" r:id="rId2"/>
    <sheet name="C63_2วิทยาเขต" sheetId="2" r:id="rId3"/>
    <sheet name="4เฉลิมพระเกียรติฯ" sheetId="4" r:id="rId4"/>
    <sheet name="4.1ส่วนกลางวิทยาเขต" sheetId="5" r:id="rId5"/>
    <sheet name="4.2ทธอ" sheetId="6" r:id="rId6"/>
    <sheet name="4.3วว" sheetId="7" r:id="rId7"/>
    <sheet name="4.4ศวจก" sheetId="8" r:id="rId8"/>
    <sheet name="4.5สธ" sheetId="10" r:id="rId9"/>
  </sheets>
  <definedNames>
    <definedName name="_xlnm._FilterDatabase" localSheetId="4" hidden="1">'4.1ส่วนกลางวิทยาเขต'!#REF!</definedName>
    <definedName name="_xlnm._FilterDatabase" localSheetId="5" hidden="1">'4.2ทธอ'!#REF!</definedName>
    <definedName name="_xlnm._FilterDatabase" localSheetId="6" hidden="1">'4.3วว'!#REF!</definedName>
    <definedName name="_xlnm._FilterDatabase" localSheetId="7" hidden="1">'4.4ศวจก'!#REF!</definedName>
    <definedName name="_xlnm._FilterDatabase" localSheetId="8" hidden="1">'4.5สธ'!#REF!</definedName>
    <definedName name="_xlnm._FilterDatabase" localSheetId="3" hidden="1">'4เฉลิมพระเกียรติฯ'!#REF!</definedName>
    <definedName name="_xlnm._FilterDatabase" localSheetId="2" hidden="1">'C63_2วิทยาเขต'!$A$1:$W$1254</definedName>
    <definedName name="_xlnm.Print_Area" localSheetId="4">'4.1ส่วนกลางวิทยาเขต'!$M$1:$Z$22</definedName>
    <definedName name="_xlnm.Print_Area" localSheetId="5">'4.2ทธอ'!$M$1:$Z$22</definedName>
    <definedName name="_xlnm.Print_Area" localSheetId="6">'4.3วว'!$M$1:$Z$46</definedName>
    <definedName name="_xlnm.Print_Area" localSheetId="7">'4.4ศวจก'!$M$1:$Z$46</definedName>
    <definedName name="_xlnm.Print_Area" localSheetId="8">'4.5สธ'!$M$1:$Z$22</definedName>
    <definedName name="_xlnm.Print_Area" localSheetId="3">'4เฉลิมพระเกียรติฯ'!$A$1:$N$40</definedName>
    <definedName name="_xlnm.Print_Titles" localSheetId="6">'4.3วว'!$3:$4</definedName>
    <definedName name="_xlnm.Print_Titles" localSheetId="7">'4.4ศวจก'!$3:$4</definedName>
    <definedName name="_xlnm.Print_Titles" localSheetId="8">'4.5สธ'!$3:$4</definedName>
    <definedName name="_xlnm.Print_Titles" localSheetId="3">'4เฉลิมพระเกียรติฯ'!$3:$4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9" l="1"/>
  <c r="V754" i="2" l="1"/>
  <c r="V2" i="2" l="1"/>
  <c r="V1254" i="2" l="1"/>
  <c r="W1254" i="2" s="1"/>
  <c r="U1254" i="2"/>
  <c r="V1253" i="2"/>
  <c r="W1253" i="2" s="1"/>
  <c r="U1253" i="2"/>
  <c r="V1252" i="2"/>
  <c r="W1252" i="2" s="1"/>
  <c r="U1252" i="2"/>
  <c r="V1251" i="2"/>
  <c r="W1251" i="2" s="1"/>
  <c r="U1251" i="2"/>
  <c r="V1250" i="2"/>
  <c r="W1250" i="2" s="1"/>
  <c r="U1250" i="2"/>
  <c r="V1249" i="2"/>
  <c r="W1249" i="2" s="1"/>
  <c r="U1249" i="2"/>
  <c r="V1248" i="2"/>
  <c r="W1248" i="2" s="1"/>
  <c r="U1248" i="2"/>
  <c r="V1247" i="2"/>
  <c r="W1247" i="2" s="1"/>
  <c r="U1247" i="2"/>
  <c r="V1246" i="2"/>
  <c r="W1246" i="2" s="1"/>
  <c r="U1246" i="2"/>
  <c r="V1245" i="2"/>
  <c r="W1245" i="2" s="1"/>
  <c r="U1245" i="2"/>
  <c r="V1244" i="2"/>
  <c r="W1244" i="2" s="1"/>
  <c r="U1244" i="2"/>
  <c r="V1243" i="2"/>
  <c r="W1243" i="2" s="1"/>
  <c r="U1243" i="2"/>
  <c r="V1242" i="2"/>
  <c r="W1242" i="2" s="1"/>
  <c r="U1242" i="2"/>
  <c r="V1241" i="2"/>
  <c r="W1241" i="2" s="1"/>
  <c r="U1241" i="2"/>
  <c r="V1240" i="2"/>
  <c r="W1240" i="2" s="1"/>
  <c r="U1240" i="2"/>
  <c r="V1239" i="2"/>
  <c r="W1239" i="2" s="1"/>
  <c r="U1239" i="2"/>
  <c r="V1238" i="2"/>
  <c r="W1238" i="2" s="1"/>
  <c r="U1238" i="2"/>
  <c r="V1237" i="2"/>
  <c r="W1237" i="2" s="1"/>
  <c r="U1237" i="2"/>
  <c r="V1236" i="2"/>
  <c r="W1236" i="2" s="1"/>
  <c r="U1236" i="2"/>
  <c r="V1235" i="2"/>
  <c r="W1235" i="2" s="1"/>
  <c r="U1235" i="2"/>
  <c r="V1234" i="2"/>
  <c r="W1234" i="2" s="1"/>
  <c r="U1234" i="2"/>
  <c r="V1233" i="2"/>
  <c r="W1233" i="2" s="1"/>
  <c r="U1233" i="2"/>
  <c r="V1232" i="2"/>
  <c r="W1232" i="2" s="1"/>
  <c r="U1232" i="2"/>
  <c r="V1231" i="2"/>
  <c r="W1231" i="2" s="1"/>
  <c r="U1231" i="2"/>
  <c r="V1230" i="2"/>
  <c r="W1230" i="2" s="1"/>
  <c r="U1230" i="2"/>
  <c r="V1229" i="2"/>
  <c r="W1229" i="2" s="1"/>
  <c r="U1229" i="2"/>
  <c r="V1228" i="2"/>
  <c r="W1228" i="2" s="1"/>
  <c r="U1228" i="2"/>
  <c r="V1227" i="2"/>
  <c r="W1227" i="2" s="1"/>
  <c r="U1227" i="2"/>
  <c r="V1226" i="2"/>
  <c r="W1226" i="2" s="1"/>
  <c r="U1226" i="2"/>
  <c r="V1225" i="2"/>
  <c r="W1225" i="2" s="1"/>
  <c r="U1225" i="2"/>
  <c r="V1224" i="2"/>
  <c r="W1224" i="2" s="1"/>
  <c r="U1224" i="2"/>
  <c r="V1223" i="2"/>
  <c r="W1223" i="2" s="1"/>
  <c r="U1223" i="2"/>
  <c r="V1222" i="2"/>
  <c r="W1222" i="2" s="1"/>
  <c r="U1222" i="2"/>
  <c r="V1221" i="2"/>
  <c r="W1221" i="2" s="1"/>
  <c r="U1221" i="2"/>
  <c r="V1220" i="2"/>
  <c r="W1220" i="2" s="1"/>
  <c r="U1220" i="2"/>
  <c r="V1219" i="2"/>
  <c r="W1219" i="2" s="1"/>
  <c r="U1219" i="2"/>
  <c r="V1218" i="2"/>
  <c r="W1218" i="2" s="1"/>
  <c r="U1218" i="2"/>
  <c r="V1217" i="2"/>
  <c r="W1217" i="2" s="1"/>
  <c r="U1217" i="2"/>
  <c r="V1216" i="2"/>
  <c r="W1216" i="2" s="1"/>
  <c r="U1216" i="2"/>
  <c r="V1215" i="2"/>
  <c r="W1215" i="2" s="1"/>
  <c r="U1215" i="2"/>
  <c r="V1214" i="2"/>
  <c r="W1214" i="2" s="1"/>
  <c r="U1214" i="2"/>
  <c r="V1213" i="2"/>
  <c r="W1213" i="2" s="1"/>
  <c r="U1213" i="2"/>
  <c r="V1212" i="2"/>
  <c r="W1212" i="2" s="1"/>
  <c r="U1212" i="2"/>
  <c r="V1211" i="2"/>
  <c r="W1211" i="2" s="1"/>
  <c r="U1211" i="2"/>
  <c r="V1210" i="2"/>
  <c r="W1210" i="2" s="1"/>
  <c r="U1210" i="2"/>
  <c r="V1209" i="2"/>
  <c r="W1209" i="2" s="1"/>
  <c r="U1209" i="2"/>
  <c r="V1208" i="2"/>
  <c r="W1208" i="2" s="1"/>
  <c r="U1208" i="2"/>
  <c r="V1207" i="2"/>
  <c r="W1207" i="2" s="1"/>
  <c r="U1207" i="2"/>
  <c r="V1206" i="2"/>
  <c r="W1206" i="2" s="1"/>
  <c r="U1206" i="2"/>
  <c r="V1205" i="2"/>
  <c r="W1205" i="2" s="1"/>
  <c r="U1205" i="2"/>
  <c r="V1204" i="2"/>
  <c r="W1204" i="2" s="1"/>
  <c r="U1204" i="2"/>
  <c r="V1203" i="2"/>
  <c r="W1203" i="2" s="1"/>
  <c r="U1203" i="2"/>
  <c r="V1202" i="2"/>
  <c r="W1202" i="2" s="1"/>
  <c r="U1202" i="2"/>
  <c r="V1201" i="2"/>
  <c r="W1201" i="2" s="1"/>
  <c r="U1201" i="2"/>
  <c r="V1200" i="2"/>
  <c r="W1200" i="2" s="1"/>
  <c r="U1200" i="2"/>
  <c r="V1199" i="2"/>
  <c r="W1199" i="2" s="1"/>
  <c r="U1199" i="2"/>
  <c r="V1198" i="2"/>
  <c r="W1198" i="2" s="1"/>
  <c r="U1198" i="2"/>
  <c r="V1197" i="2"/>
  <c r="W1197" i="2" s="1"/>
  <c r="U1197" i="2"/>
  <c r="V1196" i="2"/>
  <c r="W1196" i="2" s="1"/>
  <c r="U1196" i="2"/>
  <c r="V1195" i="2"/>
  <c r="W1195" i="2" s="1"/>
  <c r="U1195" i="2"/>
  <c r="V1194" i="2"/>
  <c r="W1194" i="2" s="1"/>
  <c r="U1194" i="2"/>
  <c r="V1193" i="2"/>
  <c r="W1193" i="2" s="1"/>
  <c r="U1193" i="2"/>
  <c r="V1192" i="2"/>
  <c r="W1192" i="2" s="1"/>
  <c r="U1192" i="2"/>
  <c r="V1191" i="2"/>
  <c r="W1191" i="2" s="1"/>
  <c r="U1191" i="2"/>
  <c r="V1190" i="2"/>
  <c r="W1190" i="2" s="1"/>
  <c r="U1190" i="2"/>
  <c r="V1189" i="2"/>
  <c r="W1189" i="2" s="1"/>
  <c r="U1189" i="2"/>
  <c r="V1188" i="2"/>
  <c r="W1188" i="2" s="1"/>
  <c r="U1188" i="2"/>
  <c r="V1187" i="2"/>
  <c r="W1187" i="2" s="1"/>
  <c r="U1187" i="2"/>
  <c r="V1186" i="2"/>
  <c r="W1186" i="2" s="1"/>
  <c r="U1186" i="2"/>
  <c r="V1185" i="2"/>
  <c r="W1185" i="2" s="1"/>
  <c r="U1185" i="2"/>
  <c r="V1184" i="2"/>
  <c r="W1184" i="2" s="1"/>
  <c r="U1184" i="2"/>
  <c r="V1183" i="2"/>
  <c r="W1183" i="2" s="1"/>
  <c r="U1183" i="2"/>
  <c r="V1182" i="2"/>
  <c r="W1182" i="2" s="1"/>
  <c r="U1182" i="2"/>
  <c r="V1181" i="2"/>
  <c r="W1181" i="2" s="1"/>
  <c r="U1181" i="2"/>
  <c r="V1180" i="2"/>
  <c r="W1180" i="2" s="1"/>
  <c r="U1180" i="2"/>
  <c r="V1179" i="2"/>
  <c r="W1179" i="2" s="1"/>
  <c r="U1179" i="2"/>
  <c r="V1178" i="2"/>
  <c r="W1178" i="2" s="1"/>
  <c r="U1178" i="2"/>
  <c r="V1177" i="2"/>
  <c r="W1177" i="2" s="1"/>
  <c r="U1177" i="2"/>
  <c r="V1176" i="2"/>
  <c r="W1176" i="2" s="1"/>
  <c r="U1176" i="2"/>
  <c r="V1175" i="2"/>
  <c r="W1175" i="2" s="1"/>
  <c r="U1175" i="2"/>
  <c r="V1174" i="2"/>
  <c r="W1174" i="2" s="1"/>
  <c r="U1174" i="2"/>
  <c r="V1173" i="2"/>
  <c r="W1173" i="2" s="1"/>
  <c r="U1173" i="2"/>
  <c r="V1172" i="2"/>
  <c r="W1172" i="2" s="1"/>
  <c r="U1172" i="2"/>
  <c r="V1171" i="2"/>
  <c r="W1171" i="2" s="1"/>
  <c r="U1171" i="2"/>
  <c r="V1170" i="2"/>
  <c r="W1170" i="2" s="1"/>
  <c r="U1170" i="2"/>
  <c r="V1169" i="2"/>
  <c r="W1169" i="2" s="1"/>
  <c r="U1169" i="2"/>
  <c r="V1168" i="2"/>
  <c r="W1168" i="2" s="1"/>
  <c r="U1168" i="2"/>
  <c r="V1167" i="2"/>
  <c r="W1167" i="2" s="1"/>
  <c r="U1167" i="2"/>
  <c r="V1166" i="2"/>
  <c r="W1166" i="2" s="1"/>
  <c r="U1166" i="2"/>
  <c r="V1165" i="2"/>
  <c r="W1165" i="2" s="1"/>
  <c r="U1165" i="2"/>
  <c r="V1164" i="2"/>
  <c r="W1164" i="2" s="1"/>
  <c r="U1164" i="2"/>
  <c r="V1163" i="2"/>
  <c r="W1163" i="2" s="1"/>
  <c r="U1163" i="2"/>
  <c r="V1162" i="2"/>
  <c r="W1162" i="2" s="1"/>
  <c r="U1162" i="2"/>
  <c r="V1161" i="2"/>
  <c r="W1161" i="2" s="1"/>
  <c r="U1161" i="2"/>
  <c r="V1160" i="2"/>
  <c r="W1160" i="2" s="1"/>
  <c r="U1160" i="2"/>
  <c r="V1159" i="2"/>
  <c r="W1159" i="2" s="1"/>
  <c r="U1159" i="2"/>
  <c r="V1158" i="2"/>
  <c r="W1158" i="2" s="1"/>
  <c r="U1158" i="2"/>
  <c r="V1157" i="2"/>
  <c r="W1157" i="2" s="1"/>
  <c r="U1157" i="2"/>
  <c r="V1156" i="2"/>
  <c r="W1156" i="2" s="1"/>
  <c r="U1156" i="2"/>
  <c r="V1155" i="2"/>
  <c r="W1155" i="2" s="1"/>
  <c r="U1155" i="2"/>
  <c r="V1154" i="2"/>
  <c r="W1154" i="2" s="1"/>
  <c r="U1154" i="2"/>
  <c r="V1153" i="2"/>
  <c r="W1153" i="2" s="1"/>
  <c r="U1153" i="2"/>
  <c r="V1152" i="2"/>
  <c r="W1152" i="2" s="1"/>
  <c r="U1152" i="2"/>
  <c r="V1151" i="2"/>
  <c r="W1151" i="2" s="1"/>
  <c r="U1151" i="2"/>
  <c r="V1150" i="2"/>
  <c r="W1150" i="2" s="1"/>
  <c r="U1150" i="2"/>
  <c r="V1149" i="2"/>
  <c r="W1149" i="2" s="1"/>
  <c r="U1149" i="2"/>
  <c r="V1148" i="2"/>
  <c r="W1148" i="2" s="1"/>
  <c r="U1148" i="2"/>
  <c r="V1147" i="2"/>
  <c r="W1147" i="2" s="1"/>
  <c r="U1147" i="2"/>
  <c r="V1146" i="2"/>
  <c r="W1146" i="2" s="1"/>
  <c r="U1146" i="2"/>
  <c r="V1145" i="2"/>
  <c r="W1145" i="2" s="1"/>
  <c r="U1145" i="2"/>
  <c r="V1144" i="2"/>
  <c r="W1144" i="2" s="1"/>
  <c r="U1144" i="2"/>
  <c r="V1143" i="2"/>
  <c r="W1143" i="2" s="1"/>
  <c r="U1143" i="2"/>
  <c r="V1142" i="2"/>
  <c r="W1142" i="2" s="1"/>
  <c r="U1142" i="2"/>
  <c r="V1141" i="2"/>
  <c r="W1141" i="2" s="1"/>
  <c r="U1141" i="2"/>
  <c r="V1140" i="2"/>
  <c r="W1140" i="2" s="1"/>
  <c r="U1140" i="2"/>
  <c r="V1139" i="2"/>
  <c r="W1139" i="2" s="1"/>
  <c r="U1139" i="2"/>
  <c r="V1138" i="2"/>
  <c r="W1138" i="2" s="1"/>
  <c r="U1138" i="2"/>
  <c r="V1137" i="2"/>
  <c r="W1137" i="2" s="1"/>
  <c r="U1137" i="2"/>
  <c r="V1136" i="2"/>
  <c r="W1136" i="2" s="1"/>
  <c r="U1136" i="2"/>
  <c r="V1135" i="2"/>
  <c r="W1135" i="2" s="1"/>
  <c r="U1135" i="2"/>
  <c r="V1134" i="2"/>
  <c r="W1134" i="2" s="1"/>
  <c r="U1134" i="2"/>
  <c r="V1133" i="2"/>
  <c r="W1133" i="2" s="1"/>
  <c r="U1133" i="2"/>
  <c r="V1132" i="2"/>
  <c r="W1132" i="2" s="1"/>
  <c r="U1132" i="2"/>
  <c r="V1131" i="2"/>
  <c r="W1131" i="2" s="1"/>
  <c r="U1131" i="2"/>
  <c r="V1130" i="2"/>
  <c r="W1130" i="2" s="1"/>
  <c r="U1130" i="2"/>
  <c r="V1129" i="2"/>
  <c r="W1129" i="2" s="1"/>
  <c r="U1129" i="2"/>
  <c r="V1128" i="2"/>
  <c r="W1128" i="2" s="1"/>
  <c r="U1128" i="2"/>
  <c r="V1127" i="2"/>
  <c r="W1127" i="2" s="1"/>
  <c r="U1127" i="2"/>
  <c r="V1126" i="2"/>
  <c r="W1126" i="2" s="1"/>
  <c r="U1126" i="2"/>
  <c r="V1125" i="2"/>
  <c r="W1125" i="2" s="1"/>
  <c r="U1125" i="2"/>
  <c r="V1124" i="2"/>
  <c r="W1124" i="2" s="1"/>
  <c r="U1124" i="2"/>
  <c r="V1123" i="2"/>
  <c r="W1123" i="2" s="1"/>
  <c r="U1123" i="2"/>
  <c r="V1122" i="2"/>
  <c r="W1122" i="2" s="1"/>
  <c r="U1122" i="2"/>
  <c r="V1121" i="2"/>
  <c r="W1121" i="2" s="1"/>
  <c r="U1121" i="2"/>
  <c r="V1120" i="2"/>
  <c r="W1120" i="2" s="1"/>
  <c r="U1120" i="2"/>
  <c r="V1119" i="2"/>
  <c r="W1119" i="2" s="1"/>
  <c r="U1119" i="2"/>
  <c r="V1118" i="2"/>
  <c r="W1118" i="2" s="1"/>
  <c r="U1118" i="2"/>
  <c r="V1117" i="2"/>
  <c r="W1117" i="2" s="1"/>
  <c r="U1117" i="2"/>
  <c r="V1116" i="2"/>
  <c r="W1116" i="2" s="1"/>
  <c r="U1116" i="2"/>
  <c r="V1115" i="2"/>
  <c r="W1115" i="2" s="1"/>
  <c r="U1115" i="2"/>
  <c r="V1114" i="2"/>
  <c r="W1114" i="2" s="1"/>
  <c r="U1114" i="2"/>
  <c r="V1113" i="2"/>
  <c r="W1113" i="2" s="1"/>
  <c r="U1113" i="2"/>
  <c r="V1112" i="2"/>
  <c r="W1112" i="2" s="1"/>
  <c r="U1112" i="2"/>
  <c r="V1111" i="2"/>
  <c r="W1111" i="2" s="1"/>
  <c r="U1111" i="2"/>
  <c r="V1110" i="2"/>
  <c r="W1110" i="2" s="1"/>
  <c r="U1110" i="2"/>
  <c r="V1109" i="2"/>
  <c r="W1109" i="2" s="1"/>
  <c r="U1109" i="2"/>
  <c r="V1108" i="2"/>
  <c r="W1108" i="2" s="1"/>
  <c r="U1108" i="2"/>
  <c r="V1107" i="2"/>
  <c r="W1107" i="2" s="1"/>
  <c r="U1107" i="2"/>
  <c r="V1106" i="2"/>
  <c r="W1106" i="2" s="1"/>
  <c r="U1106" i="2"/>
  <c r="V1105" i="2"/>
  <c r="W1105" i="2" s="1"/>
  <c r="U1105" i="2"/>
  <c r="V1104" i="2"/>
  <c r="W1104" i="2" s="1"/>
  <c r="U1104" i="2"/>
  <c r="V1103" i="2"/>
  <c r="W1103" i="2" s="1"/>
  <c r="U1103" i="2"/>
  <c r="V1102" i="2"/>
  <c r="W1102" i="2" s="1"/>
  <c r="U1102" i="2"/>
  <c r="V1101" i="2"/>
  <c r="W1101" i="2" s="1"/>
  <c r="U1101" i="2"/>
  <c r="V1100" i="2"/>
  <c r="W1100" i="2" s="1"/>
  <c r="U1100" i="2"/>
  <c r="V1099" i="2"/>
  <c r="W1099" i="2" s="1"/>
  <c r="U1099" i="2"/>
  <c r="V1098" i="2"/>
  <c r="W1098" i="2" s="1"/>
  <c r="U1098" i="2"/>
  <c r="V1097" i="2"/>
  <c r="W1097" i="2" s="1"/>
  <c r="U1097" i="2"/>
  <c r="V1096" i="2"/>
  <c r="W1096" i="2" s="1"/>
  <c r="U1096" i="2"/>
  <c r="V1095" i="2"/>
  <c r="W1095" i="2" s="1"/>
  <c r="U1095" i="2"/>
  <c r="V1094" i="2"/>
  <c r="W1094" i="2" s="1"/>
  <c r="U1094" i="2"/>
  <c r="V1093" i="2"/>
  <c r="W1093" i="2" s="1"/>
  <c r="U1093" i="2"/>
  <c r="V1092" i="2"/>
  <c r="W1092" i="2" s="1"/>
  <c r="U1092" i="2"/>
  <c r="V1091" i="2"/>
  <c r="W1091" i="2" s="1"/>
  <c r="U1091" i="2"/>
  <c r="V1090" i="2"/>
  <c r="W1090" i="2" s="1"/>
  <c r="U1090" i="2"/>
  <c r="V1089" i="2"/>
  <c r="W1089" i="2" s="1"/>
  <c r="U1089" i="2"/>
  <c r="V1088" i="2"/>
  <c r="W1088" i="2" s="1"/>
  <c r="U1088" i="2"/>
  <c r="V1087" i="2"/>
  <c r="W1087" i="2" s="1"/>
  <c r="U1087" i="2"/>
  <c r="V1086" i="2"/>
  <c r="W1086" i="2" s="1"/>
  <c r="U1086" i="2"/>
  <c r="V1085" i="2"/>
  <c r="W1085" i="2" s="1"/>
  <c r="U1085" i="2"/>
  <c r="V1084" i="2"/>
  <c r="W1084" i="2" s="1"/>
  <c r="U1084" i="2"/>
  <c r="V1083" i="2"/>
  <c r="W1083" i="2" s="1"/>
  <c r="U1083" i="2"/>
  <c r="V1082" i="2"/>
  <c r="W1082" i="2" s="1"/>
  <c r="U1082" i="2"/>
  <c r="V1081" i="2"/>
  <c r="W1081" i="2" s="1"/>
  <c r="U1081" i="2"/>
  <c r="V1080" i="2"/>
  <c r="W1080" i="2" s="1"/>
  <c r="U1080" i="2"/>
  <c r="V1079" i="2"/>
  <c r="W1079" i="2" s="1"/>
  <c r="U1079" i="2"/>
  <c r="V1078" i="2"/>
  <c r="W1078" i="2" s="1"/>
  <c r="U1078" i="2"/>
  <c r="V1077" i="2"/>
  <c r="W1077" i="2" s="1"/>
  <c r="U1077" i="2"/>
  <c r="V1076" i="2"/>
  <c r="W1076" i="2" s="1"/>
  <c r="U1076" i="2"/>
  <c r="V1075" i="2"/>
  <c r="W1075" i="2" s="1"/>
  <c r="U1075" i="2"/>
  <c r="V1074" i="2"/>
  <c r="W1074" i="2" s="1"/>
  <c r="U1074" i="2"/>
  <c r="V1073" i="2"/>
  <c r="W1073" i="2" s="1"/>
  <c r="U1073" i="2"/>
  <c r="V1072" i="2"/>
  <c r="W1072" i="2" s="1"/>
  <c r="U1072" i="2"/>
  <c r="V1071" i="2"/>
  <c r="W1071" i="2" s="1"/>
  <c r="U1071" i="2"/>
  <c r="V1070" i="2"/>
  <c r="W1070" i="2" s="1"/>
  <c r="U1070" i="2"/>
  <c r="V1069" i="2"/>
  <c r="W1069" i="2" s="1"/>
  <c r="U1069" i="2"/>
  <c r="V1068" i="2"/>
  <c r="W1068" i="2" s="1"/>
  <c r="U1068" i="2"/>
  <c r="V1067" i="2"/>
  <c r="W1067" i="2" s="1"/>
  <c r="U1067" i="2"/>
  <c r="V1066" i="2"/>
  <c r="W1066" i="2" s="1"/>
  <c r="U1066" i="2"/>
  <c r="V1065" i="2"/>
  <c r="W1065" i="2" s="1"/>
  <c r="U1065" i="2"/>
  <c r="V1064" i="2"/>
  <c r="W1064" i="2" s="1"/>
  <c r="U1064" i="2"/>
  <c r="V1063" i="2"/>
  <c r="W1063" i="2" s="1"/>
  <c r="U1063" i="2"/>
  <c r="V1062" i="2"/>
  <c r="W1062" i="2" s="1"/>
  <c r="U1062" i="2"/>
  <c r="V1061" i="2"/>
  <c r="W1061" i="2" s="1"/>
  <c r="U1061" i="2"/>
  <c r="V1060" i="2"/>
  <c r="W1060" i="2" s="1"/>
  <c r="U1060" i="2"/>
  <c r="V1059" i="2"/>
  <c r="W1059" i="2" s="1"/>
  <c r="U1059" i="2"/>
  <c r="V1058" i="2"/>
  <c r="W1058" i="2" s="1"/>
  <c r="U1058" i="2"/>
  <c r="V1057" i="2"/>
  <c r="W1057" i="2" s="1"/>
  <c r="U1057" i="2"/>
  <c r="V1056" i="2"/>
  <c r="W1056" i="2" s="1"/>
  <c r="U1056" i="2"/>
  <c r="V1055" i="2"/>
  <c r="W1055" i="2" s="1"/>
  <c r="U1055" i="2"/>
  <c r="V1054" i="2"/>
  <c r="W1054" i="2" s="1"/>
  <c r="U1054" i="2"/>
  <c r="V1053" i="2"/>
  <c r="W1053" i="2" s="1"/>
  <c r="U1053" i="2"/>
  <c r="V1052" i="2"/>
  <c r="W1052" i="2" s="1"/>
  <c r="U1052" i="2"/>
  <c r="V1051" i="2"/>
  <c r="W1051" i="2" s="1"/>
  <c r="U1051" i="2"/>
  <c r="V1050" i="2"/>
  <c r="W1050" i="2" s="1"/>
  <c r="U1050" i="2"/>
  <c r="V1049" i="2"/>
  <c r="W1049" i="2" s="1"/>
  <c r="U1049" i="2"/>
  <c r="V1048" i="2"/>
  <c r="W1048" i="2" s="1"/>
  <c r="U1048" i="2"/>
  <c r="V1047" i="2"/>
  <c r="W1047" i="2" s="1"/>
  <c r="U1047" i="2"/>
  <c r="V1046" i="2"/>
  <c r="W1046" i="2" s="1"/>
  <c r="U1046" i="2"/>
  <c r="V1045" i="2"/>
  <c r="W1045" i="2" s="1"/>
  <c r="U1045" i="2"/>
  <c r="V1044" i="2"/>
  <c r="W1044" i="2" s="1"/>
  <c r="U1044" i="2"/>
  <c r="V1043" i="2"/>
  <c r="W1043" i="2" s="1"/>
  <c r="U1043" i="2"/>
  <c r="V1042" i="2"/>
  <c r="W1042" i="2" s="1"/>
  <c r="U1042" i="2"/>
  <c r="V1041" i="2"/>
  <c r="W1041" i="2" s="1"/>
  <c r="U1041" i="2"/>
  <c r="V1040" i="2"/>
  <c r="W1040" i="2" s="1"/>
  <c r="U1040" i="2"/>
  <c r="V1039" i="2"/>
  <c r="W1039" i="2" s="1"/>
  <c r="U1039" i="2"/>
  <c r="V1038" i="2"/>
  <c r="W1038" i="2" s="1"/>
  <c r="U1038" i="2"/>
  <c r="V1037" i="2"/>
  <c r="W1037" i="2" s="1"/>
  <c r="U1037" i="2"/>
  <c r="V1036" i="2"/>
  <c r="W1036" i="2" s="1"/>
  <c r="U1036" i="2"/>
  <c r="V1035" i="2"/>
  <c r="W1035" i="2" s="1"/>
  <c r="U1035" i="2"/>
  <c r="V1034" i="2"/>
  <c r="W1034" i="2" s="1"/>
  <c r="U1034" i="2"/>
  <c r="V1033" i="2"/>
  <c r="W1033" i="2" s="1"/>
  <c r="U1033" i="2"/>
  <c r="V1032" i="2"/>
  <c r="W1032" i="2" s="1"/>
  <c r="U1032" i="2"/>
  <c r="V1031" i="2"/>
  <c r="W1031" i="2" s="1"/>
  <c r="U1031" i="2"/>
  <c r="V1030" i="2"/>
  <c r="W1030" i="2" s="1"/>
  <c r="U1030" i="2"/>
  <c r="V1029" i="2"/>
  <c r="W1029" i="2" s="1"/>
  <c r="U1029" i="2"/>
  <c r="V1028" i="2"/>
  <c r="W1028" i="2" s="1"/>
  <c r="U1028" i="2"/>
  <c r="V1027" i="2"/>
  <c r="W1027" i="2" s="1"/>
  <c r="U1027" i="2"/>
  <c r="V1026" i="2"/>
  <c r="W1026" i="2" s="1"/>
  <c r="U1026" i="2"/>
  <c r="V1025" i="2"/>
  <c r="W1025" i="2" s="1"/>
  <c r="U1025" i="2"/>
  <c r="V1024" i="2"/>
  <c r="W1024" i="2" s="1"/>
  <c r="U1024" i="2"/>
  <c r="V1023" i="2"/>
  <c r="W1023" i="2" s="1"/>
  <c r="U1023" i="2"/>
  <c r="V1022" i="2"/>
  <c r="W1022" i="2" s="1"/>
  <c r="U1022" i="2"/>
  <c r="V1021" i="2"/>
  <c r="W1021" i="2" s="1"/>
  <c r="U1021" i="2"/>
  <c r="V1020" i="2"/>
  <c r="W1020" i="2" s="1"/>
  <c r="U1020" i="2"/>
  <c r="V1019" i="2"/>
  <c r="W1019" i="2" s="1"/>
  <c r="U1019" i="2"/>
  <c r="V1018" i="2"/>
  <c r="W1018" i="2" s="1"/>
  <c r="U1018" i="2"/>
  <c r="V1017" i="2"/>
  <c r="W1017" i="2" s="1"/>
  <c r="U1017" i="2"/>
  <c r="V1016" i="2"/>
  <c r="W1016" i="2" s="1"/>
  <c r="U1016" i="2"/>
  <c r="V1015" i="2"/>
  <c r="W1015" i="2" s="1"/>
  <c r="U1015" i="2"/>
  <c r="V1014" i="2"/>
  <c r="W1014" i="2" s="1"/>
  <c r="U1014" i="2"/>
  <c r="V1013" i="2"/>
  <c r="W1013" i="2" s="1"/>
  <c r="U1013" i="2"/>
  <c r="V1012" i="2"/>
  <c r="W1012" i="2" s="1"/>
  <c r="U1012" i="2"/>
  <c r="V1011" i="2"/>
  <c r="W1011" i="2" s="1"/>
  <c r="U1011" i="2"/>
  <c r="V1010" i="2"/>
  <c r="W1010" i="2" s="1"/>
  <c r="U1010" i="2"/>
  <c r="V1009" i="2"/>
  <c r="W1009" i="2" s="1"/>
  <c r="U1009" i="2"/>
  <c r="V1008" i="2"/>
  <c r="W1008" i="2" s="1"/>
  <c r="U1008" i="2"/>
  <c r="V1007" i="2"/>
  <c r="W1007" i="2" s="1"/>
  <c r="U1007" i="2"/>
  <c r="V1006" i="2"/>
  <c r="W1006" i="2" s="1"/>
  <c r="U1006" i="2"/>
  <c r="V1005" i="2"/>
  <c r="W1005" i="2" s="1"/>
  <c r="U1005" i="2"/>
  <c r="V1004" i="2"/>
  <c r="W1004" i="2" s="1"/>
  <c r="U1004" i="2"/>
  <c r="V1003" i="2"/>
  <c r="W1003" i="2" s="1"/>
  <c r="U1003" i="2"/>
  <c r="V1002" i="2"/>
  <c r="W1002" i="2" s="1"/>
  <c r="U1002" i="2"/>
  <c r="V1001" i="2"/>
  <c r="W1001" i="2" s="1"/>
  <c r="U1001" i="2"/>
  <c r="V1000" i="2"/>
  <c r="W1000" i="2" s="1"/>
  <c r="U1000" i="2"/>
  <c r="V999" i="2"/>
  <c r="W999" i="2" s="1"/>
  <c r="U999" i="2"/>
  <c r="V998" i="2"/>
  <c r="W998" i="2" s="1"/>
  <c r="U998" i="2"/>
  <c r="V997" i="2"/>
  <c r="W997" i="2" s="1"/>
  <c r="U997" i="2"/>
  <c r="V996" i="2"/>
  <c r="W996" i="2" s="1"/>
  <c r="U996" i="2"/>
  <c r="V995" i="2"/>
  <c r="W995" i="2" s="1"/>
  <c r="U995" i="2"/>
  <c r="V994" i="2"/>
  <c r="W994" i="2" s="1"/>
  <c r="U994" i="2"/>
  <c r="V993" i="2"/>
  <c r="W993" i="2" s="1"/>
  <c r="U993" i="2"/>
  <c r="V992" i="2"/>
  <c r="W992" i="2" s="1"/>
  <c r="U992" i="2"/>
  <c r="V991" i="2"/>
  <c r="W991" i="2" s="1"/>
  <c r="U991" i="2"/>
  <c r="V990" i="2"/>
  <c r="W990" i="2" s="1"/>
  <c r="U990" i="2"/>
  <c r="V989" i="2"/>
  <c r="W989" i="2" s="1"/>
  <c r="U989" i="2"/>
  <c r="V988" i="2"/>
  <c r="W988" i="2" s="1"/>
  <c r="U988" i="2"/>
  <c r="V987" i="2"/>
  <c r="W987" i="2" s="1"/>
  <c r="U987" i="2"/>
  <c r="V986" i="2"/>
  <c r="W986" i="2" s="1"/>
  <c r="U986" i="2"/>
  <c r="V985" i="2"/>
  <c r="W985" i="2" s="1"/>
  <c r="U985" i="2"/>
  <c r="V984" i="2"/>
  <c r="W984" i="2" s="1"/>
  <c r="U984" i="2"/>
  <c r="V983" i="2"/>
  <c r="W983" i="2" s="1"/>
  <c r="U983" i="2"/>
  <c r="V982" i="2"/>
  <c r="W982" i="2" s="1"/>
  <c r="U982" i="2"/>
  <c r="V981" i="2"/>
  <c r="W981" i="2" s="1"/>
  <c r="U981" i="2"/>
  <c r="V980" i="2"/>
  <c r="W980" i="2" s="1"/>
  <c r="U980" i="2"/>
  <c r="V979" i="2"/>
  <c r="W979" i="2" s="1"/>
  <c r="U979" i="2"/>
  <c r="V978" i="2"/>
  <c r="W978" i="2" s="1"/>
  <c r="U978" i="2"/>
  <c r="V977" i="2"/>
  <c r="W977" i="2" s="1"/>
  <c r="U977" i="2"/>
  <c r="V976" i="2"/>
  <c r="W976" i="2" s="1"/>
  <c r="U976" i="2"/>
  <c r="V975" i="2"/>
  <c r="W975" i="2" s="1"/>
  <c r="U975" i="2"/>
  <c r="V974" i="2"/>
  <c r="W974" i="2" s="1"/>
  <c r="U974" i="2"/>
  <c r="V973" i="2"/>
  <c r="W973" i="2" s="1"/>
  <c r="U973" i="2"/>
  <c r="V972" i="2"/>
  <c r="W972" i="2" s="1"/>
  <c r="U972" i="2"/>
  <c r="V971" i="2"/>
  <c r="W971" i="2" s="1"/>
  <c r="U971" i="2"/>
  <c r="V970" i="2"/>
  <c r="W970" i="2" s="1"/>
  <c r="U970" i="2"/>
  <c r="V969" i="2"/>
  <c r="W969" i="2" s="1"/>
  <c r="U969" i="2"/>
  <c r="V968" i="2"/>
  <c r="W968" i="2" s="1"/>
  <c r="U968" i="2"/>
  <c r="V967" i="2"/>
  <c r="W967" i="2" s="1"/>
  <c r="U967" i="2"/>
  <c r="V966" i="2"/>
  <c r="W966" i="2" s="1"/>
  <c r="U966" i="2"/>
  <c r="V965" i="2"/>
  <c r="W965" i="2" s="1"/>
  <c r="U965" i="2"/>
  <c r="V964" i="2"/>
  <c r="W964" i="2" s="1"/>
  <c r="U964" i="2"/>
  <c r="V963" i="2"/>
  <c r="W963" i="2" s="1"/>
  <c r="U963" i="2"/>
  <c r="V962" i="2"/>
  <c r="W962" i="2" s="1"/>
  <c r="U962" i="2"/>
  <c r="V961" i="2"/>
  <c r="W961" i="2" s="1"/>
  <c r="U961" i="2"/>
  <c r="V960" i="2"/>
  <c r="W960" i="2" s="1"/>
  <c r="U960" i="2"/>
  <c r="V959" i="2"/>
  <c r="W959" i="2" s="1"/>
  <c r="U959" i="2"/>
  <c r="V958" i="2"/>
  <c r="W958" i="2" s="1"/>
  <c r="U958" i="2"/>
  <c r="V957" i="2"/>
  <c r="W957" i="2" s="1"/>
  <c r="U957" i="2"/>
  <c r="V956" i="2"/>
  <c r="W956" i="2" s="1"/>
  <c r="U956" i="2"/>
  <c r="V955" i="2"/>
  <c r="W955" i="2" s="1"/>
  <c r="U955" i="2"/>
  <c r="V954" i="2"/>
  <c r="W954" i="2" s="1"/>
  <c r="U954" i="2"/>
  <c r="V953" i="2"/>
  <c r="W953" i="2" s="1"/>
  <c r="U953" i="2"/>
  <c r="V952" i="2"/>
  <c r="W952" i="2" s="1"/>
  <c r="U952" i="2"/>
  <c r="V951" i="2"/>
  <c r="W951" i="2" s="1"/>
  <c r="U951" i="2"/>
  <c r="V950" i="2"/>
  <c r="W950" i="2" s="1"/>
  <c r="U950" i="2"/>
  <c r="V949" i="2"/>
  <c r="W949" i="2" s="1"/>
  <c r="U949" i="2"/>
  <c r="V948" i="2"/>
  <c r="W948" i="2" s="1"/>
  <c r="U948" i="2"/>
  <c r="V947" i="2"/>
  <c r="W947" i="2" s="1"/>
  <c r="U947" i="2"/>
  <c r="V946" i="2"/>
  <c r="W946" i="2" s="1"/>
  <c r="U946" i="2"/>
  <c r="V945" i="2"/>
  <c r="W945" i="2" s="1"/>
  <c r="U945" i="2"/>
  <c r="V944" i="2"/>
  <c r="W944" i="2" s="1"/>
  <c r="U944" i="2"/>
  <c r="V943" i="2"/>
  <c r="W943" i="2" s="1"/>
  <c r="U943" i="2"/>
  <c r="V942" i="2"/>
  <c r="W942" i="2" s="1"/>
  <c r="U942" i="2"/>
  <c r="V941" i="2"/>
  <c r="W941" i="2" s="1"/>
  <c r="U941" i="2"/>
  <c r="V940" i="2"/>
  <c r="W940" i="2" s="1"/>
  <c r="U940" i="2"/>
  <c r="V939" i="2"/>
  <c r="W939" i="2" s="1"/>
  <c r="U939" i="2"/>
  <c r="V938" i="2"/>
  <c r="W938" i="2" s="1"/>
  <c r="U938" i="2"/>
  <c r="V937" i="2"/>
  <c r="W937" i="2" s="1"/>
  <c r="U937" i="2"/>
  <c r="V936" i="2"/>
  <c r="W936" i="2" s="1"/>
  <c r="U936" i="2"/>
  <c r="V935" i="2"/>
  <c r="W935" i="2" s="1"/>
  <c r="U935" i="2"/>
  <c r="V934" i="2"/>
  <c r="W934" i="2" s="1"/>
  <c r="U934" i="2"/>
  <c r="V933" i="2"/>
  <c r="W933" i="2" s="1"/>
  <c r="U933" i="2"/>
  <c r="V932" i="2"/>
  <c r="W932" i="2" s="1"/>
  <c r="U932" i="2"/>
  <c r="V931" i="2"/>
  <c r="W931" i="2" s="1"/>
  <c r="U931" i="2"/>
  <c r="V930" i="2"/>
  <c r="W930" i="2" s="1"/>
  <c r="U930" i="2"/>
  <c r="V929" i="2"/>
  <c r="W929" i="2" s="1"/>
  <c r="U929" i="2"/>
  <c r="V928" i="2"/>
  <c r="W928" i="2" s="1"/>
  <c r="U928" i="2"/>
  <c r="V927" i="2"/>
  <c r="W927" i="2" s="1"/>
  <c r="U927" i="2"/>
  <c r="V926" i="2"/>
  <c r="W926" i="2" s="1"/>
  <c r="U926" i="2"/>
  <c r="V925" i="2"/>
  <c r="W925" i="2" s="1"/>
  <c r="U925" i="2"/>
  <c r="V924" i="2"/>
  <c r="W924" i="2" s="1"/>
  <c r="U924" i="2"/>
  <c r="V923" i="2"/>
  <c r="W923" i="2" s="1"/>
  <c r="U923" i="2"/>
  <c r="V922" i="2"/>
  <c r="W922" i="2" s="1"/>
  <c r="U922" i="2"/>
  <c r="V921" i="2"/>
  <c r="W921" i="2" s="1"/>
  <c r="U921" i="2"/>
  <c r="V920" i="2"/>
  <c r="W920" i="2" s="1"/>
  <c r="U920" i="2"/>
  <c r="V919" i="2"/>
  <c r="W919" i="2" s="1"/>
  <c r="U919" i="2"/>
  <c r="V918" i="2"/>
  <c r="W918" i="2" s="1"/>
  <c r="U918" i="2"/>
  <c r="V917" i="2"/>
  <c r="W917" i="2" s="1"/>
  <c r="U917" i="2"/>
  <c r="V916" i="2"/>
  <c r="W916" i="2" s="1"/>
  <c r="U916" i="2"/>
  <c r="V915" i="2"/>
  <c r="W915" i="2" s="1"/>
  <c r="U915" i="2"/>
  <c r="V914" i="2"/>
  <c r="W914" i="2" s="1"/>
  <c r="U914" i="2"/>
  <c r="V913" i="2"/>
  <c r="W913" i="2" s="1"/>
  <c r="U913" i="2"/>
  <c r="V912" i="2"/>
  <c r="W912" i="2" s="1"/>
  <c r="U912" i="2"/>
  <c r="V911" i="2"/>
  <c r="W911" i="2" s="1"/>
  <c r="U911" i="2"/>
  <c r="V910" i="2"/>
  <c r="W910" i="2" s="1"/>
  <c r="U910" i="2"/>
  <c r="V909" i="2"/>
  <c r="W909" i="2" s="1"/>
  <c r="U909" i="2"/>
  <c r="V908" i="2"/>
  <c r="W908" i="2" s="1"/>
  <c r="U908" i="2"/>
  <c r="V907" i="2"/>
  <c r="W907" i="2" s="1"/>
  <c r="U907" i="2"/>
  <c r="V906" i="2"/>
  <c r="W906" i="2" s="1"/>
  <c r="U906" i="2"/>
  <c r="V905" i="2"/>
  <c r="W905" i="2" s="1"/>
  <c r="U905" i="2"/>
  <c r="V904" i="2"/>
  <c r="W904" i="2" s="1"/>
  <c r="U904" i="2"/>
  <c r="V903" i="2"/>
  <c r="W903" i="2" s="1"/>
  <c r="U903" i="2"/>
  <c r="V902" i="2"/>
  <c r="W902" i="2" s="1"/>
  <c r="U902" i="2"/>
  <c r="V901" i="2"/>
  <c r="W901" i="2" s="1"/>
  <c r="U901" i="2"/>
  <c r="V900" i="2"/>
  <c r="W900" i="2" s="1"/>
  <c r="U900" i="2"/>
  <c r="V899" i="2"/>
  <c r="W899" i="2" s="1"/>
  <c r="U899" i="2"/>
  <c r="V898" i="2"/>
  <c r="W898" i="2" s="1"/>
  <c r="U898" i="2"/>
  <c r="V897" i="2"/>
  <c r="W897" i="2" s="1"/>
  <c r="U897" i="2"/>
  <c r="V896" i="2"/>
  <c r="W896" i="2" s="1"/>
  <c r="U896" i="2"/>
  <c r="V895" i="2"/>
  <c r="W895" i="2" s="1"/>
  <c r="U895" i="2"/>
  <c r="V894" i="2"/>
  <c r="W894" i="2" s="1"/>
  <c r="U894" i="2"/>
  <c r="V893" i="2"/>
  <c r="W893" i="2" s="1"/>
  <c r="U893" i="2"/>
  <c r="V892" i="2"/>
  <c r="W892" i="2" s="1"/>
  <c r="U892" i="2"/>
  <c r="V891" i="2"/>
  <c r="W891" i="2" s="1"/>
  <c r="U891" i="2"/>
  <c r="V890" i="2"/>
  <c r="W890" i="2" s="1"/>
  <c r="U890" i="2"/>
  <c r="V889" i="2"/>
  <c r="W889" i="2" s="1"/>
  <c r="U889" i="2"/>
  <c r="V888" i="2"/>
  <c r="W888" i="2" s="1"/>
  <c r="U888" i="2"/>
  <c r="V887" i="2"/>
  <c r="W887" i="2" s="1"/>
  <c r="U887" i="2"/>
  <c r="V886" i="2"/>
  <c r="W886" i="2" s="1"/>
  <c r="U886" i="2"/>
  <c r="V885" i="2"/>
  <c r="W885" i="2" s="1"/>
  <c r="U885" i="2"/>
  <c r="V884" i="2"/>
  <c r="W884" i="2" s="1"/>
  <c r="U884" i="2"/>
  <c r="V883" i="2"/>
  <c r="W883" i="2" s="1"/>
  <c r="U883" i="2"/>
  <c r="V882" i="2"/>
  <c r="W882" i="2" s="1"/>
  <c r="U882" i="2"/>
  <c r="V881" i="2"/>
  <c r="W881" i="2" s="1"/>
  <c r="U881" i="2"/>
  <c r="V880" i="2"/>
  <c r="W880" i="2" s="1"/>
  <c r="U880" i="2"/>
  <c r="V879" i="2"/>
  <c r="W879" i="2" s="1"/>
  <c r="U879" i="2"/>
  <c r="V878" i="2"/>
  <c r="W878" i="2" s="1"/>
  <c r="U878" i="2"/>
  <c r="V877" i="2"/>
  <c r="W877" i="2" s="1"/>
  <c r="U877" i="2"/>
  <c r="V876" i="2"/>
  <c r="W876" i="2" s="1"/>
  <c r="U876" i="2"/>
  <c r="V875" i="2"/>
  <c r="W875" i="2" s="1"/>
  <c r="U875" i="2"/>
  <c r="V874" i="2"/>
  <c r="W874" i="2" s="1"/>
  <c r="U874" i="2"/>
  <c r="V873" i="2"/>
  <c r="W873" i="2" s="1"/>
  <c r="U873" i="2"/>
  <c r="V872" i="2"/>
  <c r="W872" i="2" s="1"/>
  <c r="U872" i="2"/>
  <c r="V871" i="2"/>
  <c r="W871" i="2" s="1"/>
  <c r="U871" i="2"/>
  <c r="V870" i="2"/>
  <c r="W870" i="2" s="1"/>
  <c r="U870" i="2"/>
  <c r="V869" i="2"/>
  <c r="W869" i="2" s="1"/>
  <c r="U869" i="2"/>
  <c r="V868" i="2"/>
  <c r="W868" i="2" s="1"/>
  <c r="U868" i="2"/>
  <c r="V867" i="2"/>
  <c r="W867" i="2" s="1"/>
  <c r="U867" i="2"/>
  <c r="V866" i="2"/>
  <c r="W866" i="2" s="1"/>
  <c r="U866" i="2"/>
  <c r="V865" i="2"/>
  <c r="W865" i="2" s="1"/>
  <c r="U865" i="2"/>
  <c r="V864" i="2"/>
  <c r="W864" i="2" s="1"/>
  <c r="U864" i="2"/>
  <c r="V863" i="2"/>
  <c r="W863" i="2" s="1"/>
  <c r="U863" i="2"/>
  <c r="V862" i="2"/>
  <c r="W862" i="2" s="1"/>
  <c r="U862" i="2"/>
  <c r="V861" i="2"/>
  <c r="W861" i="2" s="1"/>
  <c r="U861" i="2"/>
  <c r="V860" i="2"/>
  <c r="W860" i="2" s="1"/>
  <c r="U860" i="2"/>
  <c r="V859" i="2"/>
  <c r="W859" i="2" s="1"/>
  <c r="U859" i="2"/>
  <c r="V858" i="2"/>
  <c r="W858" i="2" s="1"/>
  <c r="U858" i="2"/>
  <c r="V857" i="2"/>
  <c r="W857" i="2" s="1"/>
  <c r="U857" i="2"/>
  <c r="V856" i="2"/>
  <c r="W856" i="2" s="1"/>
  <c r="U856" i="2"/>
  <c r="V855" i="2"/>
  <c r="W855" i="2" s="1"/>
  <c r="U855" i="2"/>
  <c r="V854" i="2"/>
  <c r="W854" i="2" s="1"/>
  <c r="U854" i="2"/>
  <c r="V853" i="2"/>
  <c r="W853" i="2" s="1"/>
  <c r="U853" i="2"/>
  <c r="V852" i="2"/>
  <c r="W852" i="2" s="1"/>
  <c r="U852" i="2"/>
  <c r="V851" i="2"/>
  <c r="W851" i="2" s="1"/>
  <c r="U851" i="2"/>
  <c r="V850" i="2"/>
  <c r="W850" i="2" s="1"/>
  <c r="U850" i="2"/>
  <c r="V849" i="2"/>
  <c r="W849" i="2" s="1"/>
  <c r="U849" i="2"/>
  <c r="V848" i="2"/>
  <c r="W848" i="2" s="1"/>
  <c r="U848" i="2"/>
  <c r="V847" i="2"/>
  <c r="W847" i="2" s="1"/>
  <c r="U847" i="2"/>
  <c r="V846" i="2"/>
  <c r="W846" i="2" s="1"/>
  <c r="U846" i="2"/>
  <c r="V845" i="2"/>
  <c r="W845" i="2" s="1"/>
  <c r="U845" i="2"/>
  <c r="V844" i="2"/>
  <c r="W844" i="2" s="1"/>
  <c r="U844" i="2"/>
  <c r="V843" i="2"/>
  <c r="W843" i="2" s="1"/>
  <c r="U843" i="2"/>
  <c r="V842" i="2"/>
  <c r="W842" i="2" s="1"/>
  <c r="U842" i="2"/>
  <c r="V841" i="2"/>
  <c r="W841" i="2" s="1"/>
  <c r="U841" i="2"/>
  <c r="V840" i="2"/>
  <c r="W840" i="2" s="1"/>
  <c r="U840" i="2"/>
  <c r="V839" i="2"/>
  <c r="W839" i="2" s="1"/>
  <c r="U839" i="2"/>
  <c r="V838" i="2"/>
  <c r="W838" i="2" s="1"/>
  <c r="U838" i="2"/>
  <c r="V837" i="2"/>
  <c r="W837" i="2" s="1"/>
  <c r="U837" i="2"/>
  <c r="V836" i="2"/>
  <c r="W836" i="2" s="1"/>
  <c r="U836" i="2"/>
  <c r="V835" i="2"/>
  <c r="W835" i="2" s="1"/>
  <c r="U835" i="2"/>
  <c r="V834" i="2"/>
  <c r="W834" i="2" s="1"/>
  <c r="U834" i="2"/>
  <c r="V833" i="2"/>
  <c r="W833" i="2" s="1"/>
  <c r="U833" i="2"/>
  <c r="V832" i="2"/>
  <c r="W832" i="2" s="1"/>
  <c r="U832" i="2"/>
  <c r="V831" i="2"/>
  <c r="W831" i="2" s="1"/>
  <c r="U831" i="2"/>
  <c r="V830" i="2"/>
  <c r="W830" i="2" s="1"/>
  <c r="U830" i="2"/>
  <c r="V829" i="2"/>
  <c r="W829" i="2" s="1"/>
  <c r="U829" i="2"/>
  <c r="V828" i="2"/>
  <c r="W828" i="2" s="1"/>
  <c r="U828" i="2"/>
  <c r="V827" i="2"/>
  <c r="W827" i="2" s="1"/>
  <c r="U827" i="2"/>
  <c r="V826" i="2"/>
  <c r="W826" i="2" s="1"/>
  <c r="U826" i="2"/>
  <c r="V825" i="2"/>
  <c r="W825" i="2" s="1"/>
  <c r="U825" i="2"/>
  <c r="V824" i="2"/>
  <c r="W824" i="2" s="1"/>
  <c r="U824" i="2"/>
  <c r="V823" i="2"/>
  <c r="W823" i="2" s="1"/>
  <c r="U823" i="2"/>
  <c r="V822" i="2"/>
  <c r="W822" i="2" s="1"/>
  <c r="U822" i="2"/>
  <c r="V821" i="2"/>
  <c r="W821" i="2" s="1"/>
  <c r="U821" i="2"/>
  <c r="V820" i="2"/>
  <c r="W820" i="2" s="1"/>
  <c r="U820" i="2"/>
  <c r="V819" i="2"/>
  <c r="W819" i="2" s="1"/>
  <c r="U819" i="2"/>
  <c r="V818" i="2"/>
  <c r="W818" i="2" s="1"/>
  <c r="U818" i="2"/>
  <c r="V817" i="2"/>
  <c r="W817" i="2" s="1"/>
  <c r="U817" i="2"/>
  <c r="V816" i="2"/>
  <c r="W816" i="2" s="1"/>
  <c r="U816" i="2"/>
  <c r="V815" i="2"/>
  <c r="W815" i="2" s="1"/>
  <c r="U815" i="2"/>
  <c r="V814" i="2"/>
  <c r="W814" i="2" s="1"/>
  <c r="U814" i="2"/>
  <c r="V813" i="2"/>
  <c r="W813" i="2" s="1"/>
  <c r="U813" i="2"/>
  <c r="V812" i="2"/>
  <c r="W812" i="2" s="1"/>
  <c r="U812" i="2"/>
  <c r="V811" i="2"/>
  <c r="W811" i="2" s="1"/>
  <c r="U811" i="2"/>
  <c r="V810" i="2"/>
  <c r="W810" i="2" s="1"/>
  <c r="U810" i="2"/>
  <c r="V809" i="2"/>
  <c r="W809" i="2" s="1"/>
  <c r="U809" i="2"/>
  <c r="V808" i="2"/>
  <c r="W808" i="2" s="1"/>
  <c r="U808" i="2"/>
  <c r="V807" i="2"/>
  <c r="W807" i="2" s="1"/>
  <c r="U807" i="2"/>
  <c r="V806" i="2"/>
  <c r="W806" i="2" s="1"/>
  <c r="U806" i="2"/>
  <c r="V805" i="2"/>
  <c r="W805" i="2" s="1"/>
  <c r="U805" i="2"/>
  <c r="V804" i="2"/>
  <c r="W804" i="2" s="1"/>
  <c r="U804" i="2"/>
  <c r="V803" i="2"/>
  <c r="W803" i="2" s="1"/>
  <c r="U803" i="2"/>
  <c r="V802" i="2"/>
  <c r="W802" i="2" s="1"/>
  <c r="U802" i="2"/>
  <c r="V801" i="2"/>
  <c r="W801" i="2" s="1"/>
  <c r="U801" i="2"/>
  <c r="V800" i="2"/>
  <c r="W800" i="2" s="1"/>
  <c r="U800" i="2"/>
  <c r="V799" i="2"/>
  <c r="W799" i="2" s="1"/>
  <c r="U799" i="2"/>
  <c r="V798" i="2"/>
  <c r="W798" i="2" s="1"/>
  <c r="U798" i="2"/>
  <c r="V797" i="2"/>
  <c r="W797" i="2" s="1"/>
  <c r="U797" i="2"/>
  <c r="V796" i="2"/>
  <c r="W796" i="2" s="1"/>
  <c r="U796" i="2"/>
  <c r="V795" i="2"/>
  <c r="W795" i="2" s="1"/>
  <c r="U795" i="2"/>
  <c r="V794" i="2"/>
  <c r="W794" i="2" s="1"/>
  <c r="U794" i="2"/>
  <c r="V793" i="2"/>
  <c r="W793" i="2" s="1"/>
  <c r="U793" i="2"/>
  <c r="V792" i="2"/>
  <c r="W792" i="2" s="1"/>
  <c r="U792" i="2"/>
  <c r="V791" i="2"/>
  <c r="W791" i="2" s="1"/>
  <c r="U791" i="2"/>
  <c r="V790" i="2"/>
  <c r="W790" i="2" s="1"/>
  <c r="U790" i="2"/>
  <c r="V789" i="2"/>
  <c r="W789" i="2" s="1"/>
  <c r="U789" i="2"/>
  <c r="V788" i="2"/>
  <c r="W788" i="2" s="1"/>
  <c r="U788" i="2"/>
  <c r="V787" i="2"/>
  <c r="W787" i="2" s="1"/>
  <c r="U787" i="2"/>
  <c r="V786" i="2"/>
  <c r="W786" i="2" s="1"/>
  <c r="U786" i="2"/>
  <c r="V785" i="2"/>
  <c r="W785" i="2" s="1"/>
  <c r="U785" i="2"/>
  <c r="V784" i="2"/>
  <c r="W784" i="2" s="1"/>
  <c r="U784" i="2"/>
  <c r="V783" i="2"/>
  <c r="W783" i="2" s="1"/>
  <c r="U783" i="2"/>
  <c r="V782" i="2"/>
  <c r="W782" i="2" s="1"/>
  <c r="U782" i="2"/>
  <c r="V781" i="2"/>
  <c r="W781" i="2" s="1"/>
  <c r="U781" i="2"/>
  <c r="V780" i="2"/>
  <c r="W780" i="2" s="1"/>
  <c r="U780" i="2"/>
  <c r="V779" i="2"/>
  <c r="W779" i="2" s="1"/>
  <c r="U779" i="2"/>
  <c r="V778" i="2"/>
  <c r="W778" i="2" s="1"/>
  <c r="U778" i="2"/>
  <c r="V777" i="2"/>
  <c r="W777" i="2" s="1"/>
  <c r="U777" i="2"/>
  <c r="V776" i="2"/>
  <c r="W776" i="2" s="1"/>
  <c r="U776" i="2"/>
  <c r="V775" i="2"/>
  <c r="W775" i="2" s="1"/>
  <c r="U775" i="2"/>
  <c r="V774" i="2"/>
  <c r="W774" i="2" s="1"/>
  <c r="U774" i="2"/>
  <c r="V773" i="2"/>
  <c r="W773" i="2" s="1"/>
  <c r="U773" i="2"/>
  <c r="V772" i="2"/>
  <c r="W772" i="2" s="1"/>
  <c r="U772" i="2"/>
  <c r="V771" i="2"/>
  <c r="W771" i="2" s="1"/>
  <c r="U771" i="2"/>
  <c r="V770" i="2"/>
  <c r="W770" i="2" s="1"/>
  <c r="U770" i="2"/>
  <c r="V769" i="2"/>
  <c r="W769" i="2" s="1"/>
  <c r="U769" i="2"/>
  <c r="V768" i="2"/>
  <c r="W768" i="2" s="1"/>
  <c r="U768" i="2"/>
  <c r="V767" i="2"/>
  <c r="W767" i="2" s="1"/>
  <c r="U767" i="2"/>
  <c r="V766" i="2"/>
  <c r="W766" i="2" s="1"/>
  <c r="U766" i="2"/>
  <c r="V765" i="2"/>
  <c r="W765" i="2" s="1"/>
  <c r="U765" i="2"/>
  <c r="V764" i="2"/>
  <c r="W764" i="2" s="1"/>
  <c r="U764" i="2"/>
  <c r="V763" i="2"/>
  <c r="W763" i="2" s="1"/>
  <c r="U763" i="2"/>
  <c r="V762" i="2"/>
  <c r="W762" i="2" s="1"/>
  <c r="U762" i="2"/>
  <c r="V761" i="2"/>
  <c r="W761" i="2" s="1"/>
  <c r="U761" i="2"/>
  <c r="V760" i="2"/>
  <c r="W760" i="2" s="1"/>
  <c r="U760" i="2"/>
  <c r="V759" i="2"/>
  <c r="W759" i="2" s="1"/>
  <c r="U759" i="2"/>
  <c r="V758" i="2"/>
  <c r="W758" i="2" s="1"/>
  <c r="U758" i="2"/>
  <c r="V757" i="2"/>
  <c r="W757" i="2" s="1"/>
  <c r="U757" i="2"/>
  <c r="V756" i="2"/>
  <c r="W756" i="2" s="1"/>
  <c r="U756" i="2"/>
  <c r="V755" i="2"/>
  <c r="W755" i="2" s="1"/>
  <c r="U755" i="2"/>
  <c r="W754" i="2"/>
  <c r="U754" i="2"/>
  <c r="V753" i="2"/>
  <c r="W753" i="2" s="1"/>
  <c r="U753" i="2"/>
  <c r="V752" i="2"/>
  <c r="W752" i="2" s="1"/>
  <c r="U752" i="2"/>
  <c r="V751" i="2"/>
  <c r="W751" i="2" s="1"/>
  <c r="U751" i="2"/>
  <c r="V750" i="2"/>
  <c r="W750" i="2" s="1"/>
  <c r="U750" i="2"/>
  <c r="V749" i="2"/>
  <c r="W749" i="2" s="1"/>
  <c r="U749" i="2"/>
  <c r="V748" i="2"/>
  <c r="W748" i="2" s="1"/>
  <c r="U748" i="2"/>
  <c r="V747" i="2"/>
  <c r="W747" i="2" s="1"/>
  <c r="U747" i="2"/>
  <c r="V746" i="2"/>
  <c r="W746" i="2" s="1"/>
  <c r="U746" i="2"/>
  <c r="V745" i="2"/>
  <c r="W745" i="2" s="1"/>
  <c r="U745" i="2"/>
  <c r="V744" i="2"/>
  <c r="W744" i="2" s="1"/>
  <c r="U744" i="2"/>
  <c r="V743" i="2"/>
  <c r="W743" i="2" s="1"/>
  <c r="U743" i="2"/>
  <c r="V742" i="2"/>
  <c r="W742" i="2" s="1"/>
  <c r="U742" i="2"/>
  <c r="V741" i="2"/>
  <c r="W741" i="2" s="1"/>
  <c r="U741" i="2"/>
  <c r="V740" i="2"/>
  <c r="W740" i="2" s="1"/>
  <c r="U740" i="2"/>
  <c r="V739" i="2"/>
  <c r="W739" i="2" s="1"/>
  <c r="U739" i="2"/>
  <c r="V738" i="2"/>
  <c r="W738" i="2" s="1"/>
  <c r="U738" i="2"/>
  <c r="V737" i="2"/>
  <c r="W737" i="2" s="1"/>
  <c r="U737" i="2"/>
  <c r="V736" i="2"/>
  <c r="W736" i="2" s="1"/>
  <c r="U736" i="2"/>
  <c r="V735" i="2"/>
  <c r="W735" i="2" s="1"/>
  <c r="U735" i="2"/>
  <c r="V734" i="2"/>
  <c r="W734" i="2" s="1"/>
  <c r="U734" i="2"/>
  <c r="V733" i="2"/>
  <c r="W733" i="2" s="1"/>
  <c r="U733" i="2"/>
  <c r="V732" i="2"/>
  <c r="W732" i="2" s="1"/>
  <c r="U732" i="2"/>
  <c r="V731" i="2"/>
  <c r="W731" i="2" s="1"/>
  <c r="U731" i="2"/>
  <c r="V730" i="2"/>
  <c r="W730" i="2" s="1"/>
  <c r="U730" i="2"/>
  <c r="V729" i="2"/>
  <c r="W729" i="2" s="1"/>
  <c r="U729" i="2"/>
  <c r="V728" i="2"/>
  <c r="W728" i="2" s="1"/>
  <c r="U728" i="2"/>
  <c r="V727" i="2"/>
  <c r="W727" i="2" s="1"/>
  <c r="U727" i="2"/>
  <c r="V726" i="2"/>
  <c r="W726" i="2" s="1"/>
  <c r="U726" i="2"/>
  <c r="V725" i="2"/>
  <c r="W725" i="2" s="1"/>
  <c r="U725" i="2"/>
  <c r="V724" i="2"/>
  <c r="W724" i="2" s="1"/>
  <c r="U724" i="2"/>
  <c r="V723" i="2"/>
  <c r="W723" i="2" s="1"/>
  <c r="U723" i="2"/>
  <c r="V722" i="2"/>
  <c r="W722" i="2" s="1"/>
  <c r="U722" i="2"/>
  <c r="V721" i="2"/>
  <c r="W721" i="2" s="1"/>
  <c r="U721" i="2"/>
  <c r="V720" i="2"/>
  <c r="W720" i="2" s="1"/>
  <c r="U720" i="2"/>
  <c r="V719" i="2"/>
  <c r="W719" i="2" s="1"/>
  <c r="U719" i="2"/>
  <c r="V718" i="2"/>
  <c r="W718" i="2" s="1"/>
  <c r="U718" i="2"/>
  <c r="V717" i="2"/>
  <c r="W717" i="2" s="1"/>
  <c r="U717" i="2"/>
  <c r="V716" i="2"/>
  <c r="W716" i="2" s="1"/>
  <c r="U716" i="2"/>
  <c r="V715" i="2"/>
  <c r="W715" i="2" s="1"/>
  <c r="U715" i="2"/>
  <c r="V714" i="2"/>
  <c r="W714" i="2" s="1"/>
  <c r="U714" i="2"/>
  <c r="V713" i="2"/>
  <c r="W713" i="2" s="1"/>
  <c r="U713" i="2"/>
  <c r="V712" i="2"/>
  <c r="W712" i="2" s="1"/>
  <c r="U712" i="2"/>
  <c r="V711" i="2"/>
  <c r="W711" i="2" s="1"/>
  <c r="U711" i="2"/>
  <c r="V710" i="2"/>
  <c r="W710" i="2" s="1"/>
  <c r="U710" i="2"/>
  <c r="V709" i="2"/>
  <c r="W709" i="2" s="1"/>
  <c r="U709" i="2"/>
  <c r="V708" i="2"/>
  <c r="W708" i="2" s="1"/>
  <c r="U708" i="2"/>
  <c r="V707" i="2"/>
  <c r="W707" i="2" s="1"/>
  <c r="U707" i="2"/>
  <c r="V706" i="2"/>
  <c r="W706" i="2" s="1"/>
  <c r="U706" i="2"/>
  <c r="V705" i="2"/>
  <c r="W705" i="2" s="1"/>
  <c r="U705" i="2"/>
  <c r="V704" i="2"/>
  <c r="W704" i="2" s="1"/>
  <c r="U704" i="2"/>
  <c r="V703" i="2"/>
  <c r="W703" i="2" s="1"/>
  <c r="U703" i="2"/>
  <c r="V702" i="2"/>
  <c r="W702" i="2" s="1"/>
  <c r="U702" i="2"/>
  <c r="V701" i="2"/>
  <c r="W701" i="2" s="1"/>
  <c r="U701" i="2"/>
  <c r="V700" i="2"/>
  <c r="W700" i="2" s="1"/>
  <c r="U700" i="2"/>
  <c r="V699" i="2"/>
  <c r="W699" i="2" s="1"/>
  <c r="U699" i="2"/>
  <c r="V698" i="2"/>
  <c r="W698" i="2" s="1"/>
  <c r="U698" i="2"/>
  <c r="V697" i="2"/>
  <c r="W697" i="2" s="1"/>
  <c r="U697" i="2"/>
  <c r="V696" i="2"/>
  <c r="W696" i="2" s="1"/>
  <c r="U696" i="2"/>
  <c r="V695" i="2"/>
  <c r="W695" i="2" s="1"/>
  <c r="U695" i="2"/>
  <c r="V694" i="2"/>
  <c r="W694" i="2" s="1"/>
  <c r="U694" i="2"/>
  <c r="V693" i="2"/>
  <c r="W693" i="2" s="1"/>
  <c r="U693" i="2"/>
  <c r="V692" i="2"/>
  <c r="W692" i="2" s="1"/>
  <c r="U692" i="2"/>
  <c r="V691" i="2"/>
  <c r="W691" i="2" s="1"/>
  <c r="U691" i="2"/>
  <c r="V690" i="2"/>
  <c r="W690" i="2" s="1"/>
  <c r="U690" i="2"/>
  <c r="V689" i="2"/>
  <c r="W689" i="2" s="1"/>
  <c r="U689" i="2"/>
  <c r="V688" i="2"/>
  <c r="W688" i="2" s="1"/>
  <c r="U688" i="2"/>
  <c r="V687" i="2"/>
  <c r="W687" i="2" s="1"/>
  <c r="U687" i="2"/>
  <c r="V686" i="2"/>
  <c r="W686" i="2" s="1"/>
  <c r="U686" i="2"/>
  <c r="V685" i="2"/>
  <c r="W685" i="2" s="1"/>
  <c r="U685" i="2"/>
  <c r="V684" i="2"/>
  <c r="W684" i="2" s="1"/>
  <c r="U684" i="2"/>
  <c r="V683" i="2"/>
  <c r="W683" i="2" s="1"/>
  <c r="U683" i="2"/>
  <c r="V682" i="2"/>
  <c r="W682" i="2" s="1"/>
  <c r="U682" i="2"/>
  <c r="V681" i="2"/>
  <c r="W681" i="2" s="1"/>
  <c r="U681" i="2"/>
  <c r="V680" i="2"/>
  <c r="W680" i="2" s="1"/>
  <c r="U680" i="2"/>
  <c r="V679" i="2"/>
  <c r="W679" i="2" s="1"/>
  <c r="U679" i="2"/>
  <c r="V678" i="2"/>
  <c r="W678" i="2" s="1"/>
  <c r="U678" i="2"/>
  <c r="V677" i="2"/>
  <c r="W677" i="2" s="1"/>
  <c r="U677" i="2"/>
  <c r="V676" i="2"/>
  <c r="W676" i="2" s="1"/>
  <c r="U676" i="2"/>
  <c r="V675" i="2"/>
  <c r="W675" i="2" s="1"/>
  <c r="U675" i="2"/>
  <c r="V674" i="2"/>
  <c r="W674" i="2" s="1"/>
  <c r="U674" i="2"/>
  <c r="V673" i="2"/>
  <c r="W673" i="2" s="1"/>
  <c r="U673" i="2"/>
  <c r="V672" i="2"/>
  <c r="W672" i="2" s="1"/>
  <c r="U672" i="2"/>
  <c r="V671" i="2"/>
  <c r="W671" i="2" s="1"/>
  <c r="U671" i="2"/>
  <c r="V670" i="2"/>
  <c r="W670" i="2" s="1"/>
  <c r="U670" i="2"/>
  <c r="V669" i="2"/>
  <c r="W669" i="2" s="1"/>
  <c r="U669" i="2"/>
  <c r="V668" i="2"/>
  <c r="W668" i="2" s="1"/>
  <c r="U668" i="2"/>
  <c r="V667" i="2"/>
  <c r="W667" i="2" s="1"/>
  <c r="U667" i="2"/>
  <c r="V666" i="2"/>
  <c r="W666" i="2" s="1"/>
  <c r="U666" i="2"/>
  <c r="V665" i="2"/>
  <c r="W665" i="2" s="1"/>
  <c r="U665" i="2"/>
  <c r="V664" i="2"/>
  <c r="W664" i="2" s="1"/>
  <c r="U664" i="2"/>
  <c r="V663" i="2"/>
  <c r="W663" i="2" s="1"/>
  <c r="U663" i="2"/>
  <c r="V662" i="2"/>
  <c r="W662" i="2" s="1"/>
  <c r="U662" i="2"/>
  <c r="V661" i="2"/>
  <c r="W661" i="2" s="1"/>
  <c r="U661" i="2"/>
  <c r="V660" i="2"/>
  <c r="W660" i="2" s="1"/>
  <c r="U660" i="2"/>
  <c r="V659" i="2"/>
  <c r="W659" i="2" s="1"/>
  <c r="U659" i="2"/>
  <c r="V658" i="2"/>
  <c r="W658" i="2" s="1"/>
  <c r="U658" i="2"/>
  <c r="V657" i="2"/>
  <c r="W657" i="2" s="1"/>
  <c r="U657" i="2"/>
  <c r="V656" i="2"/>
  <c r="W656" i="2" s="1"/>
  <c r="U656" i="2"/>
  <c r="V655" i="2"/>
  <c r="W655" i="2" s="1"/>
  <c r="U655" i="2"/>
  <c r="V654" i="2"/>
  <c r="W654" i="2" s="1"/>
  <c r="U654" i="2"/>
  <c r="V653" i="2"/>
  <c r="W653" i="2" s="1"/>
  <c r="U653" i="2"/>
  <c r="V652" i="2"/>
  <c r="W652" i="2" s="1"/>
  <c r="U652" i="2"/>
  <c r="V651" i="2"/>
  <c r="W651" i="2" s="1"/>
  <c r="U651" i="2"/>
  <c r="V650" i="2"/>
  <c r="W650" i="2" s="1"/>
  <c r="U650" i="2"/>
  <c r="V649" i="2"/>
  <c r="W649" i="2" s="1"/>
  <c r="U649" i="2"/>
  <c r="V648" i="2"/>
  <c r="W648" i="2" s="1"/>
  <c r="U648" i="2"/>
  <c r="V647" i="2"/>
  <c r="W647" i="2" s="1"/>
  <c r="U647" i="2"/>
  <c r="V646" i="2"/>
  <c r="W646" i="2" s="1"/>
  <c r="U646" i="2"/>
  <c r="V645" i="2"/>
  <c r="W645" i="2" s="1"/>
  <c r="U645" i="2"/>
  <c r="V644" i="2"/>
  <c r="W644" i="2" s="1"/>
  <c r="U644" i="2"/>
  <c r="V643" i="2"/>
  <c r="W643" i="2" s="1"/>
  <c r="U643" i="2"/>
  <c r="V642" i="2"/>
  <c r="W642" i="2" s="1"/>
  <c r="U642" i="2"/>
  <c r="V641" i="2"/>
  <c r="W641" i="2" s="1"/>
  <c r="U641" i="2"/>
  <c r="V640" i="2"/>
  <c r="W640" i="2" s="1"/>
  <c r="U640" i="2"/>
  <c r="V639" i="2"/>
  <c r="W639" i="2" s="1"/>
  <c r="U639" i="2"/>
  <c r="V638" i="2"/>
  <c r="W638" i="2" s="1"/>
  <c r="U638" i="2"/>
  <c r="V637" i="2"/>
  <c r="W637" i="2" s="1"/>
  <c r="U637" i="2"/>
  <c r="V636" i="2"/>
  <c r="W636" i="2" s="1"/>
  <c r="U636" i="2"/>
  <c r="V635" i="2"/>
  <c r="W635" i="2" s="1"/>
  <c r="U635" i="2"/>
  <c r="V634" i="2"/>
  <c r="W634" i="2" s="1"/>
  <c r="U634" i="2"/>
  <c r="V633" i="2"/>
  <c r="W633" i="2" s="1"/>
  <c r="U633" i="2"/>
  <c r="V632" i="2"/>
  <c r="W632" i="2" s="1"/>
  <c r="U632" i="2"/>
  <c r="V631" i="2"/>
  <c r="W631" i="2" s="1"/>
  <c r="U631" i="2"/>
  <c r="V630" i="2"/>
  <c r="W630" i="2" s="1"/>
  <c r="U630" i="2"/>
  <c r="V629" i="2"/>
  <c r="W629" i="2" s="1"/>
  <c r="U629" i="2"/>
  <c r="V628" i="2"/>
  <c r="W628" i="2" s="1"/>
  <c r="U628" i="2"/>
  <c r="V627" i="2"/>
  <c r="W627" i="2" s="1"/>
  <c r="U627" i="2"/>
  <c r="V626" i="2"/>
  <c r="W626" i="2" s="1"/>
  <c r="U626" i="2"/>
  <c r="V625" i="2"/>
  <c r="W625" i="2" s="1"/>
  <c r="U625" i="2"/>
  <c r="V624" i="2"/>
  <c r="W624" i="2" s="1"/>
  <c r="U624" i="2"/>
  <c r="V623" i="2"/>
  <c r="W623" i="2" s="1"/>
  <c r="U623" i="2"/>
  <c r="V622" i="2"/>
  <c r="W622" i="2" s="1"/>
  <c r="U622" i="2"/>
  <c r="V621" i="2"/>
  <c r="W621" i="2" s="1"/>
  <c r="U621" i="2"/>
  <c r="V620" i="2"/>
  <c r="W620" i="2" s="1"/>
  <c r="U620" i="2"/>
  <c r="V619" i="2"/>
  <c r="W619" i="2" s="1"/>
  <c r="U619" i="2"/>
  <c r="V618" i="2"/>
  <c r="W618" i="2" s="1"/>
  <c r="U618" i="2"/>
  <c r="V617" i="2"/>
  <c r="W617" i="2" s="1"/>
  <c r="U617" i="2"/>
  <c r="V616" i="2"/>
  <c r="W616" i="2" s="1"/>
  <c r="U616" i="2"/>
  <c r="V615" i="2"/>
  <c r="W615" i="2" s="1"/>
  <c r="U615" i="2"/>
  <c r="V614" i="2"/>
  <c r="W614" i="2" s="1"/>
  <c r="U614" i="2"/>
  <c r="V613" i="2"/>
  <c r="W613" i="2" s="1"/>
  <c r="U613" i="2"/>
  <c r="V612" i="2"/>
  <c r="W612" i="2" s="1"/>
  <c r="U612" i="2"/>
  <c r="V611" i="2"/>
  <c r="W611" i="2" s="1"/>
  <c r="U611" i="2"/>
  <c r="V610" i="2"/>
  <c r="W610" i="2" s="1"/>
  <c r="U610" i="2"/>
  <c r="V609" i="2"/>
  <c r="W609" i="2" s="1"/>
  <c r="U609" i="2"/>
  <c r="V608" i="2"/>
  <c r="W608" i="2" s="1"/>
  <c r="U608" i="2"/>
  <c r="V607" i="2"/>
  <c r="W607" i="2" s="1"/>
  <c r="U607" i="2"/>
  <c r="V606" i="2"/>
  <c r="W606" i="2" s="1"/>
  <c r="U606" i="2"/>
  <c r="V605" i="2"/>
  <c r="W605" i="2" s="1"/>
  <c r="U605" i="2"/>
  <c r="V604" i="2"/>
  <c r="W604" i="2" s="1"/>
  <c r="U604" i="2"/>
  <c r="V603" i="2"/>
  <c r="W603" i="2" s="1"/>
  <c r="U603" i="2"/>
  <c r="V602" i="2"/>
  <c r="W602" i="2" s="1"/>
  <c r="U602" i="2"/>
  <c r="V601" i="2"/>
  <c r="W601" i="2" s="1"/>
  <c r="U601" i="2"/>
  <c r="V600" i="2"/>
  <c r="W600" i="2" s="1"/>
  <c r="U600" i="2"/>
  <c r="V599" i="2"/>
  <c r="W599" i="2" s="1"/>
  <c r="U599" i="2"/>
  <c r="V598" i="2"/>
  <c r="W598" i="2" s="1"/>
  <c r="U598" i="2"/>
  <c r="V597" i="2"/>
  <c r="W597" i="2" s="1"/>
  <c r="U597" i="2"/>
  <c r="V596" i="2"/>
  <c r="W596" i="2" s="1"/>
  <c r="U596" i="2"/>
  <c r="V595" i="2"/>
  <c r="W595" i="2" s="1"/>
  <c r="U595" i="2"/>
  <c r="V594" i="2"/>
  <c r="W594" i="2" s="1"/>
  <c r="U594" i="2"/>
  <c r="V593" i="2"/>
  <c r="W593" i="2" s="1"/>
  <c r="U593" i="2"/>
  <c r="V592" i="2"/>
  <c r="W592" i="2" s="1"/>
  <c r="U592" i="2"/>
  <c r="V591" i="2"/>
  <c r="W591" i="2" s="1"/>
  <c r="U591" i="2"/>
  <c r="V590" i="2"/>
  <c r="W590" i="2" s="1"/>
  <c r="U590" i="2"/>
  <c r="V589" i="2"/>
  <c r="W589" i="2" s="1"/>
  <c r="U589" i="2"/>
  <c r="V588" i="2"/>
  <c r="W588" i="2" s="1"/>
  <c r="U588" i="2"/>
  <c r="V587" i="2"/>
  <c r="W587" i="2" s="1"/>
  <c r="U587" i="2"/>
  <c r="V586" i="2"/>
  <c r="W586" i="2" s="1"/>
  <c r="U586" i="2"/>
  <c r="V585" i="2"/>
  <c r="W585" i="2" s="1"/>
  <c r="U585" i="2"/>
  <c r="V584" i="2"/>
  <c r="W584" i="2" s="1"/>
  <c r="U584" i="2"/>
  <c r="V583" i="2"/>
  <c r="W583" i="2" s="1"/>
  <c r="U583" i="2"/>
  <c r="V582" i="2"/>
  <c r="W582" i="2" s="1"/>
  <c r="U582" i="2"/>
  <c r="V581" i="2"/>
  <c r="W581" i="2" s="1"/>
  <c r="U581" i="2"/>
  <c r="V580" i="2"/>
  <c r="W580" i="2" s="1"/>
  <c r="U580" i="2"/>
  <c r="V579" i="2"/>
  <c r="W579" i="2" s="1"/>
  <c r="U579" i="2"/>
  <c r="V578" i="2"/>
  <c r="W578" i="2" s="1"/>
  <c r="U578" i="2"/>
  <c r="V577" i="2"/>
  <c r="W577" i="2" s="1"/>
  <c r="U577" i="2"/>
  <c r="V576" i="2"/>
  <c r="W576" i="2" s="1"/>
  <c r="U576" i="2"/>
  <c r="V575" i="2"/>
  <c r="W575" i="2" s="1"/>
  <c r="U575" i="2"/>
  <c r="V574" i="2"/>
  <c r="W574" i="2" s="1"/>
  <c r="U574" i="2"/>
  <c r="V573" i="2"/>
  <c r="W573" i="2" s="1"/>
  <c r="U573" i="2"/>
  <c r="V572" i="2"/>
  <c r="W572" i="2" s="1"/>
  <c r="U572" i="2"/>
  <c r="V571" i="2"/>
  <c r="W571" i="2" s="1"/>
  <c r="U571" i="2"/>
  <c r="V570" i="2"/>
  <c r="W570" i="2" s="1"/>
  <c r="U570" i="2"/>
  <c r="V569" i="2"/>
  <c r="W569" i="2" s="1"/>
  <c r="U569" i="2"/>
  <c r="V568" i="2"/>
  <c r="W568" i="2" s="1"/>
  <c r="U568" i="2"/>
  <c r="V567" i="2"/>
  <c r="W567" i="2" s="1"/>
  <c r="U567" i="2"/>
  <c r="V566" i="2"/>
  <c r="W566" i="2" s="1"/>
  <c r="U566" i="2"/>
  <c r="V565" i="2"/>
  <c r="W565" i="2" s="1"/>
  <c r="U565" i="2"/>
  <c r="V564" i="2"/>
  <c r="W564" i="2" s="1"/>
  <c r="U564" i="2"/>
  <c r="V563" i="2"/>
  <c r="W563" i="2" s="1"/>
  <c r="U563" i="2"/>
  <c r="V562" i="2"/>
  <c r="W562" i="2" s="1"/>
  <c r="U562" i="2"/>
  <c r="V561" i="2"/>
  <c r="W561" i="2" s="1"/>
  <c r="U561" i="2"/>
  <c r="V560" i="2"/>
  <c r="W560" i="2" s="1"/>
  <c r="U560" i="2"/>
  <c r="V559" i="2"/>
  <c r="W559" i="2" s="1"/>
  <c r="U559" i="2"/>
  <c r="V558" i="2"/>
  <c r="W558" i="2" s="1"/>
  <c r="U558" i="2"/>
  <c r="V557" i="2"/>
  <c r="W557" i="2" s="1"/>
  <c r="U557" i="2"/>
  <c r="V556" i="2"/>
  <c r="W556" i="2" s="1"/>
  <c r="U556" i="2"/>
  <c r="V555" i="2"/>
  <c r="W555" i="2" s="1"/>
  <c r="U555" i="2"/>
  <c r="V554" i="2"/>
  <c r="W554" i="2" s="1"/>
  <c r="U554" i="2"/>
  <c r="V553" i="2"/>
  <c r="W553" i="2" s="1"/>
  <c r="U553" i="2"/>
  <c r="V552" i="2"/>
  <c r="W552" i="2" s="1"/>
  <c r="U552" i="2"/>
  <c r="V551" i="2"/>
  <c r="W551" i="2" s="1"/>
  <c r="U551" i="2"/>
  <c r="V550" i="2"/>
  <c r="W550" i="2" s="1"/>
  <c r="U550" i="2"/>
  <c r="V549" i="2"/>
  <c r="W549" i="2" s="1"/>
  <c r="U549" i="2"/>
  <c r="V548" i="2"/>
  <c r="W548" i="2" s="1"/>
  <c r="U548" i="2"/>
  <c r="V547" i="2"/>
  <c r="W547" i="2" s="1"/>
  <c r="U547" i="2"/>
  <c r="V546" i="2"/>
  <c r="W546" i="2" s="1"/>
  <c r="U546" i="2"/>
  <c r="V545" i="2"/>
  <c r="W545" i="2" s="1"/>
  <c r="U545" i="2"/>
  <c r="V544" i="2"/>
  <c r="W544" i="2" s="1"/>
  <c r="U544" i="2"/>
  <c r="V543" i="2"/>
  <c r="W543" i="2" s="1"/>
  <c r="U543" i="2"/>
  <c r="V542" i="2"/>
  <c r="W542" i="2" s="1"/>
  <c r="U542" i="2"/>
  <c r="V541" i="2"/>
  <c r="W541" i="2" s="1"/>
  <c r="U541" i="2"/>
  <c r="V540" i="2"/>
  <c r="W540" i="2" s="1"/>
  <c r="U540" i="2"/>
  <c r="V539" i="2"/>
  <c r="W539" i="2" s="1"/>
  <c r="U539" i="2"/>
  <c r="V538" i="2"/>
  <c r="W538" i="2" s="1"/>
  <c r="U538" i="2"/>
  <c r="V537" i="2"/>
  <c r="W537" i="2" s="1"/>
  <c r="U537" i="2"/>
  <c r="V536" i="2"/>
  <c r="W536" i="2" s="1"/>
  <c r="U536" i="2"/>
  <c r="V535" i="2"/>
  <c r="W535" i="2" s="1"/>
  <c r="U535" i="2"/>
  <c r="V534" i="2"/>
  <c r="W534" i="2" s="1"/>
  <c r="U534" i="2"/>
  <c r="V533" i="2"/>
  <c r="W533" i="2" s="1"/>
  <c r="U533" i="2"/>
  <c r="V532" i="2"/>
  <c r="W532" i="2" s="1"/>
  <c r="U532" i="2"/>
  <c r="V531" i="2"/>
  <c r="W531" i="2" s="1"/>
  <c r="U531" i="2"/>
  <c r="V530" i="2"/>
  <c r="W530" i="2" s="1"/>
  <c r="U530" i="2"/>
  <c r="V529" i="2"/>
  <c r="W529" i="2" s="1"/>
  <c r="U529" i="2"/>
  <c r="V528" i="2"/>
  <c r="W528" i="2" s="1"/>
  <c r="U528" i="2"/>
  <c r="V527" i="2"/>
  <c r="W527" i="2" s="1"/>
  <c r="U527" i="2"/>
  <c r="V526" i="2"/>
  <c r="W526" i="2" s="1"/>
  <c r="U526" i="2"/>
  <c r="V525" i="2"/>
  <c r="W525" i="2" s="1"/>
  <c r="U525" i="2"/>
  <c r="V524" i="2"/>
  <c r="W524" i="2" s="1"/>
  <c r="U524" i="2"/>
  <c r="V523" i="2"/>
  <c r="W523" i="2" s="1"/>
  <c r="U523" i="2"/>
  <c r="V522" i="2"/>
  <c r="W522" i="2" s="1"/>
  <c r="U522" i="2"/>
  <c r="V521" i="2"/>
  <c r="W521" i="2" s="1"/>
  <c r="U521" i="2"/>
  <c r="V520" i="2"/>
  <c r="W520" i="2" s="1"/>
  <c r="U520" i="2"/>
  <c r="V519" i="2"/>
  <c r="W519" i="2" s="1"/>
  <c r="U519" i="2"/>
  <c r="V518" i="2"/>
  <c r="W518" i="2" s="1"/>
  <c r="U518" i="2"/>
  <c r="V517" i="2"/>
  <c r="W517" i="2" s="1"/>
  <c r="U517" i="2"/>
  <c r="V516" i="2"/>
  <c r="W516" i="2" s="1"/>
  <c r="U516" i="2"/>
  <c r="V515" i="2"/>
  <c r="W515" i="2" s="1"/>
  <c r="U515" i="2"/>
  <c r="V514" i="2"/>
  <c r="W514" i="2" s="1"/>
  <c r="U514" i="2"/>
  <c r="V513" i="2"/>
  <c r="W513" i="2" s="1"/>
  <c r="U513" i="2"/>
  <c r="V512" i="2"/>
  <c r="W512" i="2" s="1"/>
  <c r="U512" i="2"/>
  <c r="V511" i="2"/>
  <c r="W511" i="2" s="1"/>
  <c r="U511" i="2"/>
  <c r="V510" i="2"/>
  <c r="W510" i="2" s="1"/>
  <c r="U510" i="2"/>
  <c r="V509" i="2"/>
  <c r="W509" i="2" s="1"/>
  <c r="U509" i="2"/>
  <c r="V508" i="2"/>
  <c r="W508" i="2" s="1"/>
  <c r="U508" i="2"/>
  <c r="V507" i="2"/>
  <c r="W507" i="2" s="1"/>
  <c r="U507" i="2"/>
  <c r="V506" i="2"/>
  <c r="W506" i="2" s="1"/>
  <c r="U506" i="2"/>
  <c r="V505" i="2"/>
  <c r="W505" i="2" s="1"/>
  <c r="U505" i="2"/>
  <c r="V504" i="2"/>
  <c r="W504" i="2" s="1"/>
  <c r="U504" i="2"/>
  <c r="V503" i="2"/>
  <c r="W503" i="2" s="1"/>
  <c r="U503" i="2"/>
  <c r="V502" i="2"/>
  <c r="W502" i="2" s="1"/>
  <c r="U502" i="2"/>
  <c r="V501" i="2"/>
  <c r="W501" i="2" s="1"/>
  <c r="U501" i="2"/>
  <c r="V500" i="2"/>
  <c r="W500" i="2" s="1"/>
  <c r="U500" i="2"/>
  <c r="V499" i="2"/>
  <c r="W499" i="2" s="1"/>
  <c r="U499" i="2"/>
  <c r="V498" i="2"/>
  <c r="W498" i="2" s="1"/>
  <c r="U498" i="2"/>
  <c r="V497" i="2"/>
  <c r="W497" i="2" s="1"/>
  <c r="U497" i="2"/>
  <c r="V496" i="2"/>
  <c r="W496" i="2" s="1"/>
  <c r="U496" i="2"/>
  <c r="V495" i="2"/>
  <c r="W495" i="2" s="1"/>
  <c r="U495" i="2"/>
  <c r="V494" i="2"/>
  <c r="W494" i="2" s="1"/>
  <c r="U494" i="2"/>
  <c r="V493" i="2"/>
  <c r="W493" i="2" s="1"/>
  <c r="U493" i="2"/>
  <c r="V492" i="2"/>
  <c r="W492" i="2" s="1"/>
  <c r="U492" i="2"/>
  <c r="V491" i="2"/>
  <c r="W491" i="2" s="1"/>
  <c r="U491" i="2"/>
  <c r="V490" i="2"/>
  <c r="W490" i="2" s="1"/>
  <c r="U490" i="2"/>
  <c r="V489" i="2"/>
  <c r="W489" i="2" s="1"/>
  <c r="U489" i="2"/>
  <c r="V488" i="2"/>
  <c r="W488" i="2" s="1"/>
  <c r="U488" i="2"/>
  <c r="W487" i="2"/>
  <c r="V487" i="2"/>
  <c r="U487" i="2"/>
  <c r="V486" i="2"/>
  <c r="W486" i="2" s="1"/>
  <c r="U486" i="2"/>
  <c r="V485" i="2"/>
  <c r="W485" i="2" s="1"/>
  <c r="U485" i="2"/>
  <c r="V484" i="2"/>
  <c r="W484" i="2" s="1"/>
  <c r="U484" i="2"/>
  <c r="V483" i="2"/>
  <c r="W483" i="2" s="1"/>
  <c r="U483" i="2"/>
  <c r="V482" i="2"/>
  <c r="W482" i="2" s="1"/>
  <c r="U482" i="2"/>
  <c r="V481" i="2"/>
  <c r="W481" i="2" s="1"/>
  <c r="U481" i="2"/>
  <c r="V480" i="2"/>
  <c r="W480" i="2" s="1"/>
  <c r="U480" i="2"/>
  <c r="V479" i="2"/>
  <c r="W479" i="2" s="1"/>
  <c r="U479" i="2"/>
  <c r="V478" i="2"/>
  <c r="W478" i="2" s="1"/>
  <c r="U478" i="2"/>
  <c r="V477" i="2"/>
  <c r="W477" i="2" s="1"/>
  <c r="U477" i="2"/>
  <c r="V476" i="2"/>
  <c r="W476" i="2" s="1"/>
  <c r="U476" i="2"/>
  <c r="V475" i="2"/>
  <c r="W475" i="2" s="1"/>
  <c r="U475" i="2"/>
  <c r="V474" i="2"/>
  <c r="W474" i="2" s="1"/>
  <c r="U474" i="2"/>
  <c r="V473" i="2"/>
  <c r="W473" i="2" s="1"/>
  <c r="U473" i="2"/>
  <c r="V472" i="2"/>
  <c r="W472" i="2" s="1"/>
  <c r="U472" i="2"/>
  <c r="V471" i="2"/>
  <c r="W471" i="2" s="1"/>
  <c r="U471" i="2"/>
  <c r="V470" i="2"/>
  <c r="W470" i="2" s="1"/>
  <c r="U470" i="2"/>
  <c r="V469" i="2"/>
  <c r="W469" i="2" s="1"/>
  <c r="U469" i="2"/>
  <c r="V468" i="2"/>
  <c r="W468" i="2" s="1"/>
  <c r="U468" i="2"/>
  <c r="V467" i="2"/>
  <c r="W467" i="2" s="1"/>
  <c r="U467" i="2"/>
  <c r="V466" i="2"/>
  <c r="W466" i="2" s="1"/>
  <c r="U466" i="2"/>
  <c r="V465" i="2"/>
  <c r="W465" i="2" s="1"/>
  <c r="U465" i="2"/>
  <c r="V464" i="2"/>
  <c r="W464" i="2" s="1"/>
  <c r="U464" i="2"/>
  <c r="V463" i="2"/>
  <c r="W463" i="2" s="1"/>
  <c r="U463" i="2"/>
  <c r="V462" i="2"/>
  <c r="W462" i="2" s="1"/>
  <c r="U462" i="2"/>
  <c r="V461" i="2"/>
  <c r="W461" i="2" s="1"/>
  <c r="U461" i="2"/>
  <c r="V460" i="2"/>
  <c r="W460" i="2" s="1"/>
  <c r="U460" i="2"/>
  <c r="V459" i="2"/>
  <c r="W459" i="2" s="1"/>
  <c r="U459" i="2"/>
  <c r="V458" i="2"/>
  <c r="W458" i="2" s="1"/>
  <c r="U458" i="2"/>
  <c r="V457" i="2"/>
  <c r="W457" i="2" s="1"/>
  <c r="U457" i="2"/>
  <c r="V456" i="2"/>
  <c r="W456" i="2" s="1"/>
  <c r="U456" i="2"/>
  <c r="V455" i="2"/>
  <c r="W455" i="2" s="1"/>
  <c r="U455" i="2"/>
  <c r="V454" i="2"/>
  <c r="W454" i="2" s="1"/>
  <c r="U454" i="2"/>
  <c r="V453" i="2"/>
  <c r="W453" i="2" s="1"/>
  <c r="U453" i="2"/>
  <c r="V452" i="2"/>
  <c r="W452" i="2" s="1"/>
  <c r="U452" i="2"/>
  <c r="V451" i="2"/>
  <c r="W451" i="2" s="1"/>
  <c r="U451" i="2"/>
  <c r="V450" i="2"/>
  <c r="W450" i="2" s="1"/>
  <c r="U450" i="2"/>
  <c r="V449" i="2"/>
  <c r="W449" i="2" s="1"/>
  <c r="U449" i="2"/>
  <c r="V448" i="2"/>
  <c r="W448" i="2" s="1"/>
  <c r="U448" i="2"/>
  <c r="V447" i="2"/>
  <c r="W447" i="2" s="1"/>
  <c r="U447" i="2"/>
  <c r="V446" i="2"/>
  <c r="W446" i="2" s="1"/>
  <c r="U446" i="2"/>
  <c r="V445" i="2"/>
  <c r="W445" i="2" s="1"/>
  <c r="U445" i="2"/>
  <c r="V444" i="2"/>
  <c r="W444" i="2" s="1"/>
  <c r="U444" i="2"/>
  <c r="V443" i="2"/>
  <c r="W443" i="2" s="1"/>
  <c r="U443" i="2"/>
  <c r="V442" i="2"/>
  <c r="W442" i="2" s="1"/>
  <c r="U442" i="2"/>
  <c r="V441" i="2"/>
  <c r="W441" i="2" s="1"/>
  <c r="U441" i="2"/>
  <c r="V440" i="2"/>
  <c r="W440" i="2" s="1"/>
  <c r="U440" i="2"/>
  <c r="V439" i="2"/>
  <c r="W439" i="2" s="1"/>
  <c r="U439" i="2"/>
  <c r="V438" i="2"/>
  <c r="W438" i="2" s="1"/>
  <c r="U438" i="2"/>
  <c r="V437" i="2"/>
  <c r="W437" i="2" s="1"/>
  <c r="U437" i="2"/>
  <c r="V436" i="2"/>
  <c r="W436" i="2" s="1"/>
  <c r="U436" i="2"/>
  <c r="V435" i="2"/>
  <c r="W435" i="2" s="1"/>
  <c r="U435" i="2"/>
  <c r="V434" i="2"/>
  <c r="W434" i="2" s="1"/>
  <c r="U434" i="2"/>
  <c r="V433" i="2"/>
  <c r="W433" i="2" s="1"/>
  <c r="U433" i="2"/>
  <c r="V432" i="2"/>
  <c r="W432" i="2" s="1"/>
  <c r="U432" i="2"/>
  <c r="V431" i="2"/>
  <c r="W431" i="2" s="1"/>
  <c r="U431" i="2"/>
  <c r="V430" i="2"/>
  <c r="W430" i="2" s="1"/>
  <c r="U430" i="2"/>
  <c r="V429" i="2"/>
  <c r="W429" i="2" s="1"/>
  <c r="U429" i="2"/>
  <c r="V428" i="2"/>
  <c r="W428" i="2" s="1"/>
  <c r="U428" i="2"/>
  <c r="V427" i="2"/>
  <c r="W427" i="2" s="1"/>
  <c r="U427" i="2"/>
  <c r="V426" i="2"/>
  <c r="W426" i="2" s="1"/>
  <c r="U426" i="2"/>
  <c r="V425" i="2"/>
  <c r="W425" i="2" s="1"/>
  <c r="U425" i="2"/>
  <c r="V424" i="2"/>
  <c r="W424" i="2" s="1"/>
  <c r="U424" i="2"/>
  <c r="V423" i="2"/>
  <c r="W423" i="2" s="1"/>
  <c r="U423" i="2"/>
  <c r="V422" i="2"/>
  <c r="W422" i="2" s="1"/>
  <c r="U422" i="2"/>
  <c r="V421" i="2"/>
  <c r="W421" i="2" s="1"/>
  <c r="U421" i="2"/>
  <c r="V420" i="2"/>
  <c r="W420" i="2" s="1"/>
  <c r="U420" i="2"/>
  <c r="V419" i="2"/>
  <c r="W419" i="2" s="1"/>
  <c r="U419" i="2"/>
  <c r="V418" i="2"/>
  <c r="W418" i="2" s="1"/>
  <c r="U418" i="2"/>
  <c r="V417" i="2"/>
  <c r="W417" i="2" s="1"/>
  <c r="U417" i="2"/>
  <c r="V416" i="2"/>
  <c r="W416" i="2" s="1"/>
  <c r="U416" i="2"/>
  <c r="V415" i="2"/>
  <c r="W415" i="2" s="1"/>
  <c r="U415" i="2"/>
  <c r="V414" i="2"/>
  <c r="W414" i="2" s="1"/>
  <c r="U414" i="2"/>
  <c r="V413" i="2"/>
  <c r="W413" i="2" s="1"/>
  <c r="U413" i="2"/>
  <c r="V412" i="2"/>
  <c r="W412" i="2" s="1"/>
  <c r="U412" i="2"/>
  <c r="V411" i="2"/>
  <c r="W411" i="2" s="1"/>
  <c r="U411" i="2"/>
  <c r="V410" i="2"/>
  <c r="W410" i="2" s="1"/>
  <c r="U410" i="2"/>
  <c r="V409" i="2"/>
  <c r="W409" i="2" s="1"/>
  <c r="U409" i="2"/>
  <c r="V408" i="2"/>
  <c r="W408" i="2" s="1"/>
  <c r="U408" i="2"/>
  <c r="V407" i="2"/>
  <c r="W407" i="2" s="1"/>
  <c r="U407" i="2"/>
  <c r="V406" i="2"/>
  <c r="W406" i="2" s="1"/>
  <c r="U406" i="2"/>
  <c r="V405" i="2"/>
  <c r="W405" i="2" s="1"/>
  <c r="U405" i="2"/>
  <c r="V404" i="2"/>
  <c r="W404" i="2" s="1"/>
  <c r="U404" i="2"/>
  <c r="V403" i="2"/>
  <c r="W403" i="2" s="1"/>
  <c r="U403" i="2"/>
  <c r="V402" i="2"/>
  <c r="W402" i="2" s="1"/>
  <c r="U402" i="2"/>
  <c r="V401" i="2"/>
  <c r="W401" i="2" s="1"/>
  <c r="U401" i="2"/>
  <c r="V400" i="2"/>
  <c r="W400" i="2" s="1"/>
  <c r="U400" i="2"/>
  <c r="V399" i="2"/>
  <c r="W399" i="2" s="1"/>
  <c r="U399" i="2"/>
  <c r="V398" i="2"/>
  <c r="W398" i="2" s="1"/>
  <c r="U398" i="2"/>
  <c r="V397" i="2"/>
  <c r="W397" i="2" s="1"/>
  <c r="U397" i="2"/>
  <c r="V396" i="2"/>
  <c r="W396" i="2" s="1"/>
  <c r="U396" i="2"/>
  <c r="V395" i="2"/>
  <c r="W395" i="2" s="1"/>
  <c r="U395" i="2"/>
  <c r="V394" i="2"/>
  <c r="W394" i="2" s="1"/>
  <c r="U394" i="2"/>
  <c r="V393" i="2"/>
  <c r="W393" i="2" s="1"/>
  <c r="U393" i="2"/>
  <c r="V392" i="2"/>
  <c r="W392" i="2" s="1"/>
  <c r="U392" i="2"/>
  <c r="V391" i="2"/>
  <c r="W391" i="2" s="1"/>
  <c r="U391" i="2"/>
  <c r="V390" i="2"/>
  <c r="W390" i="2" s="1"/>
  <c r="U390" i="2"/>
  <c r="V389" i="2"/>
  <c r="W389" i="2" s="1"/>
  <c r="U389" i="2"/>
  <c r="V388" i="2"/>
  <c r="W388" i="2" s="1"/>
  <c r="U388" i="2"/>
  <c r="V387" i="2"/>
  <c r="W387" i="2" s="1"/>
  <c r="U387" i="2"/>
  <c r="V386" i="2"/>
  <c r="W386" i="2" s="1"/>
  <c r="U386" i="2"/>
  <c r="V385" i="2"/>
  <c r="W385" i="2" s="1"/>
  <c r="U385" i="2"/>
  <c r="V384" i="2"/>
  <c r="W384" i="2" s="1"/>
  <c r="U384" i="2"/>
  <c r="V383" i="2"/>
  <c r="W383" i="2" s="1"/>
  <c r="U383" i="2"/>
  <c r="V382" i="2"/>
  <c r="W382" i="2" s="1"/>
  <c r="U382" i="2"/>
  <c r="V381" i="2"/>
  <c r="W381" i="2" s="1"/>
  <c r="U381" i="2"/>
  <c r="V380" i="2"/>
  <c r="W380" i="2" s="1"/>
  <c r="U380" i="2"/>
  <c r="V379" i="2"/>
  <c r="W379" i="2" s="1"/>
  <c r="U379" i="2"/>
  <c r="V378" i="2"/>
  <c r="W378" i="2" s="1"/>
  <c r="U378" i="2"/>
  <c r="V377" i="2"/>
  <c r="W377" i="2" s="1"/>
  <c r="U377" i="2"/>
  <c r="V376" i="2"/>
  <c r="W376" i="2" s="1"/>
  <c r="U376" i="2"/>
  <c r="V375" i="2"/>
  <c r="W375" i="2" s="1"/>
  <c r="U375" i="2"/>
  <c r="V374" i="2"/>
  <c r="W374" i="2" s="1"/>
  <c r="U374" i="2"/>
  <c r="V373" i="2"/>
  <c r="W373" i="2" s="1"/>
  <c r="U373" i="2"/>
  <c r="V372" i="2"/>
  <c r="W372" i="2" s="1"/>
  <c r="U372" i="2"/>
  <c r="V371" i="2"/>
  <c r="W371" i="2" s="1"/>
  <c r="U371" i="2"/>
  <c r="V370" i="2"/>
  <c r="W370" i="2" s="1"/>
  <c r="U370" i="2"/>
  <c r="V369" i="2"/>
  <c r="W369" i="2" s="1"/>
  <c r="U369" i="2"/>
  <c r="V368" i="2"/>
  <c r="W368" i="2" s="1"/>
  <c r="U368" i="2"/>
  <c r="V367" i="2"/>
  <c r="W367" i="2" s="1"/>
  <c r="U367" i="2"/>
  <c r="V366" i="2"/>
  <c r="W366" i="2" s="1"/>
  <c r="U366" i="2"/>
  <c r="V365" i="2"/>
  <c r="W365" i="2" s="1"/>
  <c r="U365" i="2"/>
  <c r="V364" i="2"/>
  <c r="W364" i="2" s="1"/>
  <c r="U364" i="2"/>
  <c r="V363" i="2"/>
  <c r="W363" i="2" s="1"/>
  <c r="U363" i="2"/>
  <c r="V362" i="2"/>
  <c r="W362" i="2" s="1"/>
  <c r="U362" i="2"/>
  <c r="V361" i="2"/>
  <c r="W361" i="2" s="1"/>
  <c r="U361" i="2"/>
  <c r="V360" i="2"/>
  <c r="W360" i="2" s="1"/>
  <c r="U360" i="2"/>
  <c r="V359" i="2"/>
  <c r="W359" i="2" s="1"/>
  <c r="U359" i="2"/>
  <c r="V358" i="2"/>
  <c r="W358" i="2" s="1"/>
  <c r="U358" i="2"/>
  <c r="V357" i="2"/>
  <c r="W357" i="2" s="1"/>
  <c r="U357" i="2"/>
  <c r="V356" i="2"/>
  <c r="W356" i="2" s="1"/>
  <c r="U356" i="2"/>
  <c r="V355" i="2"/>
  <c r="W355" i="2" s="1"/>
  <c r="U355" i="2"/>
  <c r="V354" i="2"/>
  <c r="W354" i="2" s="1"/>
  <c r="U354" i="2"/>
  <c r="V353" i="2"/>
  <c r="W353" i="2" s="1"/>
  <c r="U353" i="2"/>
  <c r="V352" i="2"/>
  <c r="W352" i="2" s="1"/>
  <c r="U352" i="2"/>
  <c r="V351" i="2"/>
  <c r="W351" i="2" s="1"/>
  <c r="U351" i="2"/>
  <c r="V350" i="2"/>
  <c r="W350" i="2" s="1"/>
  <c r="U350" i="2"/>
  <c r="V349" i="2"/>
  <c r="W349" i="2" s="1"/>
  <c r="U349" i="2"/>
  <c r="V348" i="2"/>
  <c r="W348" i="2" s="1"/>
  <c r="U348" i="2"/>
  <c r="V347" i="2"/>
  <c r="W347" i="2" s="1"/>
  <c r="U347" i="2"/>
  <c r="V346" i="2"/>
  <c r="W346" i="2" s="1"/>
  <c r="U346" i="2"/>
  <c r="V345" i="2"/>
  <c r="W345" i="2" s="1"/>
  <c r="U345" i="2"/>
  <c r="V344" i="2"/>
  <c r="W344" i="2" s="1"/>
  <c r="U344" i="2"/>
  <c r="V343" i="2"/>
  <c r="W343" i="2" s="1"/>
  <c r="U343" i="2"/>
  <c r="V342" i="2"/>
  <c r="W342" i="2" s="1"/>
  <c r="U342" i="2"/>
  <c r="V341" i="2"/>
  <c r="W341" i="2" s="1"/>
  <c r="U341" i="2"/>
  <c r="V340" i="2"/>
  <c r="W340" i="2" s="1"/>
  <c r="U340" i="2"/>
  <c r="V339" i="2"/>
  <c r="W339" i="2" s="1"/>
  <c r="U339" i="2"/>
  <c r="V338" i="2"/>
  <c r="W338" i="2" s="1"/>
  <c r="U338" i="2"/>
  <c r="V337" i="2"/>
  <c r="W337" i="2" s="1"/>
  <c r="U337" i="2"/>
  <c r="V336" i="2"/>
  <c r="W336" i="2" s="1"/>
  <c r="U336" i="2"/>
  <c r="V335" i="2"/>
  <c r="W335" i="2" s="1"/>
  <c r="U335" i="2"/>
  <c r="V334" i="2"/>
  <c r="W334" i="2" s="1"/>
  <c r="U334" i="2"/>
  <c r="V333" i="2"/>
  <c r="W333" i="2" s="1"/>
  <c r="U333" i="2"/>
  <c r="V332" i="2"/>
  <c r="W332" i="2" s="1"/>
  <c r="U332" i="2"/>
  <c r="V331" i="2"/>
  <c r="W331" i="2" s="1"/>
  <c r="U331" i="2"/>
  <c r="V330" i="2"/>
  <c r="W330" i="2" s="1"/>
  <c r="U330" i="2"/>
  <c r="V329" i="2"/>
  <c r="W329" i="2" s="1"/>
  <c r="U329" i="2"/>
  <c r="V328" i="2"/>
  <c r="W328" i="2" s="1"/>
  <c r="U328" i="2"/>
  <c r="V327" i="2"/>
  <c r="W327" i="2" s="1"/>
  <c r="U327" i="2"/>
  <c r="V326" i="2"/>
  <c r="W326" i="2" s="1"/>
  <c r="U326" i="2"/>
  <c r="V325" i="2"/>
  <c r="W325" i="2" s="1"/>
  <c r="U325" i="2"/>
  <c r="V324" i="2"/>
  <c r="W324" i="2" s="1"/>
  <c r="U324" i="2"/>
  <c r="V323" i="2"/>
  <c r="W323" i="2" s="1"/>
  <c r="U323" i="2"/>
  <c r="V322" i="2"/>
  <c r="W322" i="2" s="1"/>
  <c r="U322" i="2"/>
  <c r="V321" i="2"/>
  <c r="W321" i="2" s="1"/>
  <c r="U321" i="2"/>
  <c r="V320" i="2"/>
  <c r="W320" i="2" s="1"/>
  <c r="U320" i="2"/>
  <c r="V319" i="2"/>
  <c r="W319" i="2" s="1"/>
  <c r="U319" i="2"/>
  <c r="V318" i="2"/>
  <c r="W318" i="2" s="1"/>
  <c r="U318" i="2"/>
  <c r="V317" i="2"/>
  <c r="W317" i="2" s="1"/>
  <c r="U317" i="2"/>
  <c r="V316" i="2"/>
  <c r="W316" i="2" s="1"/>
  <c r="U316" i="2"/>
  <c r="V315" i="2"/>
  <c r="W315" i="2" s="1"/>
  <c r="U315" i="2"/>
  <c r="V314" i="2"/>
  <c r="W314" i="2" s="1"/>
  <c r="U314" i="2"/>
  <c r="V313" i="2"/>
  <c r="W313" i="2" s="1"/>
  <c r="U313" i="2"/>
  <c r="V312" i="2"/>
  <c r="W312" i="2" s="1"/>
  <c r="U312" i="2"/>
  <c r="V311" i="2"/>
  <c r="W311" i="2" s="1"/>
  <c r="U311" i="2"/>
  <c r="V310" i="2"/>
  <c r="W310" i="2" s="1"/>
  <c r="U310" i="2"/>
  <c r="V309" i="2"/>
  <c r="W309" i="2" s="1"/>
  <c r="U309" i="2"/>
  <c r="V308" i="2"/>
  <c r="W308" i="2" s="1"/>
  <c r="U308" i="2"/>
  <c r="V307" i="2"/>
  <c r="W307" i="2" s="1"/>
  <c r="U307" i="2"/>
  <c r="V306" i="2"/>
  <c r="W306" i="2" s="1"/>
  <c r="U306" i="2"/>
  <c r="V305" i="2"/>
  <c r="W305" i="2" s="1"/>
  <c r="U305" i="2"/>
  <c r="V304" i="2"/>
  <c r="W304" i="2" s="1"/>
  <c r="U304" i="2"/>
  <c r="V303" i="2"/>
  <c r="W303" i="2" s="1"/>
  <c r="U303" i="2"/>
  <c r="V302" i="2"/>
  <c r="W302" i="2" s="1"/>
  <c r="U302" i="2"/>
  <c r="V301" i="2"/>
  <c r="W301" i="2" s="1"/>
  <c r="U301" i="2"/>
  <c r="V300" i="2"/>
  <c r="W300" i="2" s="1"/>
  <c r="U300" i="2"/>
  <c r="V299" i="2"/>
  <c r="W299" i="2" s="1"/>
  <c r="U299" i="2"/>
  <c r="V298" i="2"/>
  <c r="W298" i="2" s="1"/>
  <c r="U298" i="2"/>
  <c r="V297" i="2"/>
  <c r="W297" i="2" s="1"/>
  <c r="U297" i="2"/>
  <c r="V296" i="2"/>
  <c r="W296" i="2" s="1"/>
  <c r="U296" i="2"/>
  <c r="V295" i="2"/>
  <c r="W295" i="2" s="1"/>
  <c r="U295" i="2"/>
  <c r="V294" i="2"/>
  <c r="W294" i="2" s="1"/>
  <c r="U294" i="2"/>
  <c r="V293" i="2"/>
  <c r="W293" i="2" s="1"/>
  <c r="U293" i="2"/>
  <c r="V292" i="2"/>
  <c r="W292" i="2" s="1"/>
  <c r="U292" i="2"/>
  <c r="V291" i="2"/>
  <c r="W291" i="2" s="1"/>
  <c r="U291" i="2"/>
  <c r="V290" i="2"/>
  <c r="W290" i="2" s="1"/>
  <c r="U290" i="2"/>
  <c r="V289" i="2"/>
  <c r="W289" i="2" s="1"/>
  <c r="U289" i="2"/>
  <c r="V288" i="2"/>
  <c r="W288" i="2" s="1"/>
  <c r="U288" i="2"/>
  <c r="V287" i="2"/>
  <c r="W287" i="2" s="1"/>
  <c r="U287" i="2"/>
  <c r="V286" i="2"/>
  <c r="W286" i="2" s="1"/>
  <c r="U286" i="2"/>
  <c r="V285" i="2"/>
  <c r="W285" i="2" s="1"/>
  <c r="U285" i="2"/>
  <c r="V284" i="2"/>
  <c r="W284" i="2" s="1"/>
  <c r="U284" i="2"/>
  <c r="V283" i="2"/>
  <c r="W283" i="2" s="1"/>
  <c r="U283" i="2"/>
  <c r="V282" i="2"/>
  <c r="W282" i="2" s="1"/>
  <c r="U282" i="2"/>
  <c r="V281" i="2"/>
  <c r="W281" i="2" s="1"/>
  <c r="U281" i="2"/>
  <c r="V280" i="2"/>
  <c r="W280" i="2" s="1"/>
  <c r="U280" i="2"/>
  <c r="V279" i="2"/>
  <c r="W279" i="2" s="1"/>
  <c r="U279" i="2"/>
  <c r="V278" i="2"/>
  <c r="W278" i="2" s="1"/>
  <c r="U278" i="2"/>
  <c r="V277" i="2"/>
  <c r="W277" i="2" s="1"/>
  <c r="U277" i="2"/>
  <c r="V276" i="2"/>
  <c r="W276" i="2" s="1"/>
  <c r="U276" i="2"/>
  <c r="V275" i="2"/>
  <c r="W275" i="2" s="1"/>
  <c r="U275" i="2"/>
  <c r="V274" i="2"/>
  <c r="W274" i="2" s="1"/>
  <c r="U274" i="2"/>
  <c r="V273" i="2"/>
  <c r="W273" i="2" s="1"/>
  <c r="U273" i="2"/>
  <c r="V272" i="2"/>
  <c r="W272" i="2" s="1"/>
  <c r="U272" i="2"/>
  <c r="V271" i="2"/>
  <c r="W271" i="2" s="1"/>
  <c r="U271" i="2"/>
  <c r="V270" i="2"/>
  <c r="W270" i="2" s="1"/>
  <c r="U270" i="2"/>
  <c r="V269" i="2"/>
  <c r="W269" i="2" s="1"/>
  <c r="U269" i="2"/>
  <c r="V268" i="2"/>
  <c r="W268" i="2" s="1"/>
  <c r="U268" i="2"/>
  <c r="V267" i="2"/>
  <c r="W267" i="2" s="1"/>
  <c r="U267" i="2"/>
  <c r="V266" i="2"/>
  <c r="W266" i="2" s="1"/>
  <c r="U266" i="2"/>
  <c r="V265" i="2"/>
  <c r="W265" i="2" s="1"/>
  <c r="U265" i="2"/>
  <c r="V264" i="2"/>
  <c r="W264" i="2" s="1"/>
  <c r="U264" i="2"/>
  <c r="V263" i="2"/>
  <c r="W263" i="2" s="1"/>
  <c r="U263" i="2"/>
  <c r="V262" i="2"/>
  <c r="W262" i="2" s="1"/>
  <c r="U262" i="2"/>
  <c r="V261" i="2"/>
  <c r="W261" i="2" s="1"/>
  <c r="U261" i="2"/>
  <c r="V260" i="2"/>
  <c r="W260" i="2" s="1"/>
  <c r="U260" i="2"/>
  <c r="V259" i="2"/>
  <c r="W259" i="2" s="1"/>
  <c r="U259" i="2"/>
  <c r="V258" i="2"/>
  <c r="W258" i="2" s="1"/>
  <c r="U258" i="2"/>
  <c r="V257" i="2"/>
  <c r="W257" i="2" s="1"/>
  <c r="U257" i="2"/>
  <c r="V256" i="2"/>
  <c r="W256" i="2" s="1"/>
  <c r="U256" i="2"/>
  <c r="V255" i="2"/>
  <c r="W255" i="2" s="1"/>
  <c r="U255" i="2"/>
  <c r="V254" i="2"/>
  <c r="W254" i="2" s="1"/>
  <c r="U254" i="2"/>
  <c r="V253" i="2"/>
  <c r="W253" i="2" s="1"/>
  <c r="U253" i="2"/>
  <c r="V252" i="2"/>
  <c r="W252" i="2" s="1"/>
  <c r="U252" i="2"/>
  <c r="V251" i="2"/>
  <c r="W251" i="2" s="1"/>
  <c r="U251" i="2"/>
  <c r="V250" i="2"/>
  <c r="W250" i="2" s="1"/>
  <c r="U250" i="2"/>
  <c r="V249" i="2"/>
  <c r="W249" i="2" s="1"/>
  <c r="U249" i="2"/>
  <c r="V248" i="2"/>
  <c r="W248" i="2" s="1"/>
  <c r="U248" i="2"/>
  <c r="V247" i="2"/>
  <c r="W247" i="2" s="1"/>
  <c r="U247" i="2"/>
  <c r="V246" i="2"/>
  <c r="W246" i="2" s="1"/>
  <c r="U246" i="2"/>
  <c r="V245" i="2"/>
  <c r="W245" i="2" s="1"/>
  <c r="U245" i="2"/>
  <c r="V244" i="2"/>
  <c r="W244" i="2" s="1"/>
  <c r="U244" i="2"/>
  <c r="V243" i="2"/>
  <c r="W243" i="2" s="1"/>
  <c r="U243" i="2"/>
  <c r="V242" i="2"/>
  <c r="W242" i="2" s="1"/>
  <c r="U242" i="2"/>
  <c r="V241" i="2"/>
  <c r="W241" i="2" s="1"/>
  <c r="U241" i="2"/>
  <c r="V240" i="2"/>
  <c r="W240" i="2" s="1"/>
  <c r="U240" i="2"/>
  <c r="V239" i="2"/>
  <c r="W239" i="2" s="1"/>
  <c r="U239" i="2"/>
  <c r="V238" i="2"/>
  <c r="W238" i="2" s="1"/>
  <c r="U238" i="2"/>
  <c r="V237" i="2"/>
  <c r="W237" i="2" s="1"/>
  <c r="U237" i="2"/>
  <c r="V236" i="2"/>
  <c r="W236" i="2" s="1"/>
  <c r="U236" i="2"/>
  <c r="V235" i="2"/>
  <c r="W235" i="2" s="1"/>
  <c r="U235" i="2"/>
  <c r="V234" i="2"/>
  <c r="W234" i="2" s="1"/>
  <c r="U234" i="2"/>
  <c r="V233" i="2"/>
  <c r="W233" i="2" s="1"/>
  <c r="U233" i="2"/>
  <c r="V232" i="2"/>
  <c r="W232" i="2" s="1"/>
  <c r="U232" i="2"/>
  <c r="V231" i="2"/>
  <c r="W231" i="2" s="1"/>
  <c r="U231" i="2"/>
  <c r="V230" i="2"/>
  <c r="W230" i="2" s="1"/>
  <c r="U230" i="2"/>
  <c r="V229" i="2"/>
  <c r="W229" i="2" s="1"/>
  <c r="U229" i="2"/>
  <c r="V228" i="2"/>
  <c r="W228" i="2" s="1"/>
  <c r="U228" i="2"/>
  <c r="V227" i="2"/>
  <c r="W227" i="2" s="1"/>
  <c r="U227" i="2"/>
  <c r="V226" i="2"/>
  <c r="W226" i="2" s="1"/>
  <c r="U226" i="2"/>
  <c r="V225" i="2"/>
  <c r="W225" i="2" s="1"/>
  <c r="U225" i="2"/>
  <c r="V224" i="2"/>
  <c r="W224" i="2" s="1"/>
  <c r="U224" i="2"/>
  <c r="V223" i="2"/>
  <c r="W223" i="2" s="1"/>
  <c r="U223" i="2"/>
  <c r="V222" i="2"/>
  <c r="W222" i="2" s="1"/>
  <c r="U222" i="2"/>
  <c r="V221" i="2"/>
  <c r="W221" i="2" s="1"/>
  <c r="U221" i="2"/>
  <c r="V220" i="2"/>
  <c r="W220" i="2" s="1"/>
  <c r="U220" i="2"/>
  <c r="V219" i="2"/>
  <c r="W219" i="2" s="1"/>
  <c r="U219" i="2"/>
  <c r="V218" i="2"/>
  <c r="W218" i="2" s="1"/>
  <c r="U218" i="2"/>
  <c r="V217" i="2"/>
  <c r="W217" i="2" s="1"/>
  <c r="U217" i="2"/>
  <c r="V216" i="2"/>
  <c r="W216" i="2" s="1"/>
  <c r="U216" i="2"/>
  <c r="V215" i="2"/>
  <c r="W215" i="2" s="1"/>
  <c r="U215" i="2"/>
  <c r="V214" i="2"/>
  <c r="W214" i="2" s="1"/>
  <c r="U214" i="2"/>
  <c r="V213" i="2"/>
  <c r="W213" i="2" s="1"/>
  <c r="U213" i="2"/>
  <c r="V212" i="2"/>
  <c r="W212" i="2" s="1"/>
  <c r="U212" i="2"/>
  <c r="V211" i="2"/>
  <c r="W211" i="2" s="1"/>
  <c r="U211" i="2"/>
  <c r="V210" i="2"/>
  <c r="W210" i="2" s="1"/>
  <c r="U210" i="2"/>
  <c r="V209" i="2"/>
  <c r="W209" i="2" s="1"/>
  <c r="U209" i="2"/>
  <c r="V208" i="2"/>
  <c r="W208" i="2" s="1"/>
  <c r="U208" i="2"/>
  <c r="V207" i="2"/>
  <c r="W207" i="2" s="1"/>
  <c r="U207" i="2"/>
  <c r="V206" i="2"/>
  <c r="W206" i="2" s="1"/>
  <c r="U206" i="2"/>
  <c r="V205" i="2"/>
  <c r="W205" i="2" s="1"/>
  <c r="U205" i="2"/>
  <c r="V204" i="2"/>
  <c r="W204" i="2" s="1"/>
  <c r="U204" i="2"/>
  <c r="V203" i="2"/>
  <c r="W203" i="2" s="1"/>
  <c r="U203" i="2"/>
  <c r="V202" i="2"/>
  <c r="W202" i="2" s="1"/>
  <c r="U202" i="2"/>
  <c r="V201" i="2"/>
  <c r="W201" i="2" s="1"/>
  <c r="U201" i="2"/>
  <c r="V200" i="2"/>
  <c r="W200" i="2" s="1"/>
  <c r="U200" i="2"/>
  <c r="V199" i="2"/>
  <c r="W199" i="2" s="1"/>
  <c r="U199" i="2"/>
  <c r="V198" i="2"/>
  <c r="W198" i="2" s="1"/>
  <c r="U198" i="2"/>
  <c r="V197" i="2"/>
  <c r="W197" i="2" s="1"/>
  <c r="U197" i="2"/>
  <c r="V196" i="2"/>
  <c r="W196" i="2" s="1"/>
  <c r="U196" i="2"/>
  <c r="V195" i="2"/>
  <c r="W195" i="2" s="1"/>
  <c r="U195" i="2"/>
  <c r="V194" i="2"/>
  <c r="W194" i="2" s="1"/>
  <c r="U194" i="2"/>
  <c r="V193" i="2"/>
  <c r="W193" i="2" s="1"/>
  <c r="U193" i="2"/>
  <c r="V192" i="2"/>
  <c r="W192" i="2" s="1"/>
  <c r="U192" i="2"/>
  <c r="V191" i="2"/>
  <c r="W191" i="2" s="1"/>
  <c r="U191" i="2"/>
  <c r="V190" i="2"/>
  <c r="W190" i="2" s="1"/>
  <c r="U190" i="2"/>
  <c r="V189" i="2"/>
  <c r="W189" i="2" s="1"/>
  <c r="U189" i="2"/>
  <c r="V188" i="2"/>
  <c r="W188" i="2" s="1"/>
  <c r="U188" i="2"/>
  <c r="V187" i="2"/>
  <c r="W187" i="2" s="1"/>
  <c r="U187" i="2"/>
  <c r="V186" i="2"/>
  <c r="W186" i="2" s="1"/>
  <c r="U186" i="2"/>
  <c r="V185" i="2"/>
  <c r="W185" i="2" s="1"/>
  <c r="U185" i="2"/>
  <c r="V184" i="2"/>
  <c r="W184" i="2" s="1"/>
  <c r="U184" i="2"/>
  <c r="V183" i="2"/>
  <c r="W183" i="2" s="1"/>
  <c r="U183" i="2"/>
  <c r="V182" i="2"/>
  <c r="W182" i="2" s="1"/>
  <c r="U182" i="2"/>
  <c r="V181" i="2"/>
  <c r="W181" i="2" s="1"/>
  <c r="U181" i="2"/>
  <c r="V180" i="2"/>
  <c r="W180" i="2" s="1"/>
  <c r="U180" i="2"/>
  <c r="V179" i="2"/>
  <c r="W179" i="2" s="1"/>
  <c r="U179" i="2"/>
  <c r="V178" i="2"/>
  <c r="W178" i="2" s="1"/>
  <c r="U178" i="2"/>
  <c r="V177" i="2"/>
  <c r="W177" i="2" s="1"/>
  <c r="U177" i="2"/>
  <c r="V176" i="2"/>
  <c r="W176" i="2" s="1"/>
  <c r="U176" i="2"/>
  <c r="V175" i="2"/>
  <c r="W175" i="2" s="1"/>
  <c r="U175" i="2"/>
  <c r="V174" i="2"/>
  <c r="W174" i="2" s="1"/>
  <c r="U174" i="2"/>
  <c r="V173" i="2"/>
  <c r="W173" i="2" s="1"/>
  <c r="U173" i="2"/>
  <c r="V172" i="2"/>
  <c r="W172" i="2" s="1"/>
  <c r="U172" i="2"/>
  <c r="V171" i="2"/>
  <c r="W171" i="2" s="1"/>
  <c r="U171" i="2"/>
  <c r="V170" i="2"/>
  <c r="W170" i="2" s="1"/>
  <c r="U170" i="2"/>
  <c r="V169" i="2"/>
  <c r="W169" i="2" s="1"/>
  <c r="U169" i="2"/>
  <c r="V168" i="2"/>
  <c r="W168" i="2" s="1"/>
  <c r="U168" i="2"/>
  <c r="V167" i="2"/>
  <c r="W167" i="2" s="1"/>
  <c r="U167" i="2"/>
  <c r="V166" i="2"/>
  <c r="W166" i="2" s="1"/>
  <c r="U166" i="2"/>
  <c r="V165" i="2"/>
  <c r="W165" i="2" s="1"/>
  <c r="U165" i="2"/>
  <c r="V164" i="2"/>
  <c r="W164" i="2" s="1"/>
  <c r="U164" i="2"/>
  <c r="V163" i="2"/>
  <c r="W163" i="2" s="1"/>
  <c r="U163" i="2"/>
  <c r="V162" i="2"/>
  <c r="W162" i="2" s="1"/>
  <c r="U162" i="2"/>
  <c r="V161" i="2"/>
  <c r="W161" i="2" s="1"/>
  <c r="U161" i="2"/>
  <c r="V160" i="2"/>
  <c r="W160" i="2" s="1"/>
  <c r="U160" i="2"/>
  <c r="V159" i="2"/>
  <c r="W159" i="2" s="1"/>
  <c r="U159" i="2"/>
  <c r="V158" i="2"/>
  <c r="W158" i="2" s="1"/>
  <c r="U158" i="2"/>
  <c r="V157" i="2"/>
  <c r="W157" i="2" s="1"/>
  <c r="U157" i="2"/>
  <c r="V156" i="2"/>
  <c r="W156" i="2" s="1"/>
  <c r="U156" i="2"/>
  <c r="V155" i="2"/>
  <c r="W155" i="2" s="1"/>
  <c r="U155" i="2"/>
  <c r="V154" i="2"/>
  <c r="W154" i="2" s="1"/>
  <c r="U154" i="2"/>
  <c r="V153" i="2"/>
  <c r="W153" i="2" s="1"/>
  <c r="U153" i="2"/>
  <c r="V152" i="2"/>
  <c r="W152" i="2" s="1"/>
  <c r="U152" i="2"/>
  <c r="V151" i="2"/>
  <c r="W151" i="2" s="1"/>
  <c r="U151" i="2"/>
  <c r="V150" i="2"/>
  <c r="W150" i="2" s="1"/>
  <c r="U150" i="2"/>
  <c r="V149" i="2"/>
  <c r="W149" i="2" s="1"/>
  <c r="U149" i="2"/>
  <c r="V148" i="2"/>
  <c r="W148" i="2" s="1"/>
  <c r="U148" i="2"/>
  <c r="V147" i="2"/>
  <c r="W147" i="2" s="1"/>
  <c r="U147" i="2"/>
  <c r="V146" i="2"/>
  <c r="W146" i="2" s="1"/>
  <c r="U146" i="2"/>
  <c r="V145" i="2"/>
  <c r="W145" i="2" s="1"/>
  <c r="U145" i="2"/>
  <c r="V144" i="2"/>
  <c r="W144" i="2" s="1"/>
  <c r="U144" i="2"/>
  <c r="V143" i="2"/>
  <c r="W143" i="2" s="1"/>
  <c r="U143" i="2"/>
  <c r="V142" i="2"/>
  <c r="W142" i="2" s="1"/>
  <c r="U142" i="2"/>
  <c r="V141" i="2"/>
  <c r="W141" i="2" s="1"/>
  <c r="U141" i="2"/>
  <c r="V140" i="2"/>
  <c r="W140" i="2" s="1"/>
  <c r="U140" i="2"/>
  <c r="V139" i="2"/>
  <c r="W139" i="2" s="1"/>
  <c r="U139" i="2"/>
  <c r="V138" i="2"/>
  <c r="W138" i="2" s="1"/>
  <c r="U138" i="2"/>
  <c r="V137" i="2"/>
  <c r="W137" i="2" s="1"/>
  <c r="U137" i="2"/>
  <c r="V136" i="2"/>
  <c r="W136" i="2" s="1"/>
  <c r="U136" i="2"/>
  <c r="V135" i="2"/>
  <c r="W135" i="2" s="1"/>
  <c r="U135" i="2"/>
  <c r="V134" i="2"/>
  <c r="W134" i="2" s="1"/>
  <c r="U134" i="2"/>
  <c r="V133" i="2"/>
  <c r="W133" i="2" s="1"/>
  <c r="U133" i="2"/>
  <c r="V132" i="2"/>
  <c r="W132" i="2" s="1"/>
  <c r="U132" i="2"/>
  <c r="V131" i="2"/>
  <c r="W131" i="2" s="1"/>
  <c r="U131" i="2"/>
  <c r="V130" i="2"/>
  <c r="W130" i="2" s="1"/>
  <c r="U130" i="2"/>
  <c r="V129" i="2"/>
  <c r="W129" i="2" s="1"/>
  <c r="U129" i="2"/>
  <c r="V128" i="2"/>
  <c r="W128" i="2" s="1"/>
  <c r="U128" i="2"/>
  <c r="V127" i="2"/>
  <c r="W127" i="2" s="1"/>
  <c r="U127" i="2"/>
  <c r="V126" i="2"/>
  <c r="W126" i="2" s="1"/>
  <c r="U126" i="2"/>
  <c r="V125" i="2"/>
  <c r="W125" i="2" s="1"/>
  <c r="U125" i="2"/>
  <c r="V124" i="2"/>
  <c r="W124" i="2" s="1"/>
  <c r="U124" i="2"/>
  <c r="V123" i="2"/>
  <c r="W123" i="2" s="1"/>
  <c r="U123" i="2"/>
  <c r="V122" i="2"/>
  <c r="W122" i="2" s="1"/>
  <c r="U122" i="2"/>
  <c r="V121" i="2"/>
  <c r="W121" i="2" s="1"/>
  <c r="U121" i="2"/>
  <c r="V120" i="2"/>
  <c r="W120" i="2" s="1"/>
  <c r="U120" i="2"/>
  <c r="V119" i="2"/>
  <c r="W119" i="2" s="1"/>
  <c r="U119" i="2"/>
  <c r="V118" i="2"/>
  <c r="W118" i="2" s="1"/>
  <c r="U118" i="2"/>
  <c r="V117" i="2"/>
  <c r="W117" i="2" s="1"/>
  <c r="U117" i="2"/>
  <c r="V116" i="2"/>
  <c r="W116" i="2" s="1"/>
  <c r="U116" i="2"/>
  <c r="V115" i="2"/>
  <c r="W115" i="2" s="1"/>
  <c r="U115" i="2"/>
  <c r="V114" i="2"/>
  <c r="W114" i="2" s="1"/>
  <c r="U114" i="2"/>
  <c r="V113" i="2"/>
  <c r="W113" i="2" s="1"/>
  <c r="U113" i="2"/>
  <c r="V112" i="2"/>
  <c r="W112" i="2" s="1"/>
  <c r="U112" i="2"/>
  <c r="V111" i="2"/>
  <c r="W111" i="2" s="1"/>
  <c r="U111" i="2"/>
  <c r="V110" i="2"/>
  <c r="W110" i="2" s="1"/>
  <c r="U110" i="2"/>
  <c r="V109" i="2"/>
  <c r="W109" i="2" s="1"/>
  <c r="U109" i="2"/>
  <c r="V108" i="2"/>
  <c r="W108" i="2" s="1"/>
  <c r="U108" i="2"/>
  <c r="V107" i="2"/>
  <c r="W107" i="2" s="1"/>
  <c r="U107" i="2"/>
  <c r="V106" i="2"/>
  <c r="W106" i="2" s="1"/>
  <c r="U106" i="2"/>
  <c r="V105" i="2"/>
  <c r="W105" i="2" s="1"/>
  <c r="U105" i="2"/>
  <c r="V104" i="2"/>
  <c r="W104" i="2" s="1"/>
  <c r="U104" i="2"/>
  <c r="V103" i="2"/>
  <c r="W103" i="2" s="1"/>
  <c r="U103" i="2"/>
  <c r="V102" i="2"/>
  <c r="W102" i="2" s="1"/>
  <c r="U102" i="2"/>
  <c r="V101" i="2"/>
  <c r="W101" i="2" s="1"/>
  <c r="U101" i="2"/>
  <c r="V100" i="2"/>
  <c r="W100" i="2" s="1"/>
  <c r="U100" i="2"/>
  <c r="V99" i="2"/>
  <c r="W99" i="2" s="1"/>
  <c r="U99" i="2"/>
  <c r="V98" i="2"/>
  <c r="W98" i="2" s="1"/>
  <c r="U98" i="2"/>
  <c r="V97" i="2"/>
  <c r="W97" i="2" s="1"/>
  <c r="U97" i="2"/>
  <c r="V96" i="2"/>
  <c r="W96" i="2" s="1"/>
  <c r="U96" i="2"/>
  <c r="V95" i="2"/>
  <c r="W95" i="2" s="1"/>
  <c r="U95" i="2"/>
  <c r="V94" i="2"/>
  <c r="W94" i="2" s="1"/>
  <c r="U94" i="2"/>
  <c r="V93" i="2"/>
  <c r="W93" i="2" s="1"/>
  <c r="U93" i="2"/>
  <c r="V92" i="2"/>
  <c r="W92" i="2" s="1"/>
  <c r="U92" i="2"/>
  <c r="V91" i="2"/>
  <c r="W91" i="2" s="1"/>
  <c r="U91" i="2"/>
  <c r="V90" i="2"/>
  <c r="W90" i="2" s="1"/>
  <c r="U90" i="2"/>
  <c r="V89" i="2"/>
  <c r="W89" i="2" s="1"/>
  <c r="U89" i="2"/>
  <c r="V88" i="2"/>
  <c r="W88" i="2" s="1"/>
  <c r="U88" i="2"/>
  <c r="V87" i="2"/>
  <c r="W87" i="2" s="1"/>
  <c r="U87" i="2"/>
  <c r="V86" i="2"/>
  <c r="W86" i="2" s="1"/>
  <c r="U86" i="2"/>
  <c r="V85" i="2"/>
  <c r="W85" i="2" s="1"/>
  <c r="U85" i="2"/>
  <c r="V84" i="2"/>
  <c r="W84" i="2" s="1"/>
  <c r="U84" i="2"/>
  <c r="V83" i="2"/>
  <c r="W83" i="2" s="1"/>
  <c r="U83" i="2"/>
  <c r="V82" i="2"/>
  <c r="W82" i="2" s="1"/>
  <c r="U82" i="2"/>
  <c r="V81" i="2"/>
  <c r="W81" i="2" s="1"/>
  <c r="U81" i="2"/>
  <c r="V80" i="2"/>
  <c r="W80" i="2" s="1"/>
  <c r="U80" i="2"/>
  <c r="V79" i="2"/>
  <c r="W79" i="2" s="1"/>
  <c r="U79" i="2"/>
  <c r="V78" i="2"/>
  <c r="W78" i="2" s="1"/>
  <c r="U78" i="2"/>
  <c r="V77" i="2"/>
  <c r="W77" i="2" s="1"/>
  <c r="U77" i="2"/>
  <c r="V76" i="2"/>
  <c r="W76" i="2" s="1"/>
  <c r="U76" i="2"/>
  <c r="V75" i="2"/>
  <c r="W75" i="2" s="1"/>
  <c r="U75" i="2"/>
  <c r="V74" i="2"/>
  <c r="W74" i="2" s="1"/>
  <c r="U74" i="2"/>
  <c r="V73" i="2"/>
  <c r="W73" i="2" s="1"/>
  <c r="U73" i="2"/>
  <c r="V72" i="2"/>
  <c r="W72" i="2" s="1"/>
  <c r="U72" i="2"/>
  <c r="V71" i="2"/>
  <c r="W71" i="2" s="1"/>
  <c r="U71" i="2"/>
  <c r="V70" i="2"/>
  <c r="W70" i="2" s="1"/>
  <c r="U70" i="2"/>
  <c r="V69" i="2"/>
  <c r="W69" i="2" s="1"/>
  <c r="U69" i="2"/>
  <c r="V68" i="2"/>
  <c r="W68" i="2" s="1"/>
  <c r="U68" i="2"/>
  <c r="V67" i="2"/>
  <c r="W67" i="2" s="1"/>
  <c r="U67" i="2"/>
  <c r="V66" i="2"/>
  <c r="W66" i="2" s="1"/>
  <c r="U66" i="2"/>
  <c r="V65" i="2"/>
  <c r="W65" i="2" s="1"/>
  <c r="U65" i="2"/>
  <c r="V64" i="2"/>
  <c r="W64" i="2" s="1"/>
  <c r="U64" i="2"/>
  <c r="V63" i="2"/>
  <c r="W63" i="2" s="1"/>
  <c r="U63" i="2"/>
  <c r="V62" i="2"/>
  <c r="W62" i="2" s="1"/>
  <c r="U62" i="2"/>
  <c r="V61" i="2"/>
  <c r="W61" i="2" s="1"/>
  <c r="U61" i="2"/>
  <c r="V60" i="2"/>
  <c r="W60" i="2" s="1"/>
  <c r="U60" i="2"/>
  <c r="V59" i="2"/>
  <c r="W59" i="2" s="1"/>
  <c r="U59" i="2"/>
  <c r="V58" i="2"/>
  <c r="W58" i="2" s="1"/>
  <c r="U58" i="2"/>
  <c r="V57" i="2"/>
  <c r="W57" i="2" s="1"/>
  <c r="U57" i="2"/>
  <c r="V56" i="2"/>
  <c r="W56" i="2" s="1"/>
  <c r="U56" i="2"/>
  <c r="V55" i="2"/>
  <c r="W55" i="2" s="1"/>
  <c r="U55" i="2"/>
  <c r="V54" i="2"/>
  <c r="W54" i="2" s="1"/>
  <c r="U54" i="2"/>
  <c r="V53" i="2"/>
  <c r="W53" i="2" s="1"/>
  <c r="U53" i="2"/>
  <c r="V52" i="2"/>
  <c r="W52" i="2" s="1"/>
  <c r="U52" i="2"/>
  <c r="V51" i="2"/>
  <c r="W51" i="2" s="1"/>
  <c r="U51" i="2"/>
  <c r="V50" i="2"/>
  <c r="W50" i="2" s="1"/>
  <c r="U50" i="2"/>
  <c r="V49" i="2"/>
  <c r="W49" i="2" s="1"/>
  <c r="U49" i="2"/>
  <c r="V48" i="2"/>
  <c r="W48" i="2" s="1"/>
  <c r="U48" i="2"/>
  <c r="V47" i="2"/>
  <c r="W47" i="2" s="1"/>
  <c r="U47" i="2"/>
  <c r="V46" i="2"/>
  <c r="W46" i="2" s="1"/>
  <c r="U46" i="2"/>
  <c r="V45" i="2"/>
  <c r="W45" i="2" s="1"/>
  <c r="U45" i="2"/>
  <c r="V44" i="2"/>
  <c r="W44" i="2" s="1"/>
  <c r="U44" i="2"/>
  <c r="V43" i="2"/>
  <c r="W43" i="2" s="1"/>
  <c r="U43" i="2"/>
  <c r="V42" i="2"/>
  <c r="W42" i="2" s="1"/>
  <c r="U42" i="2"/>
  <c r="V41" i="2"/>
  <c r="W41" i="2" s="1"/>
  <c r="U41" i="2"/>
  <c r="V40" i="2"/>
  <c r="W40" i="2" s="1"/>
  <c r="U40" i="2"/>
  <c r="V39" i="2"/>
  <c r="W39" i="2" s="1"/>
  <c r="U39" i="2"/>
  <c r="V38" i="2"/>
  <c r="W38" i="2" s="1"/>
  <c r="U38" i="2"/>
  <c r="V37" i="2"/>
  <c r="W37" i="2" s="1"/>
  <c r="U37" i="2"/>
  <c r="V36" i="2"/>
  <c r="W36" i="2" s="1"/>
  <c r="U36" i="2"/>
  <c r="V35" i="2"/>
  <c r="W35" i="2" s="1"/>
  <c r="U35" i="2"/>
  <c r="V34" i="2"/>
  <c r="W34" i="2" s="1"/>
  <c r="U34" i="2"/>
  <c r="V33" i="2"/>
  <c r="W33" i="2" s="1"/>
  <c r="U33" i="2"/>
  <c r="V32" i="2"/>
  <c r="W32" i="2" s="1"/>
  <c r="U32" i="2"/>
  <c r="V31" i="2"/>
  <c r="W31" i="2" s="1"/>
  <c r="U31" i="2"/>
  <c r="V30" i="2"/>
  <c r="W30" i="2" s="1"/>
  <c r="U30" i="2"/>
  <c r="V29" i="2"/>
  <c r="W29" i="2" s="1"/>
  <c r="U29" i="2"/>
  <c r="V28" i="2"/>
  <c r="W28" i="2" s="1"/>
  <c r="U28" i="2"/>
  <c r="V27" i="2"/>
  <c r="W27" i="2" s="1"/>
  <c r="U27" i="2"/>
  <c r="V26" i="2"/>
  <c r="W26" i="2" s="1"/>
  <c r="U26" i="2"/>
  <c r="V25" i="2"/>
  <c r="W25" i="2" s="1"/>
  <c r="U25" i="2"/>
  <c r="V24" i="2"/>
  <c r="W24" i="2" s="1"/>
  <c r="U24" i="2"/>
  <c r="V23" i="2"/>
  <c r="W23" i="2" s="1"/>
  <c r="U23" i="2"/>
  <c r="V22" i="2"/>
  <c r="W22" i="2" s="1"/>
  <c r="U22" i="2"/>
  <c r="V21" i="2"/>
  <c r="W21" i="2" s="1"/>
  <c r="U21" i="2"/>
  <c r="V20" i="2"/>
  <c r="W20" i="2" s="1"/>
  <c r="U20" i="2"/>
  <c r="V19" i="2"/>
  <c r="W19" i="2" s="1"/>
  <c r="U19" i="2"/>
  <c r="V18" i="2"/>
  <c r="W18" i="2" s="1"/>
  <c r="U18" i="2"/>
  <c r="V17" i="2"/>
  <c r="W17" i="2" s="1"/>
  <c r="U17" i="2"/>
  <c r="V16" i="2"/>
  <c r="W16" i="2" s="1"/>
  <c r="U16" i="2"/>
  <c r="V15" i="2"/>
  <c r="W15" i="2" s="1"/>
  <c r="U15" i="2"/>
  <c r="V14" i="2"/>
  <c r="W14" i="2" s="1"/>
  <c r="U14" i="2"/>
  <c r="V13" i="2"/>
  <c r="W13" i="2" s="1"/>
  <c r="U13" i="2"/>
  <c r="V12" i="2"/>
  <c r="W12" i="2" s="1"/>
  <c r="U12" i="2"/>
  <c r="V11" i="2"/>
  <c r="W11" i="2" s="1"/>
  <c r="U11" i="2"/>
  <c r="V10" i="2"/>
  <c r="W10" i="2" s="1"/>
  <c r="U10" i="2"/>
  <c r="V9" i="2"/>
  <c r="W9" i="2" s="1"/>
  <c r="U9" i="2"/>
  <c r="V8" i="2"/>
  <c r="W8" i="2" s="1"/>
  <c r="U8" i="2"/>
  <c r="V7" i="2"/>
  <c r="W7" i="2" s="1"/>
  <c r="U7" i="2"/>
  <c r="V6" i="2"/>
  <c r="W6" i="2" s="1"/>
  <c r="U6" i="2"/>
  <c r="V5" i="2"/>
  <c r="W5" i="2" s="1"/>
  <c r="U5" i="2"/>
  <c r="V4" i="2"/>
  <c r="W4" i="2" s="1"/>
  <c r="U4" i="2"/>
  <c r="V3" i="2"/>
  <c r="W3" i="2" s="1"/>
  <c r="U3" i="2"/>
  <c r="W2" i="2"/>
  <c r="U2" i="2"/>
  <c r="P14" i="10" l="1"/>
  <c r="W45" i="8" l="1"/>
  <c r="J14" i="7" l="1"/>
  <c r="I14" i="7"/>
  <c r="H14" i="7"/>
  <c r="X14" i="7" s="1"/>
  <c r="G14" i="7"/>
  <c r="W14" i="7" s="1"/>
  <c r="F14" i="7"/>
  <c r="V14" i="7" s="1"/>
  <c r="E14" i="7"/>
  <c r="U14" i="7" s="1"/>
  <c r="D14" i="7"/>
  <c r="S14" i="7" s="1"/>
  <c r="C14" i="7"/>
  <c r="R14" i="7" s="1"/>
  <c r="B14" i="7"/>
  <c r="Q14" i="7" s="1"/>
  <c r="A14" i="7"/>
  <c r="P14" i="7" s="1"/>
  <c r="J12" i="7"/>
  <c r="I12" i="7"/>
  <c r="H12" i="7"/>
  <c r="X12" i="7" s="1"/>
  <c r="G12" i="7"/>
  <c r="W12" i="7" s="1"/>
  <c r="F12" i="7"/>
  <c r="V12" i="7" s="1"/>
  <c r="E12" i="7"/>
  <c r="U12" i="7" s="1"/>
  <c r="D12" i="7"/>
  <c r="S12" i="7" s="1"/>
  <c r="C12" i="7"/>
  <c r="R12" i="7" s="1"/>
  <c r="B12" i="7"/>
  <c r="Q12" i="7" s="1"/>
  <c r="A12" i="7"/>
  <c r="P12" i="7" s="1"/>
  <c r="J11" i="7"/>
  <c r="I11" i="7"/>
  <c r="H11" i="7"/>
  <c r="X11" i="7" s="1"/>
  <c r="G11" i="7"/>
  <c r="W11" i="7" s="1"/>
  <c r="F11" i="7"/>
  <c r="V11" i="7" s="1"/>
  <c r="E11" i="7"/>
  <c r="U11" i="7" s="1"/>
  <c r="D11" i="7"/>
  <c r="S11" i="7" s="1"/>
  <c r="C11" i="7"/>
  <c r="R11" i="7" s="1"/>
  <c r="B11" i="7"/>
  <c r="Q11" i="7" s="1"/>
  <c r="A11" i="7"/>
  <c r="P11" i="7" s="1"/>
  <c r="A41" i="8"/>
  <c r="B41" i="8"/>
  <c r="C41" i="8"/>
  <c r="D41" i="8"/>
  <c r="E41" i="8"/>
  <c r="F41" i="8"/>
  <c r="G41" i="8"/>
  <c r="H41" i="8"/>
  <c r="I41" i="8"/>
  <c r="J41" i="8"/>
  <c r="A42" i="8"/>
  <c r="B42" i="8"/>
  <c r="C42" i="8"/>
  <c r="D42" i="8"/>
  <c r="E42" i="8"/>
  <c r="F42" i="8"/>
  <c r="G42" i="8"/>
  <c r="H42" i="8"/>
  <c r="I42" i="8"/>
  <c r="J42" i="8"/>
  <c r="A44" i="8"/>
  <c r="B44" i="8"/>
  <c r="C44" i="8"/>
  <c r="D44" i="8"/>
  <c r="E44" i="8"/>
  <c r="F44" i="8"/>
  <c r="G44" i="8"/>
  <c r="H44" i="8"/>
  <c r="I44" i="8"/>
  <c r="J44" i="8"/>
  <c r="J14" i="5"/>
  <c r="I14" i="5"/>
  <c r="H14" i="5"/>
  <c r="X14" i="5" s="1"/>
  <c r="G14" i="5"/>
  <c r="W14" i="5" s="1"/>
  <c r="F14" i="5"/>
  <c r="V14" i="5" s="1"/>
  <c r="E14" i="5"/>
  <c r="U14" i="5" s="1"/>
  <c r="D14" i="5"/>
  <c r="S14" i="5" s="1"/>
  <c r="C14" i="5"/>
  <c r="R14" i="5" s="1"/>
  <c r="B14" i="5"/>
  <c r="Q14" i="5" s="1"/>
  <c r="A14" i="5"/>
  <c r="P14" i="5" s="1"/>
  <c r="J12" i="5"/>
  <c r="I12" i="5"/>
  <c r="H12" i="5"/>
  <c r="X12" i="5" s="1"/>
  <c r="G12" i="5"/>
  <c r="W12" i="5" s="1"/>
  <c r="F12" i="5"/>
  <c r="V12" i="5" s="1"/>
  <c r="E12" i="5"/>
  <c r="U12" i="5" s="1"/>
  <c r="D12" i="5"/>
  <c r="S12" i="5" s="1"/>
  <c r="C12" i="5"/>
  <c r="R12" i="5" s="1"/>
  <c r="B12" i="5"/>
  <c r="Q12" i="5" s="1"/>
  <c r="A12" i="5"/>
  <c r="P12" i="5" s="1"/>
  <c r="J11" i="5"/>
  <c r="I11" i="5"/>
  <c r="H11" i="5"/>
  <c r="X11" i="5" s="1"/>
  <c r="G11" i="5"/>
  <c r="W11" i="5" s="1"/>
  <c r="F11" i="5"/>
  <c r="V11" i="5" s="1"/>
  <c r="E11" i="5"/>
  <c r="U11" i="5" s="1"/>
  <c r="D11" i="5"/>
  <c r="S11" i="5" s="1"/>
  <c r="C11" i="5"/>
  <c r="R11" i="5" s="1"/>
  <c r="B11" i="5"/>
  <c r="Q11" i="5" s="1"/>
  <c r="A11" i="5"/>
  <c r="P11" i="5" s="1"/>
  <c r="Y14" i="5" l="1"/>
  <c r="Y11" i="5"/>
  <c r="Y12" i="5"/>
  <c r="Y42" i="8"/>
  <c r="Y12" i="7"/>
  <c r="Y11" i="7"/>
  <c r="Y14" i="7"/>
  <c r="Y44" i="8"/>
  <c r="Y41" i="8"/>
  <c r="Q15" i="7"/>
  <c r="V13" i="7" l="1"/>
  <c r="R15" i="7"/>
  <c r="S15" i="7"/>
  <c r="W15" i="7"/>
  <c r="U13" i="7"/>
  <c r="X15" i="7"/>
  <c r="V15" i="7"/>
  <c r="J20" i="10"/>
  <c r="I20" i="10"/>
  <c r="H20" i="10"/>
  <c r="X20" i="10" s="1"/>
  <c r="G20" i="10"/>
  <c r="W20" i="10" s="1"/>
  <c r="F20" i="10"/>
  <c r="V20" i="10" s="1"/>
  <c r="E20" i="10"/>
  <c r="U20" i="10" s="1"/>
  <c r="D20" i="10"/>
  <c r="S20" i="10" s="1"/>
  <c r="C20" i="10"/>
  <c r="R20" i="10" s="1"/>
  <c r="B20" i="10"/>
  <c r="Q20" i="10" s="1"/>
  <c r="A20" i="10"/>
  <c r="P20" i="10" s="1"/>
  <c r="J18" i="10"/>
  <c r="I18" i="10"/>
  <c r="H18" i="10"/>
  <c r="X18" i="10" s="1"/>
  <c r="G18" i="10"/>
  <c r="W18" i="10" s="1"/>
  <c r="F18" i="10"/>
  <c r="V18" i="10" s="1"/>
  <c r="E18" i="10"/>
  <c r="U18" i="10" s="1"/>
  <c r="D18" i="10"/>
  <c r="S18" i="10" s="1"/>
  <c r="C18" i="10"/>
  <c r="R18" i="10" s="1"/>
  <c r="B18" i="10"/>
  <c r="Q18" i="10" s="1"/>
  <c r="A18" i="10"/>
  <c r="P18" i="10" s="1"/>
  <c r="J17" i="10"/>
  <c r="I17" i="10"/>
  <c r="H17" i="10"/>
  <c r="X17" i="10" s="1"/>
  <c r="G17" i="10"/>
  <c r="W17" i="10" s="1"/>
  <c r="F17" i="10"/>
  <c r="V17" i="10" s="1"/>
  <c r="E17" i="10"/>
  <c r="U17" i="10" s="1"/>
  <c r="D17" i="10"/>
  <c r="S17" i="10" s="1"/>
  <c r="C17" i="10"/>
  <c r="R17" i="10" s="1"/>
  <c r="B17" i="10"/>
  <c r="Q17" i="10" s="1"/>
  <c r="A17" i="10"/>
  <c r="P17" i="10" s="1"/>
  <c r="J14" i="10"/>
  <c r="I14" i="10"/>
  <c r="H14" i="10"/>
  <c r="X14" i="10" s="1"/>
  <c r="G14" i="10"/>
  <c r="W14" i="10" s="1"/>
  <c r="F14" i="10"/>
  <c r="V14" i="10" s="1"/>
  <c r="E14" i="10"/>
  <c r="U14" i="10" s="1"/>
  <c r="D14" i="10"/>
  <c r="S14" i="10" s="1"/>
  <c r="C14" i="10"/>
  <c r="R14" i="10" s="1"/>
  <c r="B14" i="10"/>
  <c r="Q14" i="10" s="1"/>
  <c r="A14" i="10"/>
  <c r="J12" i="10"/>
  <c r="I12" i="10"/>
  <c r="H12" i="10"/>
  <c r="X12" i="10" s="1"/>
  <c r="G12" i="10"/>
  <c r="W12" i="10" s="1"/>
  <c r="F12" i="10"/>
  <c r="V12" i="10" s="1"/>
  <c r="E12" i="10"/>
  <c r="U12" i="10" s="1"/>
  <c r="D12" i="10"/>
  <c r="S12" i="10" s="1"/>
  <c r="C12" i="10"/>
  <c r="R12" i="10" s="1"/>
  <c r="B12" i="10"/>
  <c r="Q12" i="10" s="1"/>
  <c r="A12" i="10"/>
  <c r="P12" i="10" s="1"/>
  <c r="J11" i="10"/>
  <c r="I11" i="10"/>
  <c r="H11" i="10"/>
  <c r="X11" i="10" s="1"/>
  <c r="G11" i="10"/>
  <c r="W11" i="10" s="1"/>
  <c r="F11" i="10"/>
  <c r="V11" i="10" s="1"/>
  <c r="E11" i="10"/>
  <c r="U11" i="10" s="1"/>
  <c r="D11" i="10"/>
  <c r="S11" i="10" s="1"/>
  <c r="C11" i="10"/>
  <c r="R11" i="10" s="1"/>
  <c r="B11" i="10"/>
  <c r="Q11" i="10" s="1"/>
  <c r="A11" i="10"/>
  <c r="P11" i="10" s="1"/>
  <c r="H44" i="7"/>
  <c r="X44" i="7" s="1"/>
  <c r="H42" i="7"/>
  <c r="X42" i="7" s="1"/>
  <c r="H41" i="7"/>
  <c r="X41" i="7" s="1"/>
  <c r="H38" i="7"/>
  <c r="X38" i="7" s="1"/>
  <c r="H36" i="7"/>
  <c r="X36" i="7" s="1"/>
  <c r="H35" i="7"/>
  <c r="X35" i="7" s="1"/>
  <c r="H32" i="7"/>
  <c r="X32" i="7" s="1"/>
  <c r="H30" i="7"/>
  <c r="X30" i="7" s="1"/>
  <c r="H29" i="7"/>
  <c r="X29" i="7" s="1"/>
  <c r="H26" i="7"/>
  <c r="X26" i="7" s="1"/>
  <c r="H24" i="7"/>
  <c r="X24" i="7" s="1"/>
  <c r="H23" i="7"/>
  <c r="X23" i="7" s="1"/>
  <c r="H20" i="7"/>
  <c r="X20" i="7" s="1"/>
  <c r="H18" i="7"/>
  <c r="X18" i="7" s="1"/>
  <c r="H17" i="7"/>
  <c r="X17" i="7" s="1"/>
  <c r="D44" i="7"/>
  <c r="S44" i="7" s="1"/>
  <c r="D42" i="7"/>
  <c r="S42" i="7" s="1"/>
  <c r="D41" i="7"/>
  <c r="S41" i="7" s="1"/>
  <c r="D38" i="7"/>
  <c r="S38" i="7" s="1"/>
  <c r="D36" i="7"/>
  <c r="S36" i="7" s="1"/>
  <c r="D35" i="7"/>
  <c r="S35" i="7" s="1"/>
  <c r="D32" i="7"/>
  <c r="S32" i="7" s="1"/>
  <c r="D30" i="7"/>
  <c r="S30" i="7" s="1"/>
  <c r="D29" i="7"/>
  <c r="S29" i="7" s="1"/>
  <c r="D26" i="7"/>
  <c r="S26" i="7" s="1"/>
  <c r="D24" i="7"/>
  <c r="S24" i="7" s="1"/>
  <c r="D23" i="7"/>
  <c r="S23" i="7" s="1"/>
  <c r="D20" i="7"/>
  <c r="S20" i="7" s="1"/>
  <c r="D18" i="7"/>
  <c r="S18" i="7" s="1"/>
  <c r="D17" i="7"/>
  <c r="S17" i="7" s="1"/>
  <c r="H20" i="6"/>
  <c r="X20" i="6" s="1"/>
  <c r="H18" i="6"/>
  <c r="X18" i="6" s="1"/>
  <c r="H17" i="6"/>
  <c r="X17" i="6" s="1"/>
  <c r="H14" i="6"/>
  <c r="X14" i="6" s="1"/>
  <c r="H12" i="6"/>
  <c r="X12" i="6" s="1"/>
  <c r="H11" i="6"/>
  <c r="X11" i="6" s="1"/>
  <c r="D20" i="6"/>
  <c r="S20" i="6" s="1"/>
  <c r="D18" i="6"/>
  <c r="S18" i="6" s="1"/>
  <c r="D17" i="6"/>
  <c r="S17" i="6" s="1"/>
  <c r="D14" i="6"/>
  <c r="S14" i="6" s="1"/>
  <c r="D12" i="6"/>
  <c r="S12" i="6" s="1"/>
  <c r="D11" i="6"/>
  <c r="S11" i="6" s="1"/>
  <c r="H20" i="5"/>
  <c r="X20" i="5" s="1"/>
  <c r="H18" i="5"/>
  <c r="X18" i="5" s="1"/>
  <c r="H17" i="5"/>
  <c r="X17" i="5" s="1"/>
  <c r="D20" i="5"/>
  <c r="S20" i="5" s="1"/>
  <c r="D18" i="5"/>
  <c r="S18" i="5" s="1"/>
  <c r="D17" i="5"/>
  <c r="S17" i="5" s="1"/>
  <c r="H38" i="8"/>
  <c r="X38" i="8" s="1"/>
  <c r="H36" i="8"/>
  <c r="X36" i="8" s="1"/>
  <c r="H35" i="8"/>
  <c r="X35" i="8" s="1"/>
  <c r="H32" i="8"/>
  <c r="X32" i="8" s="1"/>
  <c r="H30" i="8"/>
  <c r="X30" i="8" s="1"/>
  <c r="H29" i="8"/>
  <c r="X29" i="8" s="1"/>
  <c r="H26" i="8"/>
  <c r="X26" i="8" s="1"/>
  <c r="H24" i="8"/>
  <c r="X24" i="8" s="1"/>
  <c r="H23" i="8"/>
  <c r="X23" i="8" s="1"/>
  <c r="H20" i="8"/>
  <c r="X20" i="8" s="1"/>
  <c r="H18" i="8"/>
  <c r="X18" i="8" s="1"/>
  <c r="H17" i="8"/>
  <c r="X17" i="8" s="1"/>
  <c r="H14" i="8"/>
  <c r="X14" i="8" s="1"/>
  <c r="H12" i="8"/>
  <c r="X12" i="8" s="1"/>
  <c r="H11" i="8"/>
  <c r="X11" i="8" s="1"/>
  <c r="D38" i="8"/>
  <c r="S38" i="8" s="1"/>
  <c r="D36" i="8"/>
  <c r="S36" i="8" s="1"/>
  <c r="D35" i="8"/>
  <c r="S35" i="8" s="1"/>
  <c r="D32" i="8"/>
  <c r="S32" i="8" s="1"/>
  <c r="D30" i="8"/>
  <c r="S30" i="8" s="1"/>
  <c r="D29" i="8"/>
  <c r="S29" i="8" s="1"/>
  <c r="D26" i="8"/>
  <c r="S26" i="8" s="1"/>
  <c r="D24" i="8"/>
  <c r="S24" i="8" s="1"/>
  <c r="D23" i="8"/>
  <c r="S23" i="8" s="1"/>
  <c r="D20" i="8"/>
  <c r="S20" i="8" s="1"/>
  <c r="D18" i="8"/>
  <c r="S18" i="8" s="1"/>
  <c r="D17" i="8"/>
  <c r="S17" i="8" s="1"/>
  <c r="D14" i="8"/>
  <c r="S14" i="8" s="1"/>
  <c r="D12" i="8"/>
  <c r="S12" i="8" s="1"/>
  <c r="D11" i="8"/>
  <c r="S11" i="8" s="1"/>
  <c r="P13" i="10" l="1"/>
  <c r="Y17" i="10"/>
  <c r="Y20" i="10"/>
  <c r="Y18" i="10"/>
  <c r="P5" i="10"/>
  <c r="R6" i="10"/>
  <c r="W13" i="10"/>
  <c r="P8" i="10"/>
  <c r="S5" i="10"/>
  <c r="X5" i="10"/>
  <c r="Q6" i="10"/>
  <c r="V6" i="10"/>
  <c r="X8" i="10"/>
  <c r="S5" i="5"/>
  <c r="X5" i="5"/>
  <c r="S6" i="5"/>
  <c r="X6" i="5"/>
  <c r="W15" i="5"/>
  <c r="V15" i="5"/>
  <c r="R13" i="5"/>
  <c r="R15" i="5"/>
  <c r="X15" i="5"/>
  <c r="S15" i="5"/>
  <c r="Q15" i="5"/>
  <c r="Q5" i="10"/>
  <c r="V5" i="10"/>
  <c r="S6" i="10"/>
  <c r="X6" i="10"/>
  <c r="Q8" i="10"/>
  <c r="R5" i="10"/>
  <c r="W5" i="10"/>
  <c r="U6" i="10"/>
  <c r="W8" i="10"/>
  <c r="P6" i="10"/>
  <c r="R13" i="7"/>
  <c r="R16" i="7" s="1"/>
  <c r="V15" i="10"/>
  <c r="S21" i="10"/>
  <c r="R21" i="10"/>
  <c r="V21" i="10"/>
  <c r="S13" i="7"/>
  <c r="S16" i="7" s="1"/>
  <c r="X5" i="8"/>
  <c r="X6" i="8"/>
  <c r="S5" i="8"/>
  <c r="S6" i="8"/>
  <c r="R15" i="10"/>
  <c r="S5" i="7"/>
  <c r="X6" i="7"/>
  <c r="W13" i="7"/>
  <c r="P15" i="7"/>
  <c r="T14" i="7"/>
  <c r="T15" i="7" s="1"/>
  <c r="P13" i="7"/>
  <c r="T11" i="7"/>
  <c r="Q13" i="7"/>
  <c r="Q16" i="7" s="1"/>
  <c r="U15" i="7"/>
  <c r="X13" i="7"/>
  <c r="T12" i="7"/>
  <c r="V16" i="7"/>
  <c r="S6" i="7"/>
  <c r="X15" i="10"/>
  <c r="X5" i="7"/>
  <c r="Q15" i="10"/>
  <c r="X13" i="5"/>
  <c r="W15" i="10"/>
  <c r="S13" i="5"/>
  <c r="U13" i="5"/>
  <c r="U15" i="5"/>
  <c r="P13" i="5"/>
  <c r="T11" i="5"/>
  <c r="W46" i="8"/>
  <c r="Q13" i="5"/>
  <c r="V13" i="5"/>
  <c r="Q21" i="10"/>
  <c r="T12" i="5"/>
  <c r="W13" i="5"/>
  <c r="P15" i="5"/>
  <c r="T14" i="5"/>
  <c r="Y45" i="8"/>
  <c r="S27" i="8"/>
  <c r="X21" i="8"/>
  <c r="X39" i="8"/>
  <c r="S39" i="8"/>
  <c r="X33" i="8"/>
  <c r="S21" i="8"/>
  <c r="S33" i="8"/>
  <c r="X27" i="8"/>
  <c r="X21" i="5"/>
  <c r="S21" i="5"/>
  <c r="X15" i="6"/>
  <c r="S21" i="6"/>
  <c r="S15" i="6"/>
  <c r="X21" i="6"/>
  <c r="S33" i="7"/>
  <c r="X27" i="7"/>
  <c r="S27" i="7"/>
  <c r="X45" i="7"/>
  <c r="S45" i="7"/>
  <c r="X39" i="7"/>
  <c r="S39" i="7"/>
  <c r="X33" i="7"/>
  <c r="W21" i="10"/>
  <c r="X21" i="10"/>
  <c r="R19" i="10"/>
  <c r="W19" i="10"/>
  <c r="X15" i="8"/>
  <c r="S15" i="8"/>
  <c r="T18" i="10"/>
  <c r="X25" i="8"/>
  <c r="S37" i="8"/>
  <c r="X25" i="7"/>
  <c r="S19" i="6"/>
  <c r="X31" i="7"/>
  <c r="S19" i="7"/>
  <c r="V13" i="10"/>
  <c r="X43" i="7"/>
  <c r="S31" i="7"/>
  <c r="X19" i="10"/>
  <c r="X19" i="7"/>
  <c r="S13" i="6"/>
  <c r="X37" i="7"/>
  <c r="S25" i="7"/>
  <c r="S43" i="7"/>
  <c r="S13" i="10"/>
  <c r="S19" i="10"/>
  <c r="X19" i="6"/>
  <c r="S19" i="8"/>
  <c r="X31" i="8"/>
  <c r="S25" i="8"/>
  <c r="X37" i="8"/>
  <c r="X13" i="10"/>
  <c r="S13" i="8"/>
  <c r="U19" i="10"/>
  <c r="S31" i="8"/>
  <c r="U21" i="10"/>
  <c r="V19" i="10"/>
  <c r="Q13" i="10"/>
  <c r="X19" i="8"/>
  <c r="X13" i="8"/>
  <c r="S37" i="7"/>
  <c r="X13" i="6"/>
  <c r="T17" i="10"/>
  <c r="P19" i="10"/>
  <c r="P21" i="10"/>
  <c r="Q19" i="10"/>
  <c r="J38" i="8"/>
  <c r="I38" i="8"/>
  <c r="G38" i="8"/>
  <c r="W38" i="8" s="1"/>
  <c r="F38" i="8"/>
  <c r="V38" i="8" s="1"/>
  <c r="E38" i="8"/>
  <c r="U38" i="8" s="1"/>
  <c r="C38" i="8"/>
  <c r="R38" i="8" s="1"/>
  <c r="B38" i="8"/>
  <c r="Q38" i="8" s="1"/>
  <c r="A38" i="8"/>
  <c r="P38" i="8" s="1"/>
  <c r="J36" i="8"/>
  <c r="I36" i="8"/>
  <c r="G36" i="8"/>
  <c r="W36" i="8" s="1"/>
  <c r="F36" i="8"/>
  <c r="V36" i="8" s="1"/>
  <c r="E36" i="8"/>
  <c r="U36" i="8" s="1"/>
  <c r="C36" i="8"/>
  <c r="R36" i="8" s="1"/>
  <c r="B36" i="8"/>
  <c r="Q36" i="8" s="1"/>
  <c r="A36" i="8"/>
  <c r="P36" i="8" s="1"/>
  <c r="J35" i="8"/>
  <c r="I35" i="8"/>
  <c r="G35" i="8"/>
  <c r="W35" i="8" s="1"/>
  <c r="F35" i="8"/>
  <c r="V35" i="8" s="1"/>
  <c r="E35" i="8"/>
  <c r="U35" i="8" s="1"/>
  <c r="C35" i="8"/>
  <c r="R35" i="8" s="1"/>
  <c r="B35" i="8"/>
  <c r="Q35" i="8" s="1"/>
  <c r="A35" i="8"/>
  <c r="P35" i="8" s="1"/>
  <c r="J32" i="8"/>
  <c r="I32" i="8"/>
  <c r="G32" i="8"/>
  <c r="W32" i="8" s="1"/>
  <c r="F32" i="8"/>
  <c r="V32" i="8" s="1"/>
  <c r="E32" i="8"/>
  <c r="U32" i="8" s="1"/>
  <c r="C32" i="8"/>
  <c r="R32" i="8" s="1"/>
  <c r="B32" i="8"/>
  <c r="Q32" i="8" s="1"/>
  <c r="A32" i="8"/>
  <c r="P32" i="8" s="1"/>
  <c r="J30" i="8"/>
  <c r="I30" i="8"/>
  <c r="G30" i="8"/>
  <c r="W30" i="8" s="1"/>
  <c r="F30" i="8"/>
  <c r="V30" i="8" s="1"/>
  <c r="E30" i="8"/>
  <c r="U30" i="8" s="1"/>
  <c r="C30" i="8"/>
  <c r="R30" i="8" s="1"/>
  <c r="B30" i="8"/>
  <c r="Q30" i="8" s="1"/>
  <c r="A30" i="8"/>
  <c r="P30" i="8" s="1"/>
  <c r="J29" i="8"/>
  <c r="I29" i="8"/>
  <c r="G29" i="8"/>
  <c r="W29" i="8" s="1"/>
  <c r="F29" i="8"/>
  <c r="V29" i="8" s="1"/>
  <c r="E29" i="8"/>
  <c r="U29" i="8" s="1"/>
  <c r="C29" i="8"/>
  <c r="R29" i="8" s="1"/>
  <c r="B29" i="8"/>
  <c r="Q29" i="8" s="1"/>
  <c r="A29" i="8"/>
  <c r="P29" i="8" s="1"/>
  <c r="J26" i="8"/>
  <c r="I26" i="8"/>
  <c r="G26" i="8"/>
  <c r="W26" i="8" s="1"/>
  <c r="F26" i="8"/>
  <c r="V26" i="8" s="1"/>
  <c r="E26" i="8"/>
  <c r="U26" i="8" s="1"/>
  <c r="C26" i="8"/>
  <c r="R26" i="8" s="1"/>
  <c r="B26" i="8"/>
  <c r="Q26" i="8" s="1"/>
  <c r="A26" i="8"/>
  <c r="P26" i="8" s="1"/>
  <c r="J24" i="8"/>
  <c r="I24" i="8"/>
  <c r="G24" i="8"/>
  <c r="W24" i="8" s="1"/>
  <c r="F24" i="8"/>
  <c r="V24" i="8" s="1"/>
  <c r="E24" i="8"/>
  <c r="U24" i="8" s="1"/>
  <c r="C24" i="8"/>
  <c r="R24" i="8" s="1"/>
  <c r="B24" i="8"/>
  <c r="Q24" i="8" s="1"/>
  <c r="A24" i="8"/>
  <c r="P24" i="8" s="1"/>
  <c r="J23" i="8"/>
  <c r="I23" i="8"/>
  <c r="G23" i="8"/>
  <c r="W23" i="8" s="1"/>
  <c r="F23" i="8"/>
  <c r="V23" i="8" s="1"/>
  <c r="E23" i="8"/>
  <c r="U23" i="8" s="1"/>
  <c r="C23" i="8"/>
  <c r="R23" i="8" s="1"/>
  <c r="B23" i="8"/>
  <c r="Q23" i="8" s="1"/>
  <c r="A23" i="8"/>
  <c r="P23" i="8" s="1"/>
  <c r="J20" i="8"/>
  <c r="I20" i="8"/>
  <c r="G20" i="8"/>
  <c r="W20" i="8" s="1"/>
  <c r="F20" i="8"/>
  <c r="V20" i="8" s="1"/>
  <c r="E20" i="8"/>
  <c r="U20" i="8" s="1"/>
  <c r="C20" i="8"/>
  <c r="R20" i="8" s="1"/>
  <c r="B20" i="8"/>
  <c r="Q20" i="8" s="1"/>
  <c r="A20" i="8"/>
  <c r="P20" i="8" s="1"/>
  <c r="J18" i="8"/>
  <c r="I18" i="8"/>
  <c r="G18" i="8"/>
  <c r="W18" i="8" s="1"/>
  <c r="F18" i="8"/>
  <c r="V18" i="8" s="1"/>
  <c r="E18" i="8"/>
  <c r="U18" i="8" s="1"/>
  <c r="C18" i="8"/>
  <c r="R18" i="8" s="1"/>
  <c r="B18" i="8"/>
  <c r="Q18" i="8" s="1"/>
  <c r="A18" i="8"/>
  <c r="P18" i="8" s="1"/>
  <c r="J17" i="8"/>
  <c r="I17" i="8"/>
  <c r="G17" i="8"/>
  <c r="W17" i="8" s="1"/>
  <c r="F17" i="8"/>
  <c r="V17" i="8" s="1"/>
  <c r="E17" i="8"/>
  <c r="U17" i="8" s="1"/>
  <c r="C17" i="8"/>
  <c r="R17" i="8" s="1"/>
  <c r="B17" i="8"/>
  <c r="Q17" i="8" s="1"/>
  <c r="A17" i="8"/>
  <c r="P17" i="8" s="1"/>
  <c r="J14" i="8"/>
  <c r="I14" i="8"/>
  <c r="G14" i="8"/>
  <c r="W14" i="8" s="1"/>
  <c r="F14" i="8"/>
  <c r="V14" i="8" s="1"/>
  <c r="E14" i="8"/>
  <c r="U14" i="8" s="1"/>
  <c r="C14" i="8"/>
  <c r="R14" i="8" s="1"/>
  <c r="B14" i="8"/>
  <c r="Q14" i="8" s="1"/>
  <c r="A14" i="8"/>
  <c r="P14" i="8" s="1"/>
  <c r="J12" i="8"/>
  <c r="I12" i="8"/>
  <c r="G12" i="8"/>
  <c r="W12" i="8" s="1"/>
  <c r="F12" i="8"/>
  <c r="V12" i="8" s="1"/>
  <c r="E12" i="8"/>
  <c r="U12" i="8" s="1"/>
  <c r="C12" i="8"/>
  <c r="R12" i="8" s="1"/>
  <c r="B12" i="8"/>
  <c r="Q12" i="8" s="1"/>
  <c r="A12" i="8"/>
  <c r="P12" i="8" s="1"/>
  <c r="J11" i="8"/>
  <c r="I11" i="8"/>
  <c r="G11" i="8"/>
  <c r="W11" i="8" s="1"/>
  <c r="F11" i="8"/>
  <c r="V11" i="8" s="1"/>
  <c r="E11" i="8"/>
  <c r="U11" i="8" s="1"/>
  <c r="C11" i="8"/>
  <c r="R11" i="8" s="1"/>
  <c r="B11" i="8"/>
  <c r="Q11" i="8" s="1"/>
  <c r="A11" i="8"/>
  <c r="P11" i="8" s="1"/>
  <c r="P5" i="8" s="1"/>
  <c r="J44" i="7"/>
  <c r="I44" i="7"/>
  <c r="G44" i="7"/>
  <c r="W44" i="7" s="1"/>
  <c r="F44" i="7"/>
  <c r="V44" i="7" s="1"/>
  <c r="E44" i="7"/>
  <c r="U44" i="7" s="1"/>
  <c r="C44" i="7"/>
  <c r="R44" i="7" s="1"/>
  <c r="B44" i="7"/>
  <c r="Q44" i="7" s="1"/>
  <c r="A44" i="7"/>
  <c r="P44" i="7" s="1"/>
  <c r="J42" i="7"/>
  <c r="I42" i="7"/>
  <c r="G42" i="7"/>
  <c r="W42" i="7" s="1"/>
  <c r="F42" i="7"/>
  <c r="V42" i="7" s="1"/>
  <c r="E42" i="7"/>
  <c r="U42" i="7" s="1"/>
  <c r="C42" i="7"/>
  <c r="R42" i="7" s="1"/>
  <c r="B42" i="7"/>
  <c r="Q42" i="7" s="1"/>
  <c r="A42" i="7"/>
  <c r="P42" i="7" s="1"/>
  <c r="J41" i="7"/>
  <c r="I41" i="7"/>
  <c r="G41" i="7"/>
  <c r="W41" i="7" s="1"/>
  <c r="F41" i="7"/>
  <c r="V41" i="7" s="1"/>
  <c r="E41" i="7"/>
  <c r="U41" i="7" s="1"/>
  <c r="C41" i="7"/>
  <c r="R41" i="7" s="1"/>
  <c r="B41" i="7"/>
  <c r="Q41" i="7" s="1"/>
  <c r="A41" i="7"/>
  <c r="P41" i="7" s="1"/>
  <c r="J38" i="7"/>
  <c r="I38" i="7"/>
  <c r="G38" i="7"/>
  <c r="W38" i="7" s="1"/>
  <c r="F38" i="7"/>
  <c r="V38" i="7" s="1"/>
  <c r="E38" i="7"/>
  <c r="U38" i="7" s="1"/>
  <c r="C38" i="7"/>
  <c r="R38" i="7" s="1"/>
  <c r="B38" i="7"/>
  <c r="Q38" i="7" s="1"/>
  <c r="A38" i="7"/>
  <c r="P38" i="7" s="1"/>
  <c r="J36" i="7"/>
  <c r="I36" i="7"/>
  <c r="G36" i="7"/>
  <c r="W36" i="7" s="1"/>
  <c r="F36" i="7"/>
  <c r="V36" i="7" s="1"/>
  <c r="E36" i="7"/>
  <c r="U36" i="7" s="1"/>
  <c r="C36" i="7"/>
  <c r="R36" i="7" s="1"/>
  <c r="B36" i="7"/>
  <c r="Q36" i="7" s="1"/>
  <c r="A36" i="7"/>
  <c r="P36" i="7" s="1"/>
  <c r="J35" i="7"/>
  <c r="I35" i="7"/>
  <c r="G35" i="7"/>
  <c r="W35" i="7" s="1"/>
  <c r="F35" i="7"/>
  <c r="V35" i="7" s="1"/>
  <c r="E35" i="7"/>
  <c r="U35" i="7" s="1"/>
  <c r="C35" i="7"/>
  <c r="R35" i="7" s="1"/>
  <c r="B35" i="7"/>
  <c r="Q35" i="7" s="1"/>
  <c r="A35" i="7"/>
  <c r="P35" i="7" s="1"/>
  <c r="J32" i="7"/>
  <c r="I32" i="7"/>
  <c r="G32" i="7"/>
  <c r="W32" i="7" s="1"/>
  <c r="F32" i="7"/>
  <c r="V32" i="7" s="1"/>
  <c r="E32" i="7"/>
  <c r="U32" i="7" s="1"/>
  <c r="C32" i="7"/>
  <c r="R32" i="7" s="1"/>
  <c r="B32" i="7"/>
  <c r="Q32" i="7" s="1"/>
  <c r="A32" i="7"/>
  <c r="P32" i="7" s="1"/>
  <c r="J30" i="7"/>
  <c r="I30" i="7"/>
  <c r="G30" i="7"/>
  <c r="W30" i="7" s="1"/>
  <c r="F30" i="7"/>
  <c r="V30" i="7" s="1"/>
  <c r="E30" i="7"/>
  <c r="U30" i="7" s="1"/>
  <c r="C30" i="7"/>
  <c r="R30" i="7" s="1"/>
  <c r="B30" i="7"/>
  <c r="Q30" i="7" s="1"/>
  <c r="A30" i="7"/>
  <c r="P30" i="7" s="1"/>
  <c r="J29" i="7"/>
  <c r="I29" i="7"/>
  <c r="G29" i="7"/>
  <c r="W29" i="7" s="1"/>
  <c r="F29" i="7"/>
  <c r="V29" i="7" s="1"/>
  <c r="E29" i="7"/>
  <c r="U29" i="7" s="1"/>
  <c r="C29" i="7"/>
  <c r="R29" i="7" s="1"/>
  <c r="B29" i="7"/>
  <c r="Q29" i="7" s="1"/>
  <c r="A29" i="7"/>
  <c r="P29" i="7" s="1"/>
  <c r="J26" i="7"/>
  <c r="I26" i="7"/>
  <c r="G26" i="7"/>
  <c r="W26" i="7" s="1"/>
  <c r="F26" i="7"/>
  <c r="V26" i="7" s="1"/>
  <c r="E26" i="7"/>
  <c r="U26" i="7" s="1"/>
  <c r="C26" i="7"/>
  <c r="R26" i="7" s="1"/>
  <c r="B26" i="7"/>
  <c r="Q26" i="7" s="1"/>
  <c r="A26" i="7"/>
  <c r="P26" i="7" s="1"/>
  <c r="J24" i="7"/>
  <c r="I24" i="7"/>
  <c r="G24" i="7"/>
  <c r="W24" i="7" s="1"/>
  <c r="F24" i="7"/>
  <c r="V24" i="7" s="1"/>
  <c r="E24" i="7"/>
  <c r="U24" i="7" s="1"/>
  <c r="C24" i="7"/>
  <c r="R24" i="7" s="1"/>
  <c r="B24" i="7"/>
  <c r="Q24" i="7" s="1"/>
  <c r="A24" i="7"/>
  <c r="P24" i="7" s="1"/>
  <c r="J23" i="7"/>
  <c r="I23" i="7"/>
  <c r="G23" i="7"/>
  <c r="W23" i="7" s="1"/>
  <c r="F23" i="7"/>
  <c r="V23" i="7" s="1"/>
  <c r="E23" i="7"/>
  <c r="U23" i="7" s="1"/>
  <c r="C23" i="7"/>
  <c r="R23" i="7" s="1"/>
  <c r="B23" i="7"/>
  <c r="Q23" i="7" s="1"/>
  <c r="A23" i="7"/>
  <c r="P23" i="7" s="1"/>
  <c r="J20" i="7"/>
  <c r="I20" i="7"/>
  <c r="G20" i="7"/>
  <c r="W20" i="7" s="1"/>
  <c r="F20" i="7"/>
  <c r="V20" i="7" s="1"/>
  <c r="E20" i="7"/>
  <c r="U20" i="7" s="1"/>
  <c r="C20" i="7"/>
  <c r="R20" i="7" s="1"/>
  <c r="B20" i="7"/>
  <c r="Q20" i="7" s="1"/>
  <c r="A20" i="7"/>
  <c r="P20" i="7" s="1"/>
  <c r="J18" i="7"/>
  <c r="I18" i="7"/>
  <c r="G18" i="7"/>
  <c r="W18" i="7" s="1"/>
  <c r="F18" i="7"/>
  <c r="V18" i="7" s="1"/>
  <c r="E18" i="7"/>
  <c r="U18" i="7" s="1"/>
  <c r="C18" i="7"/>
  <c r="R18" i="7" s="1"/>
  <c r="B18" i="7"/>
  <c r="Q18" i="7" s="1"/>
  <c r="A18" i="7"/>
  <c r="P18" i="7" s="1"/>
  <c r="J17" i="7"/>
  <c r="I17" i="7"/>
  <c r="G17" i="7"/>
  <c r="W17" i="7" s="1"/>
  <c r="F17" i="7"/>
  <c r="V17" i="7" s="1"/>
  <c r="E17" i="7"/>
  <c r="U17" i="7" s="1"/>
  <c r="C17" i="7"/>
  <c r="R17" i="7" s="1"/>
  <c r="B17" i="7"/>
  <c r="Q17" i="7" s="1"/>
  <c r="A17" i="7"/>
  <c r="P17" i="7" s="1"/>
  <c r="J20" i="6"/>
  <c r="I20" i="6"/>
  <c r="G20" i="6"/>
  <c r="W20" i="6" s="1"/>
  <c r="F20" i="6"/>
  <c r="V20" i="6" s="1"/>
  <c r="E20" i="6"/>
  <c r="U20" i="6" s="1"/>
  <c r="C20" i="6"/>
  <c r="R20" i="6" s="1"/>
  <c r="B20" i="6"/>
  <c r="Q20" i="6" s="1"/>
  <c r="A20" i="6"/>
  <c r="P20" i="6" s="1"/>
  <c r="P21" i="6" s="1"/>
  <c r="J18" i="6"/>
  <c r="I18" i="6"/>
  <c r="G18" i="6"/>
  <c r="W18" i="6" s="1"/>
  <c r="F18" i="6"/>
  <c r="V18" i="6" s="1"/>
  <c r="E18" i="6"/>
  <c r="U18" i="6" s="1"/>
  <c r="C18" i="6"/>
  <c r="R18" i="6" s="1"/>
  <c r="B18" i="6"/>
  <c r="Q18" i="6" s="1"/>
  <c r="A18" i="6"/>
  <c r="P18" i="6" s="1"/>
  <c r="J17" i="6"/>
  <c r="I17" i="6"/>
  <c r="G17" i="6"/>
  <c r="W17" i="6" s="1"/>
  <c r="F17" i="6"/>
  <c r="V17" i="6" s="1"/>
  <c r="E17" i="6"/>
  <c r="U17" i="6" s="1"/>
  <c r="C17" i="6"/>
  <c r="R17" i="6" s="1"/>
  <c r="B17" i="6"/>
  <c r="Q17" i="6" s="1"/>
  <c r="A17" i="6"/>
  <c r="P17" i="6" s="1"/>
  <c r="J14" i="6"/>
  <c r="I14" i="6"/>
  <c r="G14" i="6"/>
  <c r="W14" i="6" s="1"/>
  <c r="F14" i="6"/>
  <c r="V14" i="6" s="1"/>
  <c r="E14" i="6"/>
  <c r="U14" i="6" s="1"/>
  <c r="C14" i="6"/>
  <c r="R14" i="6" s="1"/>
  <c r="B14" i="6"/>
  <c r="Q14" i="6" s="1"/>
  <c r="A14" i="6"/>
  <c r="P14" i="6" s="1"/>
  <c r="J12" i="6"/>
  <c r="I12" i="6"/>
  <c r="G12" i="6"/>
  <c r="W12" i="6" s="1"/>
  <c r="F12" i="6"/>
  <c r="V12" i="6" s="1"/>
  <c r="E12" i="6"/>
  <c r="U12" i="6" s="1"/>
  <c r="C12" i="6"/>
  <c r="R12" i="6" s="1"/>
  <c r="B12" i="6"/>
  <c r="Q12" i="6" s="1"/>
  <c r="A12" i="6"/>
  <c r="P12" i="6" s="1"/>
  <c r="J11" i="6"/>
  <c r="I11" i="6"/>
  <c r="G11" i="6"/>
  <c r="W11" i="6" s="1"/>
  <c r="F11" i="6"/>
  <c r="V11" i="6" s="1"/>
  <c r="E11" i="6"/>
  <c r="U11" i="6" s="1"/>
  <c r="C11" i="6"/>
  <c r="R11" i="6" s="1"/>
  <c r="B11" i="6"/>
  <c r="Q11" i="6" s="1"/>
  <c r="A11" i="6"/>
  <c r="P11" i="6" s="1"/>
  <c r="J20" i="5"/>
  <c r="I20" i="5"/>
  <c r="G20" i="5"/>
  <c r="W20" i="5" s="1"/>
  <c r="F20" i="5"/>
  <c r="V20" i="5" s="1"/>
  <c r="E20" i="5"/>
  <c r="U20" i="5" s="1"/>
  <c r="C20" i="5"/>
  <c r="R20" i="5" s="1"/>
  <c r="B20" i="5"/>
  <c r="Q20" i="5" s="1"/>
  <c r="A20" i="5"/>
  <c r="P20" i="5" s="1"/>
  <c r="J18" i="5"/>
  <c r="I18" i="5"/>
  <c r="G18" i="5"/>
  <c r="W18" i="5" s="1"/>
  <c r="F18" i="5"/>
  <c r="V18" i="5" s="1"/>
  <c r="E18" i="5"/>
  <c r="U18" i="5" s="1"/>
  <c r="C18" i="5"/>
  <c r="R18" i="5" s="1"/>
  <c r="B18" i="5"/>
  <c r="Q18" i="5" s="1"/>
  <c r="A18" i="5"/>
  <c r="P18" i="5" s="1"/>
  <c r="J17" i="5"/>
  <c r="I17" i="5"/>
  <c r="G17" i="5"/>
  <c r="W17" i="5" s="1"/>
  <c r="F17" i="5"/>
  <c r="V17" i="5" s="1"/>
  <c r="E17" i="5"/>
  <c r="U17" i="5" s="1"/>
  <c r="C17" i="5"/>
  <c r="R17" i="5" s="1"/>
  <c r="B17" i="5"/>
  <c r="Q17" i="5" s="1"/>
  <c r="A17" i="5"/>
  <c r="P17" i="5" s="1"/>
  <c r="P6" i="6" l="1"/>
  <c r="P19" i="6"/>
  <c r="P22" i="6" s="1"/>
  <c r="P13" i="6"/>
  <c r="P5" i="6"/>
  <c r="P8" i="6"/>
  <c r="P15" i="6"/>
  <c r="P9" i="6" s="1"/>
  <c r="W16" i="7"/>
  <c r="X16" i="7"/>
  <c r="S22" i="10"/>
  <c r="R13" i="10"/>
  <c r="R7" i="10" s="1"/>
  <c r="Y15" i="5"/>
  <c r="Y13" i="5"/>
  <c r="Y20" i="5"/>
  <c r="Y11" i="6"/>
  <c r="Y12" i="6"/>
  <c r="Y14" i="6"/>
  <c r="Y17" i="6"/>
  <c r="Y18" i="6"/>
  <c r="Y20" i="6"/>
  <c r="Y21" i="10"/>
  <c r="Y43" i="8"/>
  <c r="Y20" i="7"/>
  <c r="Y23" i="7"/>
  <c r="Y24" i="7"/>
  <c r="Y26" i="7"/>
  <c r="Y29" i="7"/>
  <c r="Y30" i="7"/>
  <c r="Y32" i="7"/>
  <c r="Y35" i="7"/>
  <c r="Y36" i="7"/>
  <c r="Y38" i="7"/>
  <c r="Y41" i="7"/>
  <c r="Y42" i="7"/>
  <c r="Y44" i="7"/>
  <c r="U16" i="7"/>
  <c r="Y15" i="7"/>
  <c r="Y13" i="7"/>
  <c r="Y11" i="8"/>
  <c r="Y12" i="8"/>
  <c r="Y14" i="8"/>
  <c r="Y17" i="8"/>
  <c r="Y18" i="8"/>
  <c r="Y20" i="8"/>
  <c r="Y23" i="8"/>
  <c r="Y24" i="8"/>
  <c r="Y26" i="8"/>
  <c r="Y29" i="8"/>
  <c r="Y30" i="8"/>
  <c r="Y32" i="8"/>
  <c r="Y35" i="8"/>
  <c r="Y36" i="8"/>
  <c r="Y38" i="8"/>
  <c r="U8" i="10"/>
  <c r="Y14" i="10"/>
  <c r="Y19" i="10"/>
  <c r="P7" i="10"/>
  <c r="U15" i="10"/>
  <c r="Y15" i="10" s="1"/>
  <c r="Y12" i="10"/>
  <c r="Q22" i="10"/>
  <c r="U13" i="10"/>
  <c r="Y13" i="10" s="1"/>
  <c r="Y11" i="10"/>
  <c r="P15" i="10"/>
  <c r="P9" i="10" s="1"/>
  <c r="T12" i="10"/>
  <c r="T6" i="10" s="1"/>
  <c r="W6" i="10"/>
  <c r="U5" i="10"/>
  <c r="T11" i="10"/>
  <c r="T5" i="10" s="1"/>
  <c r="T14" i="10"/>
  <c r="T15" i="10" s="1"/>
  <c r="R6" i="7"/>
  <c r="P6" i="7"/>
  <c r="V6" i="7"/>
  <c r="Q6" i="7"/>
  <c r="W6" i="7"/>
  <c r="P5" i="5"/>
  <c r="V5" i="5"/>
  <c r="P6" i="5"/>
  <c r="V6" i="5"/>
  <c r="P8" i="5"/>
  <c r="Q5" i="5"/>
  <c r="W5" i="5"/>
  <c r="Q6" i="5"/>
  <c r="W6" i="5"/>
  <c r="R5" i="5"/>
  <c r="R6" i="5"/>
  <c r="Q9" i="10"/>
  <c r="T20" i="10"/>
  <c r="R9" i="10"/>
  <c r="L11" i="4"/>
  <c r="G11" i="4"/>
  <c r="L12" i="4"/>
  <c r="G12" i="4"/>
  <c r="Q7" i="10"/>
  <c r="S9" i="5"/>
  <c r="X9" i="5"/>
  <c r="X8" i="5"/>
  <c r="S8" i="5"/>
  <c r="W16" i="5"/>
  <c r="S16" i="5"/>
  <c r="V16" i="5"/>
  <c r="R16" i="5"/>
  <c r="X16" i="5"/>
  <c r="Q16" i="5"/>
  <c r="S7" i="10"/>
  <c r="R8" i="10"/>
  <c r="W16" i="10"/>
  <c r="W7" i="10"/>
  <c r="X16" i="10"/>
  <c r="X7" i="10"/>
  <c r="X9" i="10"/>
  <c r="S15" i="10"/>
  <c r="S9" i="10" s="1"/>
  <c r="S8" i="10"/>
  <c r="V7" i="10"/>
  <c r="W9" i="10"/>
  <c r="V8" i="10"/>
  <c r="V9" i="10"/>
  <c r="S9" i="8"/>
  <c r="Q16" i="10"/>
  <c r="V16" i="10"/>
  <c r="X9" i="8"/>
  <c r="V22" i="10"/>
  <c r="R22" i="10"/>
  <c r="X7" i="8"/>
  <c r="X8" i="8"/>
  <c r="S7" i="8"/>
  <c r="S8" i="8"/>
  <c r="Z11" i="7"/>
  <c r="Z14" i="7"/>
  <c r="Z12" i="7"/>
  <c r="T13" i="7"/>
  <c r="P16" i="7"/>
  <c r="T16" i="7" s="1"/>
  <c r="S7" i="7"/>
  <c r="X7" i="7"/>
  <c r="X21" i="7"/>
  <c r="X8" i="7"/>
  <c r="S21" i="7"/>
  <c r="S9" i="7" s="1"/>
  <c r="S8" i="7"/>
  <c r="Z41" i="8"/>
  <c r="Z42" i="8"/>
  <c r="T15" i="5"/>
  <c r="Z14" i="5"/>
  <c r="Z44" i="8"/>
  <c r="Z45" i="8" s="1"/>
  <c r="Y46" i="8"/>
  <c r="Z12" i="5"/>
  <c r="Z11" i="5"/>
  <c r="U16" i="5"/>
  <c r="P16" i="5"/>
  <c r="T13" i="5"/>
  <c r="W22" i="10"/>
  <c r="R6" i="8"/>
  <c r="R19" i="8"/>
  <c r="R21" i="8"/>
  <c r="R25" i="8"/>
  <c r="R27" i="8"/>
  <c r="R31" i="8"/>
  <c r="R33" i="8"/>
  <c r="R37" i="8"/>
  <c r="R39" i="8"/>
  <c r="X22" i="8"/>
  <c r="S28" i="8"/>
  <c r="S40" i="8"/>
  <c r="U6" i="8"/>
  <c r="U25" i="8"/>
  <c r="U27" i="8"/>
  <c r="U33" i="8"/>
  <c r="U39" i="8"/>
  <c r="X34" i="8"/>
  <c r="X28" i="8"/>
  <c r="P6" i="8"/>
  <c r="V6" i="8"/>
  <c r="P19" i="8"/>
  <c r="V19" i="8"/>
  <c r="P21" i="8"/>
  <c r="V21" i="8"/>
  <c r="P25" i="8"/>
  <c r="V25" i="8"/>
  <c r="V27" i="8"/>
  <c r="P31" i="8"/>
  <c r="V31" i="8"/>
  <c r="P33" i="8"/>
  <c r="V33" i="8"/>
  <c r="P37" i="8"/>
  <c r="V37" i="8"/>
  <c r="P39" i="8"/>
  <c r="V39" i="8"/>
  <c r="S34" i="8"/>
  <c r="S22" i="8"/>
  <c r="Q6" i="8"/>
  <c r="W6" i="8"/>
  <c r="Q19" i="8"/>
  <c r="W19" i="8"/>
  <c r="Q21" i="8"/>
  <c r="W21" i="8"/>
  <c r="Q25" i="8"/>
  <c r="W25" i="8"/>
  <c r="Q27" i="8"/>
  <c r="W27" i="8"/>
  <c r="Q31" i="8"/>
  <c r="W31" i="8"/>
  <c r="Q33" i="8"/>
  <c r="W33" i="8"/>
  <c r="Q37" i="8"/>
  <c r="W37" i="8"/>
  <c r="Q39" i="8"/>
  <c r="W39" i="8"/>
  <c r="X40" i="8"/>
  <c r="R8" i="5"/>
  <c r="U8" i="5"/>
  <c r="V8" i="5"/>
  <c r="Q8" i="5"/>
  <c r="W8" i="5"/>
  <c r="V15" i="6"/>
  <c r="V19" i="6"/>
  <c r="V21" i="6"/>
  <c r="S22" i="6"/>
  <c r="Q13" i="6"/>
  <c r="Q15" i="6"/>
  <c r="W15" i="6"/>
  <c r="Q19" i="6"/>
  <c r="W19" i="6"/>
  <c r="Q21" i="6"/>
  <c r="W21" i="6"/>
  <c r="X22" i="6"/>
  <c r="S16" i="6"/>
  <c r="R15" i="6"/>
  <c r="R19" i="6"/>
  <c r="R21" i="6"/>
  <c r="U15" i="6"/>
  <c r="X16" i="6"/>
  <c r="U33" i="7"/>
  <c r="U39" i="7"/>
  <c r="U45" i="7"/>
  <c r="X46" i="7"/>
  <c r="V25" i="7"/>
  <c r="P27" i="7"/>
  <c r="V27" i="7"/>
  <c r="V31" i="7"/>
  <c r="P33" i="7"/>
  <c r="V33" i="7"/>
  <c r="P37" i="7"/>
  <c r="V37" i="7"/>
  <c r="P39" i="7"/>
  <c r="V39" i="7"/>
  <c r="V43" i="7"/>
  <c r="P45" i="7"/>
  <c r="V45" i="7"/>
  <c r="S40" i="7"/>
  <c r="S46" i="7"/>
  <c r="S28" i="7"/>
  <c r="X22" i="10"/>
  <c r="X34" i="7"/>
  <c r="Q25" i="7"/>
  <c r="W25" i="7"/>
  <c r="Q27" i="7"/>
  <c r="W27" i="7"/>
  <c r="Q31" i="7"/>
  <c r="W31" i="7"/>
  <c r="Q33" i="7"/>
  <c r="W33" i="7"/>
  <c r="Q37" i="7"/>
  <c r="W37" i="7"/>
  <c r="Q39" i="7"/>
  <c r="W39" i="7"/>
  <c r="Q43" i="7"/>
  <c r="W43" i="7"/>
  <c r="Q45" i="7"/>
  <c r="W45" i="7"/>
  <c r="X40" i="7"/>
  <c r="R25" i="7"/>
  <c r="R27" i="7"/>
  <c r="R31" i="7"/>
  <c r="R33" i="7"/>
  <c r="R37" i="7"/>
  <c r="R39" i="7"/>
  <c r="R43" i="7"/>
  <c r="R45" i="7"/>
  <c r="S34" i="7"/>
  <c r="X28" i="7"/>
  <c r="U13" i="6"/>
  <c r="W13" i="6"/>
  <c r="R15" i="8"/>
  <c r="S16" i="8"/>
  <c r="V15" i="8"/>
  <c r="Q15" i="8"/>
  <c r="W15" i="8"/>
  <c r="X16" i="8"/>
  <c r="R13" i="8"/>
  <c r="V13" i="8"/>
  <c r="Q13" i="8"/>
  <c r="W13" i="8"/>
  <c r="Z18" i="10"/>
  <c r="R13" i="6"/>
  <c r="V13" i="6"/>
  <c r="T11" i="8"/>
  <c r="T12" i="8"/>
  <c r="T14" i="8"/>
  <c r="T18" i="8"/>
  <c r="T24" i="8"/>
  <c r="T26" i="8"/>
  <c r="T30" i="8"/>
  <c r="T36" i="8"/>
  <c r="P15" i="8"/>
  <c r="P13" i="8"/>
  <c r="T35" i="8"/>
  <c r="U13" i="8"/>
  <c r="T17" i="8"/>
  <c r="T20" i="8"/>
  <c r="U15" i="8"/>
  <c r="P27" i="8"/>
  <c r="U37" i="8"/>
  <c r="U21" i="8"/>
  <c r="T29" i="8"/>
  <c r="T23" i="8"/>
  <c r="U31" i="8"/>
  <c r="T24" i="7"/>
  <c r="T30" i="7"/>
  <c r="T36" i="7"/>
  <c r="T42" i="7"/>
  <c r="U37" i="7"/>
  <c r="P43" i="7"/>
  <c r="U25" i="7"/>
  <c r="U27" i="7"/>
  <c r="P31" i="7"/>
  <c r="P25" i="7"/>
  <c r="U19" i="7"/>
  <c r="U31" i="7"/>
  <c r="U43" i="7"/>
  <c r="T11" i="6"/>
  <c r="T12" i="6"/>
  <c r="T18" i="6"/>
  <c r="U21" i="6"/>
  <c r="U19" i="6"/>
  <c r="T19" i="10"/>
  <c r="P22" i="10"/>
  <c r="Z17" i="10"/>
  <c r="U22" i="10"/>
  <c r="D14" i="4" l="1"/>
  <c r="D11" i="4"/>
  <c r="E12" i="4"/>
  <c r="F12" i="4"/>
  <c r="D12" i="4"/>
  <c r="F11" i="4"/>
  <c r="E11" i="4"/>
  <c r="P7" i="6"/>
  <c r="P16" i="6"/>
  <c r="P10" i="6" s="1"/>
  <c r="Y16" i="7"/>
  <c r="Z16" i="7" s="1"/>
  <c r="Z18" i="8"/>
  <c r="Y5" i="10"/>
  <c r="Y6" i="10"/>
  <c r="Z15" i="7"/>
  <c r="X9" i="7"/>
  <c r="J12" i="4"/>
  <c r="K11" i="4"/>
  <c r="J11" i="4"/>
  <c r="K12" i="4"/>
  <c r="Z14" i="10"/>
  <c r="Q10" i="10"/>
  <c r="Z11" i="10"/>
  <c r="Z12" i="10"/>
  <c r="R16" i="10"/>
  <c r="R10" i="10" s="1"/>
  <c r="U9" i="10"/>
  <c r="T13" i="10"/>
  <c r="T7" i="10" s="1"/>
  <c r="U16" i="10"/>
  <c r="U10" i="10" s="1"/>
  <c r="T8" i="10"/>
  <c r="P16" i="10"/>
  <c r="P10" i="10" s="1"/>
  <c r="U7" i="10"/>
  <c r="Y5" i="6"/>
  <c r="Y8" i="6"/>
  <c r="Y6" i="6"/>
  <c r="Y13" i="8"/>
  <c r="T21" i="10"/>
  <c r="T9" i="10" s="1"/>
  <c r="Y21" i="8"/>
  <c r="Y19" i="6"/>
  <c r="Y15" i="8"/>
  <c r="Y39" i="8"/>
  <c r="Y16" i="5"/>
  <c r="U6" i="5"/>
  <c r="Y18" i="5"/>
  <c r="Y43" i="7"/>
  <c r="Y37" i="7"/>
  <c r="Y27" i="7"/>
  <c r="Y33" i="7"/>
  <c r="Y27" i="8"/>
  <c r="U5" i="5"/>
  <c r="Y17" i="5"/>
  <c r="T18" i="7"/>
  <c r="Y15" i="6"/>
  <c r="Y31" i="7"/>
  <c r="Y21" i="6"/>
  <c r="Y13" i="6"/>
  <c r="S16" i="10"/>
  <c r="S10" i="10" s="1"/>
  <c r="Y25" i="7"/>
  <c r="Y45" i="7"/>
  <c r="Y31" i="8"/>
  <c r="Y37" i="8"/>
  <c r="Y39" i="7"/>
  <c r="U6" i="7"/>
  <c r="Y18" i="7"/>
  <c r="U5" i="7"/>
  <c r="Y17" i="7"/>
  <c r="Y33" i="8"/>
  <c r="Y25" i="8"/>
  <c r="Y22" i="10"/>
  <c r="X22" i="7"/>
  <c r="V19" i="7"/>
  <c r="W7" i="8"/>
  <c r="Q7" i="8"/>
  <c r="R7" i="8"/>
  <c r="Z20" i="10"/>
  <c r="T20" i="5"/>
  <c r="T21" i="5" s="1"/>
  <c r="T9" i="5" s="1"/>
  <c r="T18" i="5"/>
  <c r="T6" i="5" s="1"/>
  <c r="T22" i="10"/>
  <c r="P21" i="5"/>
  <c r="P9" i="5" s="1"/>
  <c r="R9" i="8"/>
  <c r="S10" i="8"/>
  <c r="V7" i="8"/>
  <c r="X10" i="8"/>
  <c r="P7" i="8"/>
  <c r="S22" i="7"/>
  <c r="S10" i="7" s="1"/>
  <c r="T32" i="8"/>
  <c r="T33" i="8" s="1"/>
  <c r="Q9" i="8"/>
  <c r="Z29" i="8"/>
  <c r="T38" i="8"/>
  <c r="T39" i="8" s="1"/>
  <c r="U16" i="6"/>
  <c r="L15" i="4"/>
  <c r="K14" i="4"/>
  <c r="I14" i="4"/>
  <c r="G15" i="4"/>
  <c r="E14" i="4"/>
  <c r="G14" i="4"/>
  <c r="J14" i="4"/>
  <c r="F14" i="4"/>
  <c r="L14" i="4"/>
  <c r="Z15" i="5"/>
  <c r="W21" i="5"/>
  <c r="T16" i="5"/>
  <c r="Q21" i="5"/>
  <c r="Q9" i="5" s="1"/>
  <c r="U21" i="5"/>
  <c r="R21" i="5"/>
  <c r="R9" i="5" s="1"/>
  <c r="V21" i="5"/>
  <c r="Y7" i="10"/>
  <c r="W10" i="10"/>
  <c r="Y8" i="10"/>
  <c r="X10" i="10"/>
  <c r="V10" i="10"/>
  <c r="Y9" i="10"/>
  <c r="V9" i="8"/>
  <c r="T17" i="6"/>
  <c r="W9" i="8"/>
  <c r="U8" i="8"/>
  <c r="V8" i="8"/>
  <c r="U9" i="8"/>
  <c r="P9" i="8"/>
  <c r="V5" i="8"/>
  <c r="Y6" i="8"/>
  <c r="W8" i="8"/>
  <c r="U5" i="8"/>
  <c r="W5" i="8"/>
  <c r="Q8" i="8"/>
  <c r="T6" i="8"/>
  <c r="T5" i="8"/>
  <c r="R8" i="8"/>
  <c r="Q5" i="8"/>
  <c r="T15" i="8"/>
  <c r="R5" i="8"/>
  <c r="P8" i="8"/>
  <c r="Z13" i="7"/>
  <c r="R19" i="7"/>
  <c r="R7" i="7" s="1"/>
  <c r="R5" i="7"/>
  <c r="W19" i="7"/>
  <c r="W5" i="7"/>
  <c r="V21" i="7"/>
  <c r="V8" i="7"/>
  <c r="Q19" i="7"/>
  <c r="Q7" i="7" s="1"/>
  <c r="Q5" i="7"/>
  <c r="U7" i="7"/>
  <c r="R21" i="7"/>
  <c r="R9" i="7" s="1"/>
  <c r="R8" i="7"/>
  <c r="W21" i="7"/>
  <c r="W8" i="7"/>
  <c r="U21" i="7"/>
  <c r="U8" i="7"/>
  <c r="Q21" i="7"/>
  <c r="Q9" i="7" s="1"/>
  <c r="Q8" i="7"/>
  <c r="V5" i="7"/>
  <c r="P21" i="7"/>
  <c r="P9" i="7" s="1"/>
  <c r="P8" i="7"/>
  <c r="P19" i="7"/>
  <c r="P7" i="7" s="1"/>
  <c r="P5" i="7"/>
  <c r="Z13" i="5"/>
  <c r="Z46" i="8"/>
  <c r="Z43" i="8"/>
  <c r="W40" i="8"/>
  <c r="W34" i="8"/>
  <c r="W28" i="8"/>
  <c r="W22" i="8"/>
  <c r="V40" i="8"/>
  <c r="V34" i="8"/>
  <c r="U28" i="8"/>
  <c r="U34" i="8"/>
  <c r="U19" i="8"/>
  <c r="Y19" i="8" s="1"/>
  <c r="Q40" i="8"/>
  <c r="Q34" i="8"/>
  <c r="R40" i="8"/>
  <c r="R34" i="8"/>
  <c r="R28" i="8"/>
  <c r="R22" i="8"/>
  <c r="V28" i="8"/>
  <c r="V22" i="8"/>
  <c r="T25" i="8"/>
  <c r="P22" i="8"/>
  <c r="T19" i="8"/>
  <c r="Q28" i="8"/>
  <c r="Q22" i="8"/>
  <c r="P40" i="8"/>
  <c r="T37" i="8"/>
  <c r="P34" i="8"/>
  <c r="T31" i="8"/>
  <c r="T20" i="6"/>
  <c r="T21" i="6" s="1"/>
  <c r="T14" i="6"/>
  <c r="T15" i="6" s="1"/>
  <c r="T20" i="7"/>
  <c r="P28" i="8"/>
  <c r="T17" i="7"/>
  <c r="T29" i="7"/>
  <c r="V22" i="6"/>
  <c r="T23" i="7"/>
  <c r="P40" i="7"/>
  <c r="R22" i="6"/>
  <c r="W22" i="6"/>
  <c r="V9" i="6"/>
  <c r="R9" i="6"/>
  <c r="W9" i="6"/>
  <c r="T32" i="7"/>
  <c r="T33" i="7" s="1"/>
  <c r="T35" i="7"/>
  <c r="V16" i="6"/>
  <c r="W16" i="6"/>
  <c r="Q46" i="7"/>
  <c r="Q34" i="7"/>
  <c r="T19" i="6"/>
  <c r="T38" i="7"/>
  <c r="T39" i="7" s="1"/>
  <c r="T26" i="7"/>
  <c r="T27" i="7" s="1"/>
  <c r="R16" i="6"/>
  <c r="Q16" i="6"/>
  <c r="P28" i="7"/>
  <c r="R46" i="7"/>
  <c r="Q22" i="6"/>
  <c r="Q28" i="7"/>
  <c r="V46" i="7"/>
  <c r="W46" i="7"/>
  <c r="W40" i="7"/>
  <c r="W34" i="7"/>
  <c r="W28" i="7"/>
  <c r="Q40" i="7"/>
  <c r="T37" i="7"/>
  <c r="T44" i="7"/>
  <c r="T45" i="7" s="1"/>
  <c r="T41" i="7"/>
  <c r="U34" i="7"/>
  <c r="T31" i="7"/>
  <c r="V40" i="7"/>
  <c r="V34" i="7"/>
  <c r="P46" i="7"/>
  <c r="U46" i="7"/>
  <c r="U40" i="7"/>
  <c r="R40" i="7"/>
  <c r="R34" i="7"/>
  <c r="R28" i="7"/>
  <c r="V28" i="7"/>
  <c r="Z36" i="7"/>
  <c r="Z18" i="6"/>
  <c r="P34" i="7"/>
  <c r="Z30" i="8"/>
  <c r="P16" i="8"/>
  <c r="Z14" i="8"/>
  <c r="T43" i="7"/>
  <c r="T13" i="6"/>
  <c r="Z30" i="7"/>
  <c r="T13" i="8"/>
  <c r="T25" i="7"/>
  <c r="Z24" i="8"/>
  <c r="U40" i="8"/>
  <c r="Z17" i="8"/>
  <c r="Z20" i="8"/>
  <c r="Z36" i="8"/>
  <c r="W16" i="8"/>
  <c r="V16" i="8"/>
  <c r="U16" i="8"/>
  <c r="Q16" i="8"/>
  <c r="R16" i="8"/>
  <c r="Z26" i="8"/>
  <c r="Z12" i="8"/>
  <c r="Z11" i="8"/>
  <c r="T27" i="8"/>
  <c r="T21" i="8"/>
  <c r="Z23" i="8"/>
  <c r="Z35" i="8"/>
  <c r="Z24" i="7"/>
  <c r="Z42" i="7"/>
  <c r="Z11" i="6"/>
  <c r="U28" i="7"/>
  <c r="Z12" i="6"/>
  <c r="U22" i="6"/>
  <c r="Z19" i="10"/>
  <c r="J24" i="4"/>
  <c r="Q9" i="6"/>
  <c r="E30" i="4"/>
  <c r="K30" i="4"/>
  <c r="S6" i="6"/>
  <c r="J30" i="4"/>
  <c r="X8" i="6"/>
  <c r="S9" i="6"/>
  <c r="S8" i="6"/>
  <c r="R8" i="6"/>
  <c r="W8" i="6"/>
  <c r="V8" i="6"/>
  <c r="Q8" i="6"/>
  <c r="R5" i="6"/>
  <c r="P19" i="5"/>
  <c r="P7" i="5" s="1"/>
  <c r="Q5" i="6"/>
  <c r="Q19" i="5"/>
  <c r="Q7" i="5" s="1"/>
  <c r="V19" i="5"/>
  <c r="W19" i="5"/>
  <c r="U19" i="5"/>
  <c r="V5" i="6"/>
  <c r="U8" i="6"/>
  <c r="U5" i="6"/>
  <c r="V6" i="6"/>
  <c r="Q6" i="6"/>
  <c r="W6" i="6"/>
  <c r="R6" i="6"/>
  <c r="U6" i="6"/>
  <c r="W5" i="6"/>
  <c r="E26" i="4" l="1"/>
  <c r="E29" i="4"/>
  <c r="M30" i="4"/>
  <c r="J32" i="4"/>
  <c r="M38" i="4"/>
  <c r="H12" i="4"/>
  <c r="F23" i="4"/>
  <c r="M37" i="4"/>
  <c r="E33" i="4"/>
  <c r="M39" i="4"/>
  <c r="F33" i="4"/>
  <c r="J26" i="4"/>
  <c r="D15" i="4"/>
  <c r="I12" i="4"/>
  <c r="M36" i="4"/>
  <c r="F29" i="4"/>
  <c r="I11" i="4"/>
  <c r="M35" i="4"/>
  <c r="Z15" i="10"/>
  <c r="Z6" i="10"/>
  <c r="Z5" i="10"/>
  <c r="Z21" i="10"/>
  <c r="Z27" i="8"/>
  <c r="Z21" i="8"/>
  <c r="W7" i="7"/>
  <c r="Y6" i="7"/>
  <c r="V9" i="7"/>
  <c r="V7" i="7"/>
  <c r="W9" i="7"/>
  <c r="X10" i="7"/>
  <c r="W9" i="5"/>
  <c r="W7" i="5"/>
  <c r="Y6" i="5"/>
  <c r="V7" i="5"/>
  <c r="Y5" i="5"/>
  <c r="V9" i="5"/>
  <c r="Z13" i="10"/>
  <c r="Y16" i="10"/>
  <c r="Z32" i="8"/>
  <c r="Y22" i="6"/>
  <c r="Y7" i="6"/>
  <c r="Z6" i="6"/>
  <c r="T16" i="10"/>
  <c r="Y40" i="7"/>
  <c r="Z18" i="7"/>
  <c r="T6" i="7"/>
  <c r="Y9" i="6"/>
  <c r="U7" i="5"/>
  <c r="U9" i="5"/>
  <c r="Y21" i="5"/>
  <c r="Y9" i="5" s="1"/>
  <c r="Z22" i="10"/>
  <c r="Y28" i="7"/>
  <c r="Y46" i="7"/>
  <c r="Y16" i="6"/>
  <c r="Y19" i="7"/>
  <c r="Y7" i="7" s="1"/>
  <c r="Y40" i="8"/>
  <c r="U9" i="7"/>
  <c r="Y21" i="7"/>
  <c r="Y9" i="7" s="1"/>
  <c r="Y34" i="7"/>
  <c r="Y28" i="8"/>
  <c r="Y16" i="8"/>
  <c r="Y34" i="8"/>
  <c r="T10" i="10"/>
  <c r="Y9" i="8"/>
  <c r="Z20" i="5"/>
  <c r="T8" i="5"/>
  <c r="Y5" i="8"/>
  <c r="Z8" i="10"/>
  <c r="Z18" i="5"/>
  <c r="T8" i="8"/>
  <c r="Z38" i="8"/>
  <c r="Y8" i="8"/>
  <c r="E20" i="4"/>
  <c r="F18" i="4"/>
  <c r="J18" i="4"/>
  <c r="E17" i="4"/>
  <c r="J20" i="4"/>
  <c r="L20" i="4"/>
  <c r="F32" i="4"/>
  <c r="E21" i="4"/>
  <c r="J21" i="4"/>
  <c r="K26" i="4"/>
  <c r="K23" i="4"/>
  <c r="F15" i="4"/>
  <c r="H15" i="4"/>
  <c r="E18" i="4"/>
  <c r="G18" i="4"/>
  <c r="K33" i="4"/>
  <c r="K17" i="4"/>
  <c r="K18" i="4"/>
  <c r="J17" i="4"/>
  <c r="D13" i="4"/>
  <c r="K20" i="4"/>
  <c r="J29" i="4"/>
  <c r="K21" i="4"/>
  <c r="E23" i="4"/>
  <c r="E13" i="4"/>
  <c r="G21" i="4"/>
  <c r="F17" i="4"/>
  <c r="F20" i="4"/>
  <c r="G20" i="4"/>
  <c r="R22" i="7"/>
  <c r="R10" i="7" s="1"/>
  <c r="F21" i="4"/>
  <c r="E15" i="4"/>
  <c r="Z16" i="5"/>
  <c r="U22" i="7"/>
  <c r="Q22" i="7"/>
  <c r="Q10" i="7" s="1"/>
  <c r="V22" i="7"/>
  <c r="Y8" i="5"/>
  <c r="P22" i="5"/>
  <c r="P10" i="5" s="1"/>
  <c r="Z20" i="6"/>
  <c r="P10" i="8"/>
  <c r="T19" i="7"/>
  <c r="Z25" i="8"/>
  <c r="Z17" i="6"/>
  <c r="Q10" i="8"/>
  <c r="W10" i="8"/>
  <c r="Z31" i="8"/>
  <c r="T7" i="8"/>
  <c r="P22" i="7"/>
  <c r="Z20" i="7"/>
  <c r="Z29" i="7"/>
  <c r="Z5" i="8"/>
  <c r="Z6" i="8"/>
  <c r="V10" i="8"/>
  <c r="Z15" i="8"/>
  <c r="W22" i="7"/>
  <c r="R10" i="8"/>
  <c r="Y7" i="8"/>
  <c r="Z19" i="6"/>
  <c r="U7" i="8"/>
  <c r="T9" i="8"/>
  <c r="T5" i="7"/>
  <c r="Y8" i="7"/>
  <c r="Y5" i="7"/>
  <c r="T21" i="7"/>
  <c r="T9" i="7" s="1"/>
  <c r="T8" i="7"/>
  <c r="Z35" i="7"/>
  <c r="Z32" i="7"/>
  <c r="Z26" i="7"/>
  <c r="T28" i="8"/>
  <c r="Z23" i="7"/>
  <c r="Z41" i="7"/>
  <c r="Z37" i="8"/>
  <c r="Z38" i="7"/>
  <c r="Z37" i="7"/>
  <c r="T22" i="6"/>
  <c r="Z14" i="6"/>
  <c r="Z19" i="8"/>
  <c r="Z43" i="7"/>
  <c r="T16" i="6"/>
  <c r="T40" i="8"/>
  <c r="U22" i="8"/>
  <c r="Y22" i="8" s="1"/>
  <c r="T34" i="8"/>
  <c r="T22" i="8"/>
  <c r="Z17" i="7"/>
  <c r="Z25" i="7"/>
  <c r="T28" i="7"/>
  <c r="Z31" i="7"/>
  <c r="T34" i="7"/>
  <c r="T40" i="7"/>
  <c r="T46" i="7"/>
  <c r="Z44" i="7"/>
  <c r="Z13" i="8"/>
  <c r="Z13" i="6"/>
  <c r="T16" i="8"/>
  <c r="G39" i="4"/>
  <c r="F36" i="4"/>
  <c r="I26" i="4"/>
  <c r="J33" i="4"/>
  <c r="S5" i="6"/>
  <c r="F39" i="4"/>
  <c r="G33" i="4"/>
  <c r="G36" i="4"/>
  <c r="D38" i="4"/>
  <c r="G23" i="4"/>
  <c r="F38" i="4"/>
  <c r="X5" i="6"/>
  <c r="S19" i="5"/>
  <c r="S7" i="5" s="1"/>
  <c r="K39" i="4"/>
  <c r="K38" i="4"/>
  <c r="I36" i="4"/>
  <c r="D35" i="4"/>
  <c r="E38" i="4"/>
  <c r="L36" i="4"/>
  <c r="E39" i="4"/>
  <c r="X9" i="6"/>
  <c r="G26" i="4"/>
  <c r="L29" i="4"/>
  <c r="F35" i="4"/>
  <c r="K24" i="4"/>
  <c r="E25" i="4"/>
  <c r="F24" i="4"/>
  <c r="F27" i="4"/>
  <c r="L24" i="4"/>
  <c r="I24" i="4"/>
  <c r="L26" i="4"/>
  <c r="L23" i="4"/>
  <c r="G24" i="4"/>
  <c r="F26" i="4"/>
  <c r="E24" i="4"/>
  <c r="T17" i="5"/>
  <c r="R19" i="5"/>
  <c r="R7" i="5" s="1"/>
  <c r="K35" i="4"/>
  <c r="J36" i="4"/>
  <c r="G29" i="4"/>
  <c r="K36" i="4"/>
  <c r="E36" i="4"/>
  <c r="X6" i="6"/>
  <c r="L30" i="4"/>
  <c r="K32" i="4"/>
  <c r="L32" i="4"/>
  <c r="J35" i="4"/>
  <c r="L39" i="4"/>
  <c r="D36" i="4"/>
  <c r="G32" i="4"/>
  <c r="I38" i="4"/>
  <c r="G38" i="4"/>
  <c r="J38" i="4"/>
  <c r="J39" i="4"/>
  <c r="L35" i="4"/>
  <c r="G30" i="4"/>
  <c r="X19" i="5"/>
  <c r="L38" i="4"/>
  <c r="F30" i="4"/>
  <c r="G35" i="4"/>
  <c r="I29" i="4"/>
  <c r="K29" i="4"/>
  <c r="E35" i="4"/>
  <c r="E31" i="4"/>
  <c r="L33" i="4"/>
  <c r="M20" i="4"/>
  <c r="I32" i="4"/>
  <c r="I23" i="4"/>
  <c r="I17" i="4"/>
  <c r="D32" i="4"/>
  <c r="D29" i="4"/>
  <c r="D26" i="4"/>
  <c r="D24" i="4"/>
  <c r="D23" i="4"/>
  <c r="T6" i="6"/>
  <c r="T8" i="6"/>
  <c r="U9" i="6"/>
  <c r="J23" i="4"/>
  <c r="E32" i="4"/>
  <c r="U22" i="5"/>
  <c r="W22" i="5"/>
  <c r="V22" i="5"/>
  <c r="Q22" i="5"/>
  <c r="Q10" i="5" s="1"/>
  <c r="V10" i="6"/>
  <c r="R10" i="6"/>
  <c r="D20" i="4"/>
  <c r="I20" i="4"/>
  <c r="V7" i="6"/>
  <c r="Q10" i="6"/>
  <c r="Q7" i="6"/>
  <c r="W10" i="6"/>
  <c r="W7" i="6"/>
  <c r="R7" i="6"/>
  <c r="U7" i="6"/>
  <c r="I18" i="4"/>
  <c r="D30" i="4"/>
  <c r="D18" i="4"/>
  <c r="I30" i="4"/>
  <c r="M23" i="4" l="1"/>
  <c r="N38" i="4"/>
  <c r="N36" i="4"/>
  <c r="N35" i="4"/>
  <c r="M31" i="4"/>
  <c r="I15" i="4"/>
  <c r="K27" i="4"/>
  <c r="K25" i="4"/>
  <c r="M32" i="4"/>
  <c r="M33" i="4"/>
  <c r="I13" i="4"/>
  <c r="J15" i="4"/>
  <c r="K13" i="4"/>
  <c r="J25" i="4"/>
  <c r="M29" i="4"/>
  <c r="M25" i="4"/>
  <c r="K15" i="4"/>
  <c r="J27" i="4"/>
  <c r="M26" i="4"/>
  <c r="H14" i="4"/>
  <c r="M27" i="4"/>
  <c r="M15" i="4"/>
  <c r="H24" i="4"/>
  <c r="J13" i="4"/>
  <c r="M24" i="4"/>
  <c r="Z9" i="10"/>
  <c r="Y10" i="10"/>
  <c r="Z7" i="10"/>
  <c r="Z39" i="8"/>
  <c r="Z33" i="8"/>
  <c r="Z45" i="7"/>
  <c r="Z33" i="7"/>
  <c r="W10" i="7"/>
  <c r="Z6" i="7"/>
  <c r="Z39" i="7"/>
  <c r="Z21" i="7"/>
  <c r="Z27" i="7"/>
  <c r="V10" i="7"/>
  <c r="Z5" i="6"/>
  <c r="Z21" i="6"/>
  <c r="W10" i="5"/>
  <c r="X7" i="5"/>
  <c r="M14" i="4"/>
  <c r="V10" i="5"/>
  <c r="Z6" i="5"/>
  <c r="Z21" i="5"/>
  <c r="M11" i="4"/>
  <c r="M12" i="4"/>
  <c r="Z16" i="10"/>
  <c r="Y10" i="6"/>
  <c r="Z7" i="6"/>
  <c r="Z15" i="6"/>
  <c r="Z8" i="6"/>
  <c r="N30" i="4"/>
  <c r="N29" i="4"/>
  <c r="U10" i="5"/>
  <c r="Y19" i="5"/>
  <c r="U10" i="7"/>
  <c r="Y22" i="7"/>
  <c r="Y10" i="7" s="1"/>
  <c r="Z8" i="5"/>
  <c r="Z8" i="8"/>
  <c r="J8" i="4"/>
  <c r="F5" i="4"/>
  <c r="F9" i="4"/>
  <c r="K5" i="4"/>
  <c r="J6" i="4"/>
  <c r="E5" i="4"/>
  <c r="E19" i="4"/>
  <c r="H23" i="4"/>
  <c r="E34" i="4"/>
  <c r="K22" i="4"/>
  <c r="E22" i="4"/>
  <c r="T9" i="6"/>
  <c r="H20" i="4"/>
  <c r="G13" i="4"/>
  <c r="K19" i="4"/>
  <c r="E16" i="4"/>
  <c r="L21" i="4"/>
  <c r="D16" i="4"/>
  <c r="J19" i="4"/>
  <c r="F22" i="4"/>
  <c r="L18" i="4"/>
  <c r="L17" i="4"/>
  <c r="G17" i="4"/>
  <c r="G5" i="4" s="1"/>
  <c r="F13" i="4"/>
  <c r="F19" i="4"/>
  <c r="J22" i="4"/>
  <c r="D8" i="4"/>
  <c r="J5" i="4"/>
  <c r="K8" i="4"/>
  <c r="D6" i="4"/>
  <c r="E8" i="4"/>
  <c r="F8" i="4"/>
  <c r="L8" i="4"/>
  <c r="K6" i="4"/>
  <c r="G6" i="4"/>
  <c r="E6" i="4"/>
  <c r="F6" i="4"/>
  <c r="G8" i="4"/>
  <c r="I6" i="4"/>
  <c r="I8" i="4"/>
  <c r="T22" i="7"/>
  <c r="T10" i="7" s="1"/>
  <c r="Z17" i="5"/>
  <c r="T5" i="5"/>
  <c r="Z19" i="7"/>
  <c r="T7" i="7"/>
  <c r="Z7" i="8"/>
  <c r="X22" i="5"/>
  <c r="R22" i="5"/>
  <c r="R10" i="5" s="1"/>
  <c r="Z40" i="8"/>
  <c r="P10" i="7"/>
  <c r="Z5" i="7"/>
  <c r="T10" i="8"/>
  <c r="Y10" i="8"/>
  <c r="Z16" i="6"/>
  <c r="U10" i="8"/>
  <c r="Z8" i="7"/>
  <c r="Z28" i="8"/>
  <c r="Z34" i="8"/>
  <c r="Z22" i="6"/>
  <c r="Z22" i="8"/>
  <c r="Z28" i="7"/>
  <c r="Z46" i="7"/>
  <c r="Z40" i="7"/>
  <c r="Z34" i="7"/>
  <c r="Z16" i="8"/>
  <c r="I37" i="4"/>
  <c r="F31" i="4"/>
  <c r="T5" i="6"/>
  <c r="D33" i="4"/>
  <c r="I27" i="4"/>
  <c r="H32" i="4"/>
  <c r="S7" i="6"/>
  <c r="L37" i="4"/>
  <c r="M21" i="4"/>
  <c r="S10" i="6"/>
  <c r="M17" i="4"/>
  <c r="T19" i="5"/>
  <c r="X10" i="6"/>
  <c r="S22" i="5"/>
  <c r="S10" i="5" s="1"/>
  <c r="F37" i="4"/>
  <c r="X7" i="6"/>
  <c r="F40" i="4"/>
  <c r="D31" i="4"/>
  <c r="J31" i="4"/>
  <c r="E28" i="4"/>
  <c r="G25" i="4"/>
  <c r="F28" i="4"/>
  <c r="F25" i="4"/>
  <c r="H26" i="4"/>
  <c r="L27" i="4"/>
  <c r="G27" i="4"/>
  <c r="G9" i="4" s="1"/>
  <c r="L25" i="4"/>
  <c r="H27" i="4"/>
  <c r="G28" i="4"/>
  <c r="G40" i="4"/>
  <c r="E37" i="4"/>
  <c r="H29" i="4"/>
  <c r="M18" i="4"/>
  <c r="E40" i="4"/>
  <c r="H36" i="4"/>
  <c r="J37" i="4"/>
  <c r="J40" i="4"/>
  <c r="H38" i="4"/>
  <c r="L40" i="4"/>
  <c r="I35" i="4"/>
  <c r="I5" i="4" s="1"/>
  <c r="L31" i="4"/>
  <c r="K31" i="4"/>
  <c r="K37" i="4"/>
  <c r="D37" i="4"/>
  <c r="K34" i="4"/>
  <c r="G31" i="4"/>
  <c r="I33" i="4"/>
  <c r="G37" i="4"/>
  <c r="K40" i="4"/>
  <c r="D17" i="4"/>
  <c r="D5" i="4" s="1"/>
  <c r="J34" i="4"/>
  <c r="F34" i="4"/>
  <c r="L34" i="4"/>
  <c r="H33" i="4"/>
  <c r="D39" i="4"/>
  <c r="I31" i="4"/>
  <c r="I25" i="4"/>
  <c r="I19" i="4"/>
  <c r="D25" i="4"/>
  <c r="D27" i="4"/>
  <c r="D19" i="4"/>
  <c r="U10" i="6"/>
  <c r="E27" i="4"/>
  <c r="E9" i="4" s="1"/>
  <c r="I21" i="4"/>
  <c r="D21" i="4"/>
  <c r="H18" i="4"/>
  <c r="H30" i="4"/>
  <c r="N26" i="4" l="1"/>
  <c r="N20" i="4"/>
  <c r="N23" i="4"/>
  <c r="N37" i="4"/>
  <c r="N24" i="4"/>
  <c r="N39" i="4"/>
  <c r="K9" i="4"/>
  <c r="J9" i="4"/>
  <c r="K16" i="4"/>
  <c r="K28" i="4"/>
  <c r="M28" i="4"/>
  <c r="L13" i="4"/>
  <c r="J28" i="4"/>
  <c r="M34" i="4"/>
  <c r="I16" i="4"/>
  <c r="J16" i="4"/>
  <c r="M40" i="4"/>
  <c r="Z9" i="8"/>
  <c r="Z9" i="7"/>
  <c r="Z10" i="10"/>
  <c r="Z7" i="7"/>
  <c r="Z9" i="6"/>
  <c r="N14" i="4"/>
  <c r="Y22" i="5"/>
  <c r="Z9" i="5"/>
  <c r="Z5" i="5"/>
  <c r="N12" i="4"/>
  <c r="L5" i="4"/>
  <c r="L6" i="4"/>
  <c r="Z10" i="6"/>
  <c r="N32" i="4"/>
  <c r="N31" i="4"/>
  <c r="E7" i="4"/>
  <c r="L9" i="4"/>
  <c r="H11" i="4"/>
  <c r="M6" i="4"/>
  <c r="F7" i="4"/>
  <c r="M5" i="4"/>
  <c r="G19" i="4"/>
  <c r="G7" i="4" s="1"/>
  <c r="H17" i="4"/>
  <c r="L19" i="4"/>
  <c r="G16" i="4"/>
  <c r="G22" i="4"/>
  <c r="L22" i="4"/>
  <c r="F16" i="4"/>
  <c r="F10" i="4" s="1"/>
  <c r="K7" i="4"/>
  <c r="D7" i="4"/>
  <c r="J7" i="4"/>
  <c r="H8" i="4"/>
  <c r="I7" i="4"/>
  <c r="E10" i="4"/>
  <c r="M8" i="4"/>
  <c r="H6" i="4"/>
  <c r="D9" i="4"/>
  <c r="Z22" i="7"/>
  <c r="Y7" i="5"/>
  <c r="T7" i="5"/>
  <c r="X10" i="5"/>
  <c r="Z10" i="8"/>
  <c r="G34" i="4"/>
  <c r="T22" i="5"/>
  <c r="N17" i="4"/>
  <c r="M19" i="4"/>
  <c r="H25" i="4"/>
  <c r="T7" i="6"/>
  <c r="H28" i="4"/>
  <c r="L28" i="4"/>
  <c r="Z19" i="5"/>
  <c r="N18" i="4"/>
  <c r="I39" i="4"/>
  <c r="I9" i="4" s="1"/>
  <c r="I40" i="4"/>
  <c r="H31" i="4"/>
  <c r="I34" i="4"/>
  <c r="H37" i="4"/>
  <c r="H35" i="4"/>
  <c r="H34" i="4"/>
  <c r="H39" i="4"/>
  <c r="D40" i="4"/>
  <c r="I28" i="4"/>
  <c r="I22" i="4"/>
  <c r="M22" i="4"/>
  <c r="D34" i="4"/>
  <c r="D28" i="4"/>
  <c r="D22" i="4"/>
  <c r="T10" i="6"/>
  <c r="H21" i="4"/>
  <c r="N27" i="4" l="1"/>
  <c r="N21" i="4"/>
  <c r="N33" i="4"/>
  <c r="N25" i="4"/>
  <c r="N40" i="4"/>
  <c r="K10" i="4"/>
  <c r="J10" i="4"/>
  <c r="Z10" i="7"/>
  <c r="N11" i="4"/>
  <c r="M13" i="4"/>
  <c r="N15" i="4"/>
  <c r="L7" i="4"/>
  <c r="N34" i="4"/>
  <c r="H5" i="4"/>
  <c r="G10" i="4"/>
  <c r="M9" i="4"/>
  <c r="H13" i="4"/>
  <c r="H22" i="4"/>
  <c r="H19" i="4"/>
  <c r="L16" i="4"/>
  <c r="N8" i="4"/>
  <c r="N6" i="4"/>
  <c r="H9" i="4"/>
  <c r="I10" i="4"/>
  <c r="D10" i="4"/>
  <c r="T10" i="5"/>
  <c r="Z7" i="5"/>
  <c r="Y10" i="5"/>
  <c r="Z22" i="5"/>
  <c r="N19" i="4"/>
  <c r="H40" i="4"/>
  <c r="N22" i="4"/>
  <c r="N28" i="4" l="1"/>
  <c r="N9" i="4"/>
  <c r="N5" i="4"/>
  <c r="N13" i="4"/>
  <c r="M16" i="4"/>
  <c r="L10" i="4"/>
  <c r="H7" i="4"/>
  <c r="M7" i="4"/>
  <c r="H16" i="4"/>
  <c r="H10" i="4" s="1"/>
  <c r="Z10" i="5"/>
  <c r="N7" i="4" l="1"/>
  <c r="O7" i="4" s="1"/>
  <c r="M10" i="4"/>
  <c r="N16" i="4"/>
  <c r="N1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Plan163</author>
  </authors>
  <commentList>
    <comment ref="A35" authorId="0" shapeId="0" xr:uid="{00000000-0006-0000-0500-000005000000}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Plan163</author>
  </authors>
  <commentList>
    <comment ref="W44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ฐานกลางสบค.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Plan163</author>
  </authors>
  <commentList>
    <comment ref="M5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ตั้งเป็นคณะสาธารณสุขศาสตร์ ณ วันที่ 2 พฤษภาคม 2556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<sst xmlns="http://schemas.openxmlformats.org/spreadsheetml/2006/main" count="19558" uniqueCount="850">
  <si>
    <t>วข.เจ้าของวิชา</t>
  </si>
  <si>
    <t>คณะเจ้าของวิชา</t>
  </si>
  <si>
    <t>ระดับวิชา</t>
  </si>
  <si>
    <t>รหัสวิชา</t>
  </si>
  <si>
    <t>หน่วยกิต</t>
  </si>
  <si>
    <t>ภาคเรียนที่</t>
  </si>
  <si>
    <t>วข.นิสิต</t>
  </si>
  <si>
    <t>คณะนิสิต</t>
  </si>
  <si>
    <t>สาขานิสิต</t>
  </si>
  <si>
    <t>ระดับนิสิต</t>
  </si>
  <si>
    <t>จำนวนลงทะเบียน</t>
  </si>
  <si>
    <t>สาขาเจ้าของวิชา</t>
  </si>
  <si>
    <t>C</t>
  </si>
  <si>
    <t>A</t>
  </si>
  <si>
    <t>A01</t>
  </si>
  <si>
    <t>XU01</t>
  </si>
  <si>
    <t>A02</t>
  </si>
  <si>
    <t>B</t>
  </si>
  <si>
    <t>B01</t>
  </si>
  <si>
    <t>B02</t>
  </si>
  <si>
    <t>B03</t>
  </si>
  <si>
    <t>B04</t>
  </si>
  <si>
    <t>B05</t>
  </si>
  <si>
    <t>C01</t>
  </si>
  <si>
    <t>C02</t>
  </si>
  <si>
    <t>C03</t>
  </si>
  <si>
    <t>F02</t>
  </si>
  <si>
    <t>วิทยาเขต/คณะ</t>
  </si>
  <si>
    <t>ระดับ</t>
  </si>
  <si>
    <t>วิชาที่เปิดสอน</t>
  </si>
  <si>
    <t>นิสิตผู้เรียน</t>
  </si>
  <si>
    <t>รวม</t>
  </si>
  <si>
    <t>วิทยาเขตเฉลิมพระเกียรติฯ</t>
  </si>
  <si>
    <t>ป.ตรี</t>
  </si>
  <si>
    <t>บว.</t>
  </si>
  <si>
    <t>&gt;ป.ตรี</t>
  </si>
  <si>
    <t>ปรับค่า</t>
  </si>
  <si>
    <t>รวม(ปรับค่า)</t>
  </si>
  <si>
    <t>คณะทรัพยากรธรรมชาติ
และอุตสาหกรรมเกษตร</t>
  </si>
  <si>
    <t>คณะวิทยาศาสตร์และวิศวกรรมศาสตร์</t>
  </si>
  <si>
    <t>คณะศิลปศาสตร์และวิทยาการจัดการ</t>
  </si>
  <si>
    <t>คณะ/สาขาที่สอน</t>
  </si>
  <si>
    <t>A_ป</t>
  </si>
  <si>
    <t>B_ป</t>
  </si>
  <si>
    <t>C_ป</t>
  </si>
  <si>
    <t>A_พ</t>
  </si>
  <si>
    <t>B_พ</t>
  </si>
  <si>
    <t>C_พ</t>
  </si>
  <si>
    <t>F_พ</t>
  </si>
  <si>
    <t>N_พ</t>
  </si>
  <si>
    <t>UG_UG</t>
  </si>
  <si>
    <t>UG_G</t>
  </si>
  <si>
    <t>G_G</t>
  </si>
  <si>
    <t>วิศวกรรมเครื่องกลและการผลิต</t>
  </si>
  <si>
    <t>วิศวกรรมไฟฟ้าและคอมพิวเตอร์</t>
  </si>
  <si>
    <t>วิศวกรรมโยธาและสิ่งแวดล้อม</t>
  </si>
  <si>
    <t>C04</t>
  </si>
  <si>
    <t>C05</t>
  </si>
  <si>
    <t>หน่วยกิตบรรยาย</t>
  </si>
  <si>
    <t>หน่วยกิตปฏิบัติ</t>
  </si>
  <si>
    <t>ประเภทนิสิต</t>
  </si>
  <si>
    <t>sch</t>
  </si>
  <si>
    <t>ftes</t>
  </si>
  <si>
    <t>ป.โท</t>
  </si>
  <si>
    <t xml:space="preserve"> FTES ภาคปกติ </t>
  </si>
  <si>
    <t xml:space="preserve"> FTES ภาคพิเศษ </t>
  </si>
  <si>
    <t xml:space="preserve">   </t>
  </si>
  <si>
    <t xml:space="preserve"> ทอ. </t>
  </si>
  <si>
    <t xml:space="preserve"> วว. </t>
  </si>
  <si>
    <t xml:space="preserve"> ศว. </t>
  </si>
  <si>
    <t xml:space="preserve"> รวม </t>
  </si>
  <si>
    <t xml:space="preserve"> FTESรวมทั้งหมด </t>
  </si>
  <si>
    <t>G</t>
  </si>
  <si>
    <t>01140599 </t>
  </si>
  <si>
    <t>04804123</t>
  </si>
  <si>
    <t>D</t>
  </si>
  <si>
    <t>01419211</t>
  </si>
  <si>
    <t>01419214</t>
  </si>
  <si>
    <t>04811324</t>
  </si>
  <si>
    <t>04811499</t>
  </si>
  <si>
    <t>01422111</t>
  </si>
  <si>
    <t>04824141</t>
  </si>
  <si>
    <t>01403117</t>
  </si>
  <si>
    <t>01417111</t>
  </si>
  <si>
    <t>01420111</t>
  </si>
  <si>
    <t>04825115</t>
  </si>
  <si>
    <t>04824171</t>
  </si>
  <si>
    <t>01417117</t>
  </si>
  <si>
    <t>02739498</t>
  </si>
  <si>
    <t>01418111</t>
  </si>
  <si>
    <t>01418112</t>
  </si>
  <si>
    <t>D01</t>
  </si>
  <si>
    <t>D02</t>
  </si>
  <si>
    <t>01132231</t>
  </si>
  <si>
    <t>01132332</t>
  </si>
  <si>
    <t>01132413</t>
  </si>
  <si>
    <t>01132491</t>
  </si>
  <si>
    <t>01133211</t>
  </si>
  <si>
    <t>01130171</t>
  </si>
  <si>
    <t>01132342</t>
  </si>
  <si>
    <t>01130221</t>
  </si>
  <si>
    <t>01130311</t>
  </si>
  <si>
    <t>01130321</t>
  </si>
  <si>
    <t>01130441</t>
  </si>
  <si>
    <t>03760171</t>
  </si>
  <si>
    <t>03760272</t>
  </si>
  <si>
    <t>01134498</t>
  </si>
  <si>
    <t>01355201</t>
  </si>
  <si>
    <t>01355204</t>
  </si>
  <si>
    <t>01999021</t>
  </si>
  <si>
    <t>01355206</t>
  </si>
  <si>
    <t>03754111</t>
  </si>
  <si>
    <t>03754112</t>
  </si>
  <si>
    <t>03754113</t>
  </si>
  <si>
    <t>01175112</t>
  </si>
  <si>
    <t>01175163</t>
  </si>
  <si>
    <t>04837111</t>
  </si>
  <si>
    <t>01175143</t>
  </si>
  <si>
    <t>01371111</t>
  </si>
  <si>
    <t>01999012</t>
  </si>
  <si>
    <t>01999033</t>
  </si>
  <si>
    <t>01999213</t>
  </si>
  <si>
    <t>02999144</t>
  </si>
  <si>
    <t>01999141</t>
  </si>
  <si>
    <t>F00</t>
  </si>
  <si>
    <t>04850390</t>
  </si>
  <si>
    <t>UG</t>
  </si>
  <si>
    <t>สธ.</t>
  </si>
  <si>
    <t>D_ป</t>
  </si>
  <si>
    <t>D_พ</t>
  </si>
  <si>
    <t>คณะสาธารณสุขศาสตร์</t>
  </si>
  <si>
    <t>สาขาบริหารธุรกิจมหาบัณฑิต</t>
  </si>
  <si>
    <t xml:space="preserve">รวม </t>
  </si>
  <si>
    <t>01101181</t>
  </si>
  <si>
    <t>01101182</t>
  </si>
  <si>
    <t>01130111</t>
  </si>
  <si>
    <t>01130112</t>
  </si>
  <si>
    <t>01130172</t>
  </si>
  <si>
    <t>01130211</t>
  </si>
  <si>
    <t>01131211</t>
  </si>
  <si>
    <t>01132111</t>
  </si>
  <si>
    <t>01132142</t>
  </si>
  <si>
    <t>01132497</t>
  </si>
  <si>
    <t>01132498</t>
  </si>
  <si>
    <t>01134111</t>
  </si>
  <si>
    <t>01175155</t>
  </si>
  <si>
    <t>01362101</t>
  </si>
  <si>
    <t>01362102</t>
  </si>
  <si>
    <t>02999147</t>
  </si>
  <si>
    <t>03754271</t>
  </si>
  <si>
    <t>04205453</t>
  </si>
  <si>
    <t>04205454</t>
  </si>
  <si>
    <t>04205457</t>
  </si>
  <si>
    <t>04205486</t>
  </si>
  <si>
    <t>04210431</t>
  </si>
  <si>
    <t>04401222</t>
  </si>
  <si>
    <t>04401317</t>
  </si>
  <si>
    <t>XV01</t>
  </si>
  <si>
    <t>04401597</t>
  </si>
  <si>
    <t>04401599</t>
  </si>
  <si>
    <t>04812497</t>
  </si>
  <si>
    <t>04813282</t>
  </si>
  <si>
    <t>_ป</t>
  </si>
  <si>
    <t>_พ</t>
  </si>
  <si>
    <t>ทรัพยากรธรรมชาติและอุตสาหกรรมเกษตร</t>
  </si>
  <si>
    <t>เทคโนโลยีการอาหารและโภชนาการ</t>
  </si>
  <si>
    <t>XU02</t>
  </si>
  <si>
    <t>วิทยาศาสตร์และวิศวกรรมศาสตร์</t>
  </si>
  <si>
    <t>วิทยาการคอมพิวเตอร์และสารสนเทศ</t>
  </si>
  <si>
    <t>สังคมศาสตร์และพลศึกษา</t>
  </si>
  <si>
    <t>การจัดการธุรกิจ</t>
  </si>
  <si>
    <t>อุตสาหกรรมบริการ</t>
  </si>
  <si>
    <t>การเงินและการบัญชี</t>
  </si>
  <si>
    <t>01130361</t>
  </si>
  <si>
    <t>01130413</t>
  </si>
  <si>
    <t>01130433</t>
  </si>
  <si>
    <t>01130434</t>
  </si>
  <si>
    <t>01130481</t>
  </si>
  <si>
    <t>เกษตรและทรัพยากร</t>
  </si>
  <si>
    <t>สาธารณสุขศาสตร์</t>
  </si>
  <si>
    <t>บริหารงานสาธารณสุข</t>
  </si>
  <si>
    <t>01175125</t>
  </si>
  <si>
    <t>ภาษาไทยและภาษาต่างประเทศ</t>
  </si>
  <si>
    <t>01355252</t>
  </si>
  <si>
    <t>01355431</t>
  </si>
  <si>
    <t>01355432</t>
  </si>
  <si>
    <t>01355433</t>
  </si>
  <si>
    <t>01355443</t>
  </si>
  <si>
    <t>วิทยาศาสตร์ทั่วไป</t>
  </si>
  <si>
    <t>01417167</t>
  </si>
  <si>
    <t>04205355</t>
  </si>
  <si>
    <t>อนามัยชุมชน</t>
  </si>
  <si>
    <t>ระดับผู้เรียน</t>
  </si>
  <si>
    <t>code run</t>
  </si>
  <si>
    <t>A5201</t>
  </si>
  <si>
    <t>A5301</t>
  </si>
  <si>
    <t>A5401</t>
  </si>
  <si>
    <t>A5501</t>
  </si>
  <si>
    <t>A5601</t>
  </si>
  <si>
    <t>A5701</t>
  </si>
  <si>
    <t>B5401</t>
  </si>
  <si>
    <t>B5502</t>
  </si>
  <si>
    <t>B5602</t>
  </si>
  <si>
    <t>B5702</t>
  </si>
  <si>
    <t>B5801</t>
  </si>
  <si>
    <t>B6001</t>
  </si>
  <si>
    <t>B6101</t>
  </si>
  <si>
    <t>B6201</t>
  </si>
  <si>
    <t>C5101</t>
  </si>
  <si>
    <t>C5201</t>
  </si>
  <si>
    <t>C5401</t>
  </si>
  <si>
    <t>C5501</t>
  </si>
  <si>
    <t>C5601</t>
  </si>
  <si>
    <t>C5701</t>
  </si>
  <si>
    <t>C5801</t>
  </si>
  <si>
    <t>C5901</t>
  </si>
  <si>
    <t>D5101</t>
  </si>
  <si>
    <t>D5201</t>
  </si>
  <si>
    <t>XE55</t>
  </si>
  <si>
    <t>ศิลปศาสตร์และวิทยาการจัดการ</t>
  </si>
  <si>
    <t>01131498</t>
  </si>
  <si>
    <t>01175121</t>
  </si>
  <si>
    <t>01355205</t>
  </si>
  <si>
    <t>02033497</t>
  </si>
  <si>
    <t>02033498</t>
  </si>
  <si>
    <t>B00</t>
  </si>
  <si>
    <t>03626597</t>
  </si>
  <si>
    <t>04401226</t>
  </si>
  <si>
    <t>01140597 </t>
  </si>
  <si>
    <t>2. สหกิจศึกษา</t>
  </si>
  <si>
    <t xml:space="preserve">โครงการปริญญาโท </t>
  </si>
  <si>
    <t>1. วิชากลางของวิทยาเขต</t>
  </si>
  <si>
    <t>รายวิชากลางของคณะ</t>
  </si>
  <si>
    <t>รายวิชาส่วนกลางวิทยาเขต</t>
  </si>
  <si>
    <t>01206341</t>
  </si>
  <si>
    <t>01420112</t>
  </si>
  <si>
    <t>03626599</t>
  </si>
  <si>
    <t>04201103</t>
  </si>
  <si>
    <t>04201104</t>
  </si>
  <si>
    <t>04202103</t>
  </si>
  <si>
    <t>04202105</t>
  </si>
  <si>
    <t>04203104</t>
  </si>
  <si>
    <t>04203201</t>
  </si>
  <si>
    <t>04252112</t>
  </si>
  <si>
    <t>04253111</t>
  </si>
  <si>
    <t>04253281</t>
  </si>
  <si>
    <t>01132101</t>
  </si>
  <si>
    <t>01355209</t>
  </si>
  <si>
    <t>01999041</t>
  </si>
  <si>
    <t>03751111</t>
  </si>
  <si>
    <t>03763498</t>
  </si>
  <si>
    <t>สาขาผู้สอน</t>
  </si>
  <si>
    <t>ประเภท</t>
  </si>
  <si>
    <t>01204495</t>
  </si>
  <si>
    <t>01204499</t>
  </si>
  <si>
    <t>01376101</t>
  </si>
  <si>
    <t>01418499</t>
  </si>
  <si>
    <t>02729102</t>
  </si>
  <si>
    <t>03600012</t>
  </si>
  <si>
    <t>วิทยาศาสตร์และวิศวกรรมศาตร์</t>
  </si>
  <si>
    <t>03754391</t>
  </si>
  <si>
    <t>04101201</t>
  </si>
  <si>
    <t>04131599</t>
  </si>
  <si>
    <t>04181599</t>
  </si>
  <si>
    <t>04201301</t>
  </si>
  <si>
    <t>04201302</t>
  </si>
  <si>
    <t>04203102</t>
  </si>
  <si>
    <t>04203103</t>
  </si>
  <si>
    <t>04203203</t>
  </si>
  <si>
    <t>04209423</t>
  </si>
  <si>
    <t>04251221</t>
  </si>
  <si>
    <t>04252211</t>
  </si>
  <si>
    <t>04253282</t>
  </si>
  <si>
    <t>04401371</t>
  </si>
  <si>
    <t>04825111</t>
  </si>
  <si>
    <t>โครงการสหกิจศึกษา</t>
  </si>
  <si>
    <t>วิชากลางของวิทยาเขต</t>
  </si>
  <si>
    <t>01130461</t>
  </si>
  <si>
    <t>01134432</t>
  </si>
  <si>
    <t>01174231</t>
  </si>
  <si>
    <t>01204453</t>
  </si>
  <si>
    <t>01206342</t>
  </si>
  <si>
    <t>01355202</t>
  </si>
  <si>
    <t>01355383</t>
  </si>
  <si>
    <t>01362201</t>
  </si>
  <si>
    <t>01418462</t>
  </si>
  <si>
    <t>01418497</t>
  </si>
  <si>
    <t>02739398</t>
  </si>
  <si>
    <t>03763425</t>
  </si>
  <si>
    <t>04202104</t>
  </si>
  <si>
    <t>04204201</t>
  </si>
  <si>
    <t>04209211</t>
  </si>
  <si>
    <t>04210331</t>
  </si>
  <si>
    <t>04251224</t>
  </si>
  <si>
    <t>อนามัยชุมชม</t>
  </si>
  <si>
    <t>04401361</t>
  </si>
  <si>
    <t>04811325</t>
  </si>
  <si>
    <t>04811336</t>
  </si>
  <si>
    <t>04825116</t>
  </si>
  <si>
    <t>02033323</t>
  </si>
  <si>
    <t>04102498</t>
  </si>
  <si>
    <t>04152497</t>
  </si>
  <si>
    <t>01206452</t>
  </si>
  <si>
    <t>01206497</t>
  </si>
  <si>
    <t>01206499</t>
  </si>
  <si>
    <t>01213211</t>
  </si>
  <si>
    <t>04253201</t>
  </si>
  <si>
    <t>04253222</t>
  </si>
  <si>
    <t>04253241</t>
  </si>
  <si>
    <t>04253271</t>
  </si>
  <si>
    <t>04253361</t>
  </si>
  <si>
    <t>04253481</t>
  </si>
  <si>
    <t>04813474</t>
  </si>
  <si>
    <t>01204399</t>
  </si>
  <si>
    <t>01204425</t>
  </si>
  <si>
    <t>01205202</t>
  </si>
  <si>
    <t>04205332</t>
  </si>
  <si>
    <t>04252201</t>
  </si>
  <si>
    <t>04252351</t>
  </si>
  <si>
    <t>04252352</t>
  </si>
  <si>
    <t>04252361</t>
  </si>
  <si>
    <t>04203354</t>
  </si>
  <si>
    <t>04209212</t>
  </si>
  <si>
    <t>04251326</t>
  </si>
  <si>
    <t>04251327</t>
  </si>
  <si>
    <t>04811447</t>
  </si>
  <si>
    <t>04202201</t>
  </si>
  <si>
    <t>01418222</t>
  </si>
  <si>
    <t>01418331</t>
  </si>
  <si>
    <t>02739312</t>
  </si>
  <si>
    <t>02739313</t>
  </si>
  <si>
    <t>02739351</t>
  </si>
  <si>
    <t>01132333</t>
  </si>
  <si>
    <t>01132412</t>
  </si>
  <si>
    <t>01130351</t>
  </si>
  <si>
    <t>03754474</t>
  </si>
  <si>
    <t>01453112</t>
  </si>
  <si>
    <t>03757231</t>
  </si>
  <si>
    <t>04401213</t>
  </si>
  <si>
    <t>04401214</t>
  </si>
  <si>
    <t>F</t>
  </si>
  <si>
    <t>พิเศษ</t>
  </si>
  <si>
    <t>ปกติ</t>
  </si>
  <si>
    <t>01005101</t>
  </si>
  <si>
    <t>01130312</t>
  </si>
  <si>
    <t>01130331</t>
  </si>
  <si>
    <t>01130452</t>
  </si>
  <si>
    <t>01134322</t>
  </si>
  <si>
    <t>01175119</t>
  </si>
  <si>
    <t>01175164</t>
  </si>
  <si>
    <t>01204371</t>
  </si>
  <si>
    <t>01204461</t>
  </si>
  <si>
    <t>01206323</t>
  </si>
  <si>
    <t>01206361</t>
  </si>
  <si>
    <t>01355101</t>
  </si>
  <si>
    <t>01355102</t>
  </si>
  <si>
    <t>01355103</t>
  </si>
  <si>
    <t>01355303</t>
  </si>
  <si>
    <t>01387101</t>
  </si>
  <si>
    <t>01387103</t>
  </si>
  <si>
    <t>01417168</t>
  </si>
  <si>
    <t>01418332</t>
  </si>
  <si>
    <t>01418461</t>
  </si>
  <si>
    <t>วิทยาเขตเฉลิมพระเกียรติ จ.สกลนคร</t>
  </si>
  <si>
    <t>03754373</t>
  </si>
  <si>
    <t>03754392</t>
  </si>
  <si>
    <t>03757123</t>
  </si>
  <si>
    <t>04000000</t>
  </si>
  <si>
    <t>04101443</t>
  </si>
  <si>
    <t>04101481</t>
  </si>
  <si>
    <t>04181597</t>
  </si>
  <si>
    <t>04201495</t>
  </si>
  <si>
    <t>04201499</t>
  </si>
  <si>
    <t>04202202</t>
  </si>
  <si>
    <t>04203204</t>
  </si>
  <si>
    <t>04204225</t>
  </si>
  <si>
    <t>04205363</t>
  </si>
  <si>
    <t>04210411</t>
  </si>
  <si>
    <t>04210412</t>
  </si>
  <si>
    <t>04251353</t>
  </si>
  <si>
    <t>04251454</t>
  </si>
  <si>
    <t>04251463</t>
  </si>
  <si>
    <t>04251472</t>
  </si>
  <si>
    <t>04251495</t>
  </si>
  <si>
    <t>04251497</t>
  </si>
  <si>
    <t>04251499</t>
  </si>
  <si>
    <t>04252353</t>
  </si>
  <si>
    <t>04252355</t>
  </si>
  <si>
    <t>04252356</t>
  </si>
  <si>
    <t>04252357</t>
  </si>
  <si>
    <t>04252364</t>
  </si>
  <si>
    <t>04252371</t>
  </si>
  <si>
    <t>04252452</t>
  </si>
  <si>
    <t>04252455</t>
  </si>
  <si>
    <t>04252495</t>
  </si>
  <si>
    <t>04252499</t>
  </si>
  <si>
    <t>04253242</t>
  </si>
  <si>
    <t>04253322</t>
  </si>
  <si>
    <t>04253332</t>
  </si>
  <si>
    <t>04253352</t>
  </si>
  <si>
    <t>04253371</t>
  </si>
  <si>
    <t>04253431</t>
  </si>
  <si>
    <t>04253461</t>
  </si>
  <si>
    <t>04253497</t>
  </si>
  <si>
    <t>04253499</t>
  </si>
  <si>
    <t>อนามัยสิ่งแวดล้อม</t>
  </si>
  <si>
    <t>04812353</t>
  </si>
  <si>
    <t>04821118</t>
  </si>
  <si>
    <t>04824212</t>
  </si>
  <si>
    <t>ภาคปกติ</t>
  </si>
  <si>
    <t>B6401</t>
  </si>
  <si>
    <t>ภาคพิเศษ</t>
  </si>
  <si>
    <t>คณะผู้สอน</t>
  </si>
  <si>
    <t>คณะ</t>
  </si>
  <si>
    <t>ภาควิชา</t>
  </si>
  <si>
    <t>สาขาวิชา</t>
  </si>
  <si>
    <t>หน่วยกิตรวม</t>
  </si>
  <si>
    <t>ภาคเรียน</t>
  </si>
  <si>
    <t>วิทยาเขตนิสิต</t>
  </si>
  <si>
    <t>จำนวนนิสิตลงทะเบียนเรียน</t>
  </si>
  <si>
    <t>2</t>
  </si>
  <si>
    <t>01015251</t>
  </si>
  <si>
    <t>01052325</t>
  </si>
  <si>
    <t>01052444</t>
  </si>
  <si>
    <t>01054355</t>
  </si>
  <si>
    <t>01119111</t>
  </si>
  <si>
    <t>01120221</t>
  </si>
  <si>
    <t>01120231</t>
  </si>
  <si>
    <t>01130151</t>
  </si>
  <si>
    <t>01130313</t>
  </si>
  <si>
    <t>01130498</t>
  </si>
  <si>
    <t>01131241</t>
  </si>
  <si>
    <t>01131311</t>
  </si>
  <si>
    <t>01131315</t>
  </si>
  <si>
    <t>01131332</t>
  </si>
  <si>
    <t>01131335</t>
  </si>
  <si>
    <t>01131413</t>
  </si>
  <si>
    <t>01131490</t>
  </si>
  <si>
    <t>01131491</t>
  </si>
  <si>
    <t>01132243</t>
  </si>
  <si>
    <t>01132312</t>
  </si>
  <si>
    <t>01132314</t>
  </si>
  <si>
    <t>01132321</t>
  </si>
  <si>
    <t>01132325</t>
  </si>
  <si>
    <t>01132335</t>
  </si>
  <si>
    <t>01132336</t>
  </si>
  <si>
    <t>01132337</t>
  </si>
  <si>
    <t>01132361</t>
  </si>
  <si>
    <t>01132421</t>
  </si>
  <si>
    <t>01132452</t>
  </si>
  <si>
    <t>01132461</t>
  </si>
  <si>
    <t>01132462</t>
  </si>
  <si>
    <t>01132471</t>
  </si>
  <si>
    <t>01132490</t>
  </si>
  <si>
    <t>01133317</t>
  </si>
  <si>
    <t>01134311</t>
  </si>
  <si>
    <t>01134321</t>
  </si>
  <si>
    <t>01134323</t>
  </si>
  <si>
    <t>01134324</t>
  </si>
  <si>
    <t>01134332</t>
  </si>
  <si>
    <t>01134333</t>
  </si>
  <si>
    <t>01134341</t>
  </si>
  <si>
    <t>01134342</t>
  </si>
  <si>
    <t>01134355</t>
  </si>
  <si>
    <t>01134356</t>
  </si>
  <si>
    <t>01134490</t>
  </si>
  <si>
    <t>01134491</t>
  </si>
  <si>
    <t>01175111</t>
  </si>
  <si>
    <t>01175156</t>
  </si>
  <si>
    <t>01204111</t>
  </si>
  <si>
    <t>01204213</t>
  </si>
  <si>
    <t>01204214</t>
  </si>
  <si>
    <t>01204224</t>
  </si>
  <si>
    <t>01204225</t>
  </si>
  <si>
    <t>01204271</t>
  </si>
  <si>
    <t>01204313</t>
  </si>
  <si>
    <t>01204322</t>
  </si>
  <si>
    <t>01204351</t>
  </si>
  <si>
    <t>01204391</t>
  </si>
  <si>
    <t>01204421</t>
  </si>
  <si>
    <t>01204490</t>
  </si>
  <si>
    <t>01205201</t>
  </si>
  <si>
    <t>01205231</t>
  </si>
  <si>
    <t>01206222</t>
  </si>
  <si>
    <t>01206223</t>
  </si>
  <si>
    <t>01206251</t>
  </si>
  <si>
    <t>01206272</t>
  </si>
  <si>
    <t>01206312</t>
  </si>
  <si>
    <t>01206343</t>
  </si>
  <si>
    <t>01206362</t>
  </si>
  <si>
    <t>01206381</t>
  </si>
  <si>
    <t>01206399</t>
  </si>
  <si>
    <t>01206414</t>
  </si>
  <si>
    <t>01206447</t>
  </si>
  <si>
    <t>01206464</t>
  </si>
  <si>
    <t>01206490</t>
  </si>
  <si>
    <t>01206495</t>
  </si>
  <si>
    <t>01208222</t>
  </si>
  <si>
    <t>01208302</t>
  </si>
  <si>
    <t>01208381</t>
  </si>
  <si>
    <t>01219344</t>
  </si>
  <si>
    <t>01219362</t>
  </si>
  <si>
    <t>01251211</t>
  </si>
  <si>
    <t>01251323</t>
  </si>
  <si>
    <t>01251324</t>
  </si>
  <si>
    <t>01251351</t>
  </si>
  <si>
    <t>01251498</t>
  </si>
  <si>
    <t>01252331</t>
  </si>
  <si>
    <t>01252371</t>
  </si>
  <si>
    <t>01252441</t>
  </si>
  <si>
    <t>01253161</t>
  </si>
  <si>
    <t>01254271</t>
  </si>
  <si>
    <t>01255211</t>
  </si>
  <si>
    <t>01255212</t>
  </si>
  <si>
    <t>01299390</t>
  </si>
  <si>
    <t>01299490</t>
  </si>
  <si>
    <t>01355118</t>
  </si>
  <si>
    <t>01355131</t>
  </si>
  <si>
    <t>01355211</t>
  </si>
  <si>
    <t>01355232</t>
  </si>
  <si>
    <t>01355251</t>
  </si>
  <si>
    <t>01355254</t>
  </si>
  <si>
    <t>01355261</t>
  </si>
  <si>
    <t>01355281</t>
  </si>
  <si>
    <t>01355341</t>
  </si>
  <si>
    <t>01355390</t>
  </si>
  <si>
    <t>01361101</t>
  </si>
  <si>
    <t>01361102</t>
  </si>
  <si>
    <t>01362241</t>
  </si>
  <si>
    <t>01372201</t>
  </si>
  <si>
    <t>01372222</t>
  </si>
  <si>
    <t>01372313</t>
  </si>
  <si>
    <t>01373211</t>
  </si>
  <si>
    <t>01373212</t>
  </si>
  <si>
    <t>01395101</t>
  </si>
  <si>
    <t>01395102</t>
  </si>
  <si>
    <t>01403114</t>
  </si>
  <si>
    <t>01403221</t>
  </si>
  <si>
    <t>01403222</t>
  </si>
  <si>
    <t>01416311</t>
  </si>
  <si>
    <t>01416312</t>
  </si>
  <si>
    <t>01417112</t>
  </si>
  <si>
    <t>01417116</t>
  </si>
  <si>
    <t>01418102</t>
  </si>
  <si>
    <t>01418113</t>
  </si>
  <si>
    <t>01418132</t>
  </si>
  <si>
    <t>01418221</t>
  </si>
  <si>
    <t>01418232</t>
  </si>
  <si>
    <t>01418233</t>
  </si>
  <si>
    <t>01418323</t>
  </si>
  <si>
    <t>01418333</t>
  </si>
  <si>
    <t>01418334</t>
  </si>
  <si>
    <t>01418346</t>
  </si>
  <si>
    <t>01418351</t>
  </si>
  <si>
    <t>01418399</t>
  </si>
  <si>
    <t>01418496</t>
  </si>
  <si>
    <t>01420114</t>
  </si>
  <si>
    <t>01420118</t>
  </si>
  <si>
    <t>01422413</t>
  </si>
  <si>
    <t>01452225</t>
  </si>
  <si>
    <t>01453121</t>
  </si>
  <si>
    <t>01453132</t>
  </si>
  <si>
    <t>01453225</t>
  </si>
  <si>
    <t>01453226</t>
  </si>
  <si>
    <t>01453227</t>
  </si>
  <si>
    <t>01453232</t>
  </si>
  <si>
    <t>01453261</t>
  </si>
  <si>
    <t>01453332</t>
  </si>
  <si>
    <t>01453343</t>
  </si>
  <si>
    <t>01453344</t>
  </si>
  <si>
    <t>01453345</t>
  </si>
  <si>
    <t>01453352</t>
  </si>
  <si>
    <t>01453363</t>
  </si>
  <si>
    <t>01453411</t>
  </si>
  <si>
    <t>01453412</t>
  </si>
  <si>
    <t>01453456</t>
  </si>
  <si>
    <t>01460101</t>
  </si>
  <si>
    <t>01999212</t>
  </si>
  <si>
    <t>02033241</t>
  </si>
  <si>
    <t>02033311</t>
  </si>
  <si>
    <t>02033313</t>
  </si>
  <si>
    <t>02033317</t>
  </si>
  <si>
    <t>02033321</t>
  </si>
  <si>
    <t>02033324</t>
  </si>
  <si>
    <t>02033331</t>
  </si>
  <si>
    <t>02033432</t>
  </si>
  <si>
    <t>02033443</t>
  </si>
  <si>
    <t>02033496</t>
  </si>
  <si>
    <t>02036211</t>
  </si>
  <si>
    <t>02036221</t>
  </si>
  <si>
    <t>02036390</t>
  </si>
  <si>
    <t>02036490</t>
  </si>
  <si>
    <t>02721101</t>
  </si>
  <si>
    <t>02724011</t>
  </si>
  <si>
    <t>02739141</t>
  </si>
  <si>
    <t>02739211</t>
  </si>
  <si>
    <t>02739241</t>
  </si>
  <si>
    <t>02739341</t>
  </si>
  <si>
    <t>02739345</t>
  </si>
  <si>
    <t>02739352</t>
  </si>
  <si>
    <t>02739421</t>
  </si>
  <si>
    <t>02739422</t>
  </si>
  <si>
    <t>02739435</t>
  </si>
  <si>
    <t>02739452</t>
  </si>
  <si>
    <t>02739496</t>
  </si>
  <si>
    <t>03626541</t>
  </si>
  <si>
    <t>03626542</t>
  </si>
  <si>
    <t>03626546</t>
  </si>
  <si>
    <t>03626591</t>
  </si>
  <si>
    <t>03626598</t>
  </si>
  <si>
    <t>03751152</t>
  </si>
  <si>
    <t>03753113</t>
  </si>
  <si>
    <t>03754362</t>
  </si>
  <si>
    <t>03757223</t>
  </si>
  <si>
    <t>03758111</t>
  </si>
  <si>
    <t>03759211</t>
  </si>
  <si>
    <t>03761111</t>
  </si>
  <si>
    <t>03763212</t>
  </si>
  <si>
    <t>03763214</t>
  </si>
  <si>
    <t>03763243</t>
  </si>
  <si>
    <t>03763252</t>
  </si>
  <si>
    <t>03763253</t>
  </si>
  <si>
    <t>03763316</t>
  </si>
  <si>
    <t>03763334</t>
  </si>
  <si>
    <t>03763345</t>
  </si>
  <si>
    <t>03763351</t>
  </si>
  <si>
    <t>03763372</t>
  </si>
  <si>
    <t>03763373</t>
  </si>
  <si>
    <t>03763475</t>
  </si>
  <si>
    <t>03763497</t>
  </si>
  <si>
    <t>04101102</t>
  </si>
  <si>
    <t>04101111</t>
  </si>
  <si>
    <t>04101122</t>
  </si>
  <si>
    <t>04101223</t>
  </si>
  <si>
    <t>04101224</t>
  </si>
  <si>
    <t>04101231</t>
  </si>
  <si>
    <t>04101251</t>
  </si>
  <si>
    <t>04101332</t>
  </si>
  <si>
    <t>04101333</t>
  </si>
  <si>
    <t>04101341</t>
  </si>
  <si>
    <t>04101342</t>
  </si>
  <si>
    <t>04101345</t>
  </si>
  <si>
    <t>04101346</t>
  </si>
  <si>
    <t>04101362</t>
  </si>
  <si>
    <t>04101491</t>
  </si>
  <si>
    <t>04101498</t>
  </si>
  <si>
    <t>04102121</t>
  </si>
  <si>
    <t>04102364</t>
  </si>
  <si>
    <t>04102462</t>
  </si>
  <si>
    <t>04102472</t>
  </si>
  <si>
    <t>04102491</t>
  </si>
  <si>
    <t>04131501</t>
  </si>
  <si>
    <t>04131511</t>
  </si>
  <si>
    <t>04131531</t>
  </si>
  <si>
    <t>04131542</t>
  </si>
  <si>
    <t>04131591</t>
  </si>
  <si>
    <t>04131597</t>
  </si>
  <si>
    <t>04151131</t>
  </si>
  <si>
    <t>04151211</t>
  </si>
  <si>
    <t>04151232</t>
  </si>
  <si>
    <t>04151233</t>
  </si>
  <si>
    <t>04151241</t>
  </si>
  <si>
    <t>04151322</t>
  </si>
  <si>
    <t>04151332</t>
  </si>
  <si>
    <t>04151333</t>
  </si>
  <si>
    <t>04151352</t>
  </si>
  <si>
    <t>04151361</t>
  </si>
  <si>
    <t>04151362</t>
  </si>
  <si>
    <t>04151434</t>
  </si>
  <si>
    <t>04151451</t>
  </si>
  <si>
    <t>04151491</t>
  </si>
  <si>
    <t>04152111</t>
  </si>
  <si>
    <t>04152222</t>
  </si>
  <si>
    <t>04152322</t>
  </si>
  <si>
    <t>04152332</t>
  </si>
  <si>
    <t>04152431</t>
  </si>
  <si>
    <t>04152441</t>
  </si>
  <si>
    <t>04181526</t>
  </si>
  <si>
    <t>04181572</t>
  </si>
  <si>
    <t>04181591</t>
  </si>
  <si>
    <t>04201113</t>
  </si>
  <si>
    <t>04201114</t>
  </si>
  <si>
    <t>04201115</t>
  </si>
  <si>
    <t>04201201</t>
  </si>
  <si>
    <t>04201202</t>
  </si>
  <si>
    <t>04201223</t>
  </si>
  <si>
    <t>04201224</t>
  </si>
  <si>
    <t>04201233</t>
  </si>
  <si>
    <t>04201234</t>
  </si>
  <si>
    <t>04201243</t>
  </si>
  <si>
    <t>04201244</t>
  </si>
  <si>
    <t>04201261</t>
  </si>
  <si>
    <t>04201335</t>
  </si>
  <si>
    <t>04201353</t>
  </si>
  <si>
    <t>04201371</t>
  </si>
  <si>
    <t>04201372</t>
  </si>
  <si>
    <t>04201373</t>
  </si>
  <si>
    <t>04201374</t>
  </si>
  <si>
    <t>04201375</t>
  </si>
  <si>
    <t>04201376</t>
  </si>
  <si>
    <t>04201377</t>
  </si>
  <si>
    <t>04201381</t>
  </si>
  <si>
    <t>04201481</t>
  </si>
  <si>
    <t>04202102</t>
  </si>
  <si>
    <t>04203107</t>
  </si>
  <si>
    <t>04203108</t>
  </si>
  <si>
    <t>04203462</t>
  </si>
  <si>
    <t>04204111</t>
  </si>
  <si>
    <t>04205213</t>
  </si>
  <si>
    <t>04205231</t>
  </si>
  <si>
    <t>04205362</t>
  </si>
  <si>
    <t>04205455</t>
  </si>
  <si>
    <t>04205458</t>
  </si>
  <si>
    <t>04209241</t>
  </si>
  <si>
    <t>04251212</t>
  </si>
  <si>
    <t>04251223</t>
  </si>
  <si>
    <t>04251225</t>
  </si>
  <si>
    <t>04251328</t>
  </si>
  <si>
    <t>04251343</t>
  </si>
  <si>
    <t>04251352</t>
  </si>
  <si>
    <t>04251371</t>
  </si>
  <si>
    <t>04251432</t>
  </si>
  <si>
    <t>04251447</t>
  </si>
  <si>
    <t>04251455</t>
  </si>
  <si>
    <t>04251457</t>
  </si>
  <si>
    <t>04251462</t>
  </si>
  <si>
    <t>04251464</t>
  </si>
  <si>
    <t>04251466</t>
  </si>
  <si>
    <t>04251475</t>
  </si>
  <si>
    <t>04251477</t>
  </si>
  <si>
    <t>04251496</t>
  </si>
  <si>
    <t>04252213</t>
  </si>
  <si>
    <t>04252234</t>
  </si>
  <si>
    <t>04252251</t>
  </si>
  <si>
    <t>04252281</t>
  </si>
  <si>
    <t>04252321</t>
  </si>
  <si>
    <t>04252341</t>
  </si>
  <si>
    <t>04252362</t>
  </si>
  <si>
    <t>04252453</t>
  </si>
  <si>
    <t>04252459</t>
  </si>
  <si>
    <t>04252463</t>
  </si>
  <si>
    <t>04253221</t>
  </si>
  <si>
    <t>04253261</t>
  </si>
  <si>
    <t>04253341</t>
  </si>
  <si>
    <t>04253364</t>
  </si>
  <si>
    <t>04253367</t>
  </si>
  <si>
    <t>04253381</t>
  </si>
  <si>
    <t>04253399</t>
  </si>
  <si>
    <t>04253411</t>
  </si>
  <si>
    <t>04253412</t>
  </si>
  <si>
    <t>04253448</t>
  </si>
  <si>
    <t>04253474</t>
  </si>
  <si>
    <t>04253496</t>
  </si>
  <si>
    <t>04401111</t>
  </si>
  <si>
    <t>04401121</t>
  </si>
  <si>
    <t>04401224</t>
  </si>
  <si>
    <t>04401225</t>
  </si>
  <si>
    <t>04401231</t>
  </si>
  <si>
    <t>04401315</t>
  </si>
  <si>
    <t>04401318</t>
  </si>
  <si>
    <t>04401321</t>
  </si>
  <si>
    <t>04401345</t>
  </si>
  <si>
    <t>04401349</t>
  </si>
  <si>
    <t>04401362</t>
  </si>
  <si>
    <t>04401365</t>
  </si>
  <si>
    <t>04401399</t>
  </si>
  <si>
    <t>04401452</t>
  </si>
  <si>
    <t>04401475</t>
  </si>
  <si>
    <t>04401491</t>
  </si>
  <si>
    <t>04401497</t>
  </si>
  <si>
    <t>04401499</t>
  </si>
  <si>
    <t>04401523</t>
  </si>
  <si>
    <t>04401531</t>
  </si>
  <si>
    <t>04401542</t>
  </si>
  <si>
    <t>04401545</t>
  </si>
  <si>
    <t>04404211</t>
  </si>
  <si>
    <t>04404231</t>
  </si>
  <si>
    <t>04404351</t>
  </si>
  <si>
    <t>04404361</t>
  </si>
  <si>
    <t>04404399</t>
  </si>
  <si>
    <t>04404452</t>
  </si>
  <si>
    <t>04404453</t>
  </si>
  <si>
    <t>04404499</t>
  </si>
  <si>
    <t>04801212</t>
  </si>
  <si>
    <t>04801221</t>
  </si>
  <si>
    <t>04801222</t>
  </si>
  <si>
    <t>04801342</t>
  </si>
  <si>
    <t>04801362</t>
  </si>
  <si>
    <t>04801363</t>
  </si>
  <si>
    <t>04801498</t>
  </si>
  <si>
    <t>04802498</t>
  </si>
  <si>
    <t>04804122</t>
  </si>
  <si>
    <t>04804251</t>
  </si>
  <si>
    <t>04804252</t>
  </si>
  <si>
    <t>04811333</t>
  </si>
  <si>
    <t>04811497</t>
  </si>
  <si>
    <t>04811498</t>
  </si>
  <si>
    <t>04812111</t>
  </si>
  <si>
    <t>04812251</t>
  </si>
  <si>
    <t>04812354</t>
  </si>
  <si>
    <t>04812499</t>
  </si>
  <si>
    <t>04821119</t>
  </si>
  <si>
    <t>04821221</t>
  </si>
  <si>
    <t>04821222</t>
  </si>
  <si>
    <t>04821341</t>
  </si>
  <si>
    <t>04821499</t>
  </si>
  <si>
    <t>04825112</t>
  </si>
  <si>
    <t>04825117</t>
  </si>
  <si>
    <t>04848111</t>
  </si>
  <si>
    <t>04848215</t>
  </si>
  <si>
    <t>04848222</t>
  </si>
  <si>
    <t>04848225</t>
  </si>
  <si>
    <t>04848231</t>
  </si>
  <si>
    <t>04848232</t>
  </si>
  <si>
    <t>04848241</t>
  </si>
  <si>
    <t>04848311</t>
  </si>
  <si>
    <t>04848321</t>
  </si>
  <si>
    <t>04848325</t>
  </si>
  <si>
    <t>04848351</t>
  </si>
  <si>
    <t>04848354</t>
  </si>
  <si>
    <t>04848411</t>
  </si>
  <si>
    <t>04848442</t>
  </si>
  <si>
    <t>04848491</t>
  </si>
  <si>
    <t>04850490</t>
  </si>
  <si>
    <t>ตารางที่ 4  จำนวนนิสิตเต็มเวลา (FTES) วิทยาเขตเฉลิมพระเกียรติ จังหวัดสกลนคร จำแนกตามคณะเจ้าของวิชา ประจำภาคปลาย ปีการศึกษา 2563</t>
  </si>
  <si>
    <t>ตารางที่ 4.5 จำนวนนิสิตเต็มเวลา (FTES) คณะสาธารณสุขศาสตร์ ประจำภาคปลาย ปีการศึกษา 2563</t>
  </si>
  <si>
    <t>ตารางที่ 4.4 จำนวนนิสิตเต็มเวลา (FTES) คณะศิลปศาสตร์และวิทยาการจัดการ ประจำภาคปลาย ปีการศึกษา 2563</t>
  </si>
  <si>
    <t>ตารางที่ 4.3  จำนวนนิสิตเต็มเวลา (FTES) คณะวิทยาศาสตร์และวิศวกรรมศาสตร์ ประจำภาคปลาย ปีการศึกษา 2563</t>
  </si>
  <si>
    <t>ตารางที่ 4.2  จำนวนนิสิตเต็มเวลา (FTES) คณะทรัพยากรธรรมชาติ
และอุตสาหกรรมเกษตร ประจำภาคปลาย ปีการศึกษา 2563</t>
  </si>
  <si>
    <t>ตารางที่ 4.1  จำนวนนิสิตเต็มเวลา (FTES) รายวิชาส่วนกลางวิทยาเขต ประจำภาคปลาย ปีการศึกษา 2563</t>
  </si>
  <si>
    <t>รวมภาคต้น</t>
  </si>
  <si>
    <t>ที่</t>
  </si>
  <si>
    <t>B </t>
  </si>
  <si>
    <t>N </t>
  </si>
  <si>
    <t>N00 </t>
  </si>
  <si>
    <t>ป.โท </t>
  </si>
  <si>
    <t>01140501 </t>
  </si>
  <si>
    <t>3 </t>
  </si>
  <si>
    <t>0 </t>
  </si>
  <si>
    <t>2 </t>
  </si>
  <si>
    <t>C </t>
  </si>
  <si>
    <t>XN68 </t>
  </si>
  <si>
    <t>พิเศษ </t>
  </si>
  <si>
    <t>01140511 </t>
  </si>
  <si>
    <t>01140521 </t>
  </si>
  <si>
    <t>01140522 </t>
  </si>
  <si>
    <t>ปกติ </t>
  </si>
  <si>
    <t>01140531 </t>
  </si>
  <si>
    <t>1 </t>
  </si>
  <si>
    <t>9 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</si>
</sst>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00_);_(* \(#,##0.0000\);_(* &quot;-&quot;??_);_(@_)"/>
    <numFmt numFmtId="188" formatCode="_-* #,##0.00000_-;\-* #,##0.00000_-;_-* &quot;-&quot;??_-;_-@_-"/>
  </numFmts>
  <fonts count="5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sz val="14"/>
      <color indexed="16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sz val="14"/>
      <color indexed="14"/>
      <name val="TH SarabunPSK"/>
      <family val="2"/>
    </font>
    <font>
      <sz val="14"/>
      <color indexed="12"/>
      <name val="TH SarabunPSK"/>
      <family val="2"/>
    </font>
    <font>
      <sz val="14"/>
      <color indexed="10"/>
      <name val="TH SarabunPSK"/>
      <family val="2"/>
    </font>
    <font>
      <b/>
      <sz val="14"/>
      <color indexed="14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6"/>
      <name val="TH SarabunPSK"/>
      <family val="2"/>
    </font>
    <font>
      <sz val="9"/>
      <color indexed="81"/>
      <name val="Tahoma"/>
      <family val="2"/>
    </font>
    <font>
      <b/>
      <sz val="14"/>
      <color rgb="FFFF0000"/>
      <name val="TH SarabunPSK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b/>
      <sz val="14"/>
      <color rgb="FF0000FF"/>
      <name val="TH SarabunPSK"/>
      <family val="2"/>
    </font>
    <font>
      <b/>
      <sz val="9"/>
      <color indexed="81"/>
      <name val="Tahoma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0"/>
      <name val="MS Sans Serif"/>
      <family val="2"/>
      <charset val="222"/>
    </font>
    <font>
      <sz val="11"/>
      <color rgb="FFFF0000"/>
      <name val="Tahoma"/>
      <family val="2"/>
      <charset val="222"/>
      <scheme val="minor"/>
    </font>
    <font>
      <sz val="11"/>
      <color rgb="FF0000FF"/>
      <name val="Tahoma"/>
      <family val="2"/>
      <charset val="222"/>
      <scheme val="minor"/>
    </font>
    <font>
      <sz val="10"/>
      <color theme="1"/>
      <name val="Tahoma"/>
      <family val="2"/>
      <scheme val="major"/>
    </font>
    <font>
      <b/>
      <sz val="9"/>
      <color rgb="FF0033CC"/>
      <name val="Arial Narrow"/>
      <family val="2"/>
      <charset val="222"/>
    </font>
    <font>
      <b/>
      <sz val="9"/>
      <color rgb="FF0070C0"/>
      <name val="Arial Narrow"/>
      <family val="2"/>
      <charset val="222"/>
    </font>
    <font>
      <b/>
      <sz val="9"/>
      <color rgb="FFFF0000"/>
      <name val="Arial Narrow"/>
      <family val="2"/>
      <charset val="222"/>
    </font>
    <font>
      <b/>
      <sz val="10"/>
      <color theme="1"/>
      <name val="Tahoma"/>
      <family val="2"/>
      <charset val="222"/>
      <scheme val="major"/>
    </font>
    <font>
      <sz val="16"/>
      <color indexed="10"/>
      <name val="TH SarabunPSK"/>
      <family val="2"/>
    </font>
    <font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9"/>
      <color rgb="FF0000FF"/>
      <name val="Arial Narrow"/>
      <family val="2"/>
      <charset val="222"/>
    </font>
    <font>
      <sz val="10"/>
      <color theme="1"/>
      <name val="Tahoma"/>
      <family val="2"/>
      <scheme val="minor"/>
    </font>
    <font>
      <sz val="10"/>
      <color rgb="FF0033CC"/>
      <name val="Tahoma"/>
      <family val="2"/>
      <scheme val="minor"/>
    </font>
    <font>
      <sz val="10"/>
      <color rgb="FF7030A0"/>
      <name val="Tahoma"/>
      <family val="2"/>
      <scheme val="minor"/>
    </font>
    <font>
      <sz val="10"/>
      <color rgb="FF0070C0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0"/>
      <color rgb="FF0070C0"/>
      <name val="Arial"/>
      <family val="2"/>
    </font>
    <font>
      <sz val="14"/>
      <color rgb="FF0070C0"/>
      <name val="TH SarabunPSK"/>
      <family val="2"/>
    </font>
    <font>
      <b/>
      <sz val="14"/>
      <color rgb="FF0070C0"/>
      <name val="TH SarabunPSK"/>
      <family val="2"/>
    </font>
    <font>
      <b/>
      <sz val="8"/>
      <color rgb="FFFFFFFF"/>
      <name val="Tahoma"/>
      <family val="2"/>
      <scheme val="minor"/>
    </font>
    <font>
      <b/>
      <sz val="8"/>
      <color rgb="FFC00000"/>
      <name val="Tahoma"/>
      <family val="2"/>
      <scheme val="minor"/>
    </font>
    <font>
      <sz val="10"/>
      <color rgb="FF0000FF"/>
      <name val="Tahoma"/>
      <family val="2"/>
      <scheme val="minor"/>
    </font>
    <font>
      <b/>
      <sz val="12"/>
      <color rgb="FFFF0000"/>
      <name val="Cordia New"/>
      <family val="2"/>
    </font>
    <font>
      <sz val="8"/>
      <color theme="1"/>
      <name val="Tahoma"/>
      <family val="2"/>
      <scheme val="minor"/>
    </font>
    <font>
      <sz val="8"/>
      <color rgb="FFC00000"/>
      <name val="Tahoma"/>
      <family val="2"/>
      <scheme val="minor"/>
    </font>
    <font>
      <sz val="12"/>
      <color rgb="FFC00000"/>
      <name val="Tahoma"/>
      <family val="2"/>
      <charset val="222"/>
      <scheme val="minor"/>
    </font>
    <font>
      <sz val="11"/>
      <color rgb="FF00B0F0"/>
      <name val="Tahoma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5588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23" fillId="0" borderId="0"/>
    <xf numFmtId="0" fontId="25" fillId="0" borderId="0"/>
    <xf numFmtId="0" fontId="4" fillId="0" borderId="0" applyFont="0" applyFill="0" applyBorder="0" applyAlignment="0" applyProtection="0"/>
  </cellStyleXfs>
  <cellXfs count="182">
    <xf numFmtId="0" fontId="0" fillId="0" borderId="0" xfId="0"/>
    <xf numFmtId="0" fontId="6" fillId="0" borderId="0" xfId="3" applyFont="1" applyFill="1" applyAlignment="1" applyProtection="1">
      <alignment horizontal="left"/>
    </xf>
    <xf numFmtId="0" fontId="7" fillId="0" borderId="0" xfId="3" applyFont="1" applyFill="1" applyAlignment="1"/>
    <xf numFmtId="0" fontId="8" fillId="0" borderId="0" xfId="3" applyFont="1" applyFill="1" applyAlignment="1"/>
    <xf numFmtId="0" fontId="9" fillId="3" borderId="2" xfId="3" applyFont="1" applyFill="1" applyBorder="1" applyAlignment="1">
      <alignment horizontal="center"/>
    </xf>
    <xf numFmtId="43" fontId="6" fillId="3" borderId="3" xfId="4" applyFont="1" applyFill="1" applyBorder="1" applyAlignment="1">
      <alignment horizontal="centerContinuous"/>
    </xf>
    <xf numFmtId="43" fontId="6" fillId="3" borderId="4" xfId="4" applyFont="1" applyFill="1" applyBorder="1" applyAlignment="1">
      <alignment horizontal="centerContinuous"/>
    </xf>
    <xf numFmtId="0" fontId="9" fillId="0" borderId="0" xfId="3" applyFont="1" applyFill="1" applyAlignment="1"/>
    <xf numFmtId="0" fontId="9" fillId="3" borderId="5" xfId="3" applyFont="1" applyFill="1" applyBorder="1" applyAlignment="1">
      <alignment horizontal="center"/>
    </xf>
    <xf numFmtId="0" fontId="9" fillId="3" borderId="5" xfId="3" applyFont="1" applyFill="1" applyBorder="1" applyAlignment="1">
      <alignment horizontal="center" vertical="top" wrapText="1"/>
    </xf>
    <xf numFmtId="43" fontId="6" fillId="3" borderId="5" xfId="4" applyFont="1" applyFill="1" applyBorder="1" applyAlignment="1">
      <alignment horizontal="center" vertical="center" wrapText="1"/>
    </xf>
    <xf numFmtId="43" fontId="6" fillId="3" borderId="6" xfId="4" applyFont="1" applyFill="1" applyBorder="1" applyAlignment="1">
      <alignment horizontal="center" vertical="center" wrapText="1"/>
    </xf>
    <xf numFmtId="43" fontId="6" fillId="3" borderId="7" xfId="4" applyFont="1" applyFill="1" applyBorder="1" applyAlignment="1">
      <alignment horizontal="center" wrapText="1"/>
    </xf>
    <xf numFmtId="0" fontId="9" fillId="4" borderId="4" xfId="3" applyFont="1" applyFill="1" applyBorder="1" applyAlignment="1">
      <alignment horizontal="center"/>
    </xf>
    <xf numFmtId="43" fontId="9" fillId="4" borderId="8" xfId="4" applyFont="1" applyFill="1" applyBorder="1" applyAlignment="1"/>
    <xf numFmtId="43" fontId="9" fillId="4" borderId="9" xfId="4" applyFont="1" applyFill="1" applyBorder="1" applyAlignment="1"/>
    <xf numFmtId="43" fontId="9" fillId="4" borderId="10" xfId="4" applyFont="1" applyFill="1" applyBorder="1" applyAlignment="1"/>
    <xf numFmtId="43" fontId="9" fillId="4" borderId="11" xfId="4" applyFont="1" applyFill="1" applyBorder="1" applyAlignment="1"/>
    <xf numFmtId="0" fontId="9" fillId="4" borderId="12" xfId="3" applyFont="1" applyFill="1" applyBorder="1" applyAlignment="1"/>
    <xf numFmtId="0" fontId="9" fillId="4" borderId="12" xfId="3" applyFont="1" applyFill="1" applyBorder="1" applyAlignment="1">
      <alignment horizontal="center"/>
    </xf>
    <xf numFmtId="43" fontId="9" fillId="4" borderId="13" xfId="4" applyFont="1" applyFill="1" applyBorder="1" applyAlignment="1"/>
    <xf numFmtId="43" fontId="9" fillId="4" borderId="14" xfId="4" applyFont="1" applyFill="1" applyBorder="1" applyAlignment="1"/>
    <xf numFmtId="43" fontId="9" fillId="4" borderId="12" xfId="4" applyFont="1" applyFill="1" applyBorder="1" applyAlignment="1"/>
    <xf numFmtId="43" fontId="9" fillId="4" borderId="16" xfId="4" applyFont="1" applyFill="1" applyBorder="1" applyAlignment="1"/>
    <xf numFmtId="0" fontId="9" fillId="4" borderId="12" xfId="3" applyFont="1" applyFill="1" applyBorder="1" applyAlignment="1">
      <alignment horizontal="centerContinuous"/>
    </xf>
    <xf numFmtId="43" fontId="9" fillId="4" borderId="17" xfId="4" applyFont="1" applyFill="1" applyBorder="1" applyAlignment="1"/>
    <xf numFmtId="43" fontId="9" fillId="4" borderId="18" xfId="4" applyFont="1" applyFill="1" applyBorder="1" applyAlignment="1"/>
    <xf numFmtId="43" fontId="9" fillId="4" borderId="19" xfId="4" applyFont="1" applyFill="1" applyBorder="1" applyAlignment="1"/>
    <xf numFmtId="43" fontId="9" fillId="4" borderId="20" xfId="4" applyFont="1" applyFill="1" applyBorder="1" applyAlignment="1"/>
    <xf numFmtId="0" fontId="10" fillId="0" borderId="10" xfId="5" applyFont="1" applyBorder="1" applyAlignment="1">
      <alignment horizontal="center" vertical="center"/>
    </xf>
    <xf numFmtId="0" fontId="10" fillId="0" borderId="10" xfId="3" applyFont="1" applyFill="1" applyBorder="1" applyAlignment="1">
      <alignment horizontal="center"/>
    </xf>
    <xf numFmtId="43" fontId="10" fillId="0" borderId="8" xfId="4" applyFont="1" applyFill="1" applyBorder="1" applyAlignment="1"/>
    <xf numFmtId="43" fontId="10" fillId="0" borderId="9" xfId="4" applyFont="1" applyFill="1" applyBorder="1" applyAlignment="1"/>
    <xf numFmtId="43" fontId="10" fillId="0" borderId="10" xfId="4" applyFont="1" applyFill="1" applyBorder="1" applyAlignment="1"/>
    <xf numFmtId="43" fontId="10" fillId="0" borderId="11" xfId="4" applyFont="1" applyFill="1" applyBorder="1" applyAlignment="1"/>
    <xf numFmtId="0" fontId="10" fillId="0" borderId="0" xfId="3" applyFont="1" applyFill="1" applyAlignment="1"/>
    <xf numFmtId="0" fontId="10" fillId="0" borderId="12" xfId="3" applyFont="1" applyFill="1" applyBorder="1" applyAlignment="1">
      <alignment horizontal="center"/>
    </xf>
    <xf numFmtId="43" fontId="10" fillId="0" borderId="13" xfId="4" applyFont="1" applyFill="1" applyBorder="1" applyAlignment="1"/>
    <xf numFmtId="43" fontId="10" fillId="0" borderId="14" xfId="4" applyFont="1" applyFill="1" applyBorder="1" applyAlignment="1"/>
    <xf numFmtId="43" fontId="10" fillId="0" borderId="12" xfId="4" applyFont="1" applyFill="1" applyBorder="1" applyAlignment="1"/>
    <xf numFmtId="43" fontId="10" fillId="0" borderId="16" xfId="4" applyFont="1" applyFill="1" applyBorder="1" applyAlignment="1"/>
    <xf numFmtId="0" fontId="10" fillId="0" borderId="19" xfId="3" applyFont="1" applyFill="1" applyBorder="1" applyAlignment="1">
      <alignment horizontal="center"/>
    </xf>
    <xf numFmtId="0" fontId="10" fillId="0" borderId="19" xfId="3" applyFont="1" applyFill="1" applyBorder="1" applyAlignment="1">
      <alignment horizontal="centerContinuous"/>
    </xf>
    <xf numFmtId="43" fontId="10" fillId="0" borderId="17" xfId="4" applyFont="1" applyFill="1" applyBorder="1" applyAlignment="1"/>
    <xf numFmtId="43" fontId="10" fillId="0" borderId="18" xfId="4" applyFont="1" applyFill="1" applyBorder="1" applyAlignment="1"/>
    <xf numFmtId="43" fontId="10" fillId="0" borderId="19" xfId="4" applyFont="1" applyFill="1" applyBorder="1" applyAlignment="1"/>
    <xf numFmtId="43" fontId="10" fillId="0" borderId="20" xfId="4" applyFont="1" applyFill="1" applyBorder="1" applyAlignment="1"/>
    <xf numFmtId="0" fontId="10" fillId="0" borderId="12" xfId="5" applyFont="1" applyBorder="1" applyAlignment="1">
      <alignment horizontal="center" vertical="center"/>
    </xf>
    <xf numFmtId="0" fontId="10" fillId="0" borderId="12" xfId="3" applyFont="1" applyFill="1" applyBorder="1" applyAlignment="1">
      <alignment horizontal="centerContinuous"/>
    </xf>
    <xf numFmtId="0" fontId="10" fillId="0" borderId="7" xfId="3" applyFont="1" applyFill="1" applyBorder="1" applyAlignment="1">
      <alignment horizontal="center"/>
    </xf>
    <xf numFmtId="0" fontId="10" fillId="0" borderId="7" xfId="3" applyFont="1" applyFill="1" applyBorder="1" applyAlignment="1">
      <alignment horizontal="centerContinuous"/>
    </xf>
    <xf numFmtId="43" fontId="10" fillId="0" borderId="21" xfId="4" applyFont="1" applyFill="1" applyBorder="1" applyAlignment="1"/>
    <xf numFmtId="43" fontId="10" fillId="0" borderId="22" xfId="4" applyFont="1" applyFill="1" applyBorder="1" applyAlignment="1"/>
    <xf numFmtId="43" fontId="10" fillId="0" borderId="7" xfId="4" applyFont="1" applyFill="1" applyBorder="1" applyAlignment="1"/>
    <xf numFmtId="43" fontId="10" fillId="0" borderId="24" xfId="4" applyFont="1" applyFill="1" applyBorder="1" applyAlignment="1"/>
    <xf numFmtId="0" fontId="11" fillId="0" borderId="0" xfId="3" applyFont="1" applyFill="1" applyAlignment="1"/>
    <xf numFmtId="0" fontId="12" fillId="0" borderId="0" xfId="3" applyFont="1" applyFill="1" applyAlignment="1"/>
    <xf numFmtId="0" fontId="13" fillId="0" borderId="0" xfId="3" applyFont="1" applyFill="1" applyAlignment="1"/>
    <xf numFmtId="0" fontId="14" fillId="0" borderId="0" xfId="3" applyFont="1" applyFill="1" applyAlignment="1"/>
    <xf numFmtId="0" fontId="15" fillId="0" borderId="0" xfId="3" applyFont="1" applyFill="1" applyAlignment="1"/>
    <xf numFmtId="0" fontId="12" fillId="5" borderId="0" xfId="3" applyFont="1" applyFill="1" applyAlignment="1"/>
    <xf numFmtId="0" fontId="11" fillId="5" borderId="0" xfId="3" applyFont="1" applyFill="1" applyAlignment="1"/>
    <xf numFmtId="43" fontId="6" fillId="3" borderId="1" xfId="4" applyFont="1" applyFill="1" applyBorder="1" applyAlignment="1">
      <alignment horizontal="center" vertical="center" wrapText="1"/>
    </xf>
    <xf numFmtId="43" fontId="6" fillId="3" borderId="24" xfId="4" applyFont="1" applyFill="1" applyBorder="1" applyAlignment="1">
      <alignment horizontal="center" wrapText="1"/>
    </xf>
    <xf numFmtId="0" fontId="16" fillId="4" borderId="4" xfId="3" applyFont="1" applyFill="1" applyBorder="1" applyAlignment="1">
      <alignment horizontal="center"/>
    </xf>
    <xf numFmtId="43" fontId="16" fillId="4" borderId="13" xfId="3" applyNumberFormat="1" applyFont="1" applyFill="1" applyBorder="1" applyAlignment="1"/>
    <xf numFmtId="43" fontId="16" fillId="4" borderId="14" xfId="3" applyNumberFormat="1" applyFont="1" applyFill="1" applyBorder="1" applyAlignment="1"/>
    <xf numFmtId="43" fontId="16" fillId="4" borderId="12" xfId="3" applyNumberFormat="1" applyFont="1" applyFill="1" applyBorder="1" applyAlignment="1"/>
    <xf numFmtId="43" fontId="16" fillId="4" borderId="16" xfId="3" applyNumberFormat="1" applyFont="1" applyFill="1" applyBorder="1" applyAlignment="1"/>
    <xf numFmtId="0" fontId="16" fillId="4" borderId="12" xfId="3" applyFont="1" applyFill="1" applyBorder="1" applyAlignment="1"/>
    <xf numFmtId="0" fontId="16" fillId="4" borderId="12" xfId="3" applyFont="1" applyFill="1" applyBorder="1" applyAlignment="1">
      <alignment horizontal="center"/>
    </xf>
    <xf numFmtId="0" fontId="16" fillId="4" borderId="12" xfId="3" applyFont="1" applyFill="1" applyBorder="1" applyAlignment="1">
      <alignment horizontal="centerContinuous"/>
    </xf>
    <xf numFmtId="0" fontId="12" fillId="0" borderId="0" xfId="3" applyFont="1" applyFill="1" applyBorder="1" applyAlignment="1"/>
    <xf numFmtId="0" fontId="13" fillId="0" borderId="16" xfId="6" applyFont="1" applyBorder="1"/>
    <xf numFmtId="0" fontId="10" fillId="0" borderId="34" xfId="5" applyFont="1" applyBorder="1" applyAlignment="1">
      <alignment horizontal="center"/>
    </xf>
    <xf numFmtId="0" fontId="10" fillId="0" borderId="34" xfId="3" applyFont="1" applyFill="1" applyBorder="1" applyAlignment="1">
      <alignment horizontal="center"/>
    </xf>
    <xf numFmtId="43" fontId="7" fillId="0" borderId="35" xfId="4" applyFont="1" applyFill="1" applyBorder="1" applyAlignment="1"/>
    <xf numFmtId="43" fontId="7" fillId="0" borderId="33" xfId="4" applyFont="1" applyFill="1" applyBorder="1" applyAlignment="1"/>
    <xf numFmtId="43" fontId="10" fillId="0" borderId="34" xfId="3" applyNumberFormat="1" applyFont="1" applyFill="1" applyBorder="1" applyAlignment="1"/>
    <xf numFmtId="43" fontId="10" fillId="0" borderId="35" xfId="4" applyFont="1" applyFill="1" applyBorder="1" applyAlignment="1"/>
    <xf numFmtId="43" fontId="10" fillId="0" borderId="33" xfId="4" applyFont="1" applyFill="1" applyBorder="1" applyAlignment="1"/>
    <xf numFmtId="43" fontId="10" fillId="0" borderId="36" xfId="3" applyNumberFormat="1" applyFont="1" applyFill="1" applyBorder="1" applyAlignment="1"/>
    <xf numFmtId="43" fontId="7" fillId="0" borderId="13" xfId="4" applyFont="1" applyFill="1" applyBorder="1" applyAlignment="1"/>
    <xf numFmtId="43" fontId="7" fillId="0" borderId="14" xfId="4" applyFont="1" applyFill="1" applyBorder="1" applyAlignment="1"/>
    <xf numFmtId="43" fontId="7" fillId="0" borderId="15" xfId="4" applyFont="1" applyFill="1" applyBorder="1" applyAlignment="1"/>
    <xf numFmtId="43" fontId="7" fillId="0" borderId="12" xfId="4" applyFont="1" applyFill="1" applyBorder="1" applyAlignment="1"/>
    <xf numFmtId="43" fontId="7" fillId="0" borderId="32" xfId="4" applyFont="1" applyFill="1" applyBorder="1" applyAlignment="1"/>
    <xf numFmtId="43" fontId="7" fillId="0" borderId="16" xfId="4" applyFont="1" applyFill="1" applyBorder="1" applyAlignment="1"/>
    <xf numFmtId="0" fontId="10" fillId="0" borderId="28" xfId="3" applyFont="1" applyFill="1" applyBorder="1" applyAlignment="1">
      <alignment horizontal="center"/>
    </xf>
    <xf numFmtId="0" fontId="10" fillId="0" borderId="28" xfId="3" applyFont="1" applyFill="1" applyBorder="1" applyAlignment="1">
      <alignment horizontal="centerContinuous"/>
    </xf>
    <xf numFmtId="43" fontId="7" fillId="0" borderId="29" xfId="4" applyFont="1" applyFill="1" applyBorder="1" applyAlignment="1"/>
    <xf numFmtId="43" fontId="7" fillId="0" borderId="30" xfId="4" applyFont="1" applyFill="1" applyBorder="1" applyAlignment="1"/>
    <xf numFmtId="43" fontId="7" fillId="0" borderId="28" xfId="4" applyFont="1" applyFill="1" applyBorder="1" applyAlignment="1"/>
    <xf numFmtId="43" fontId="7" fillId="0" borderId="37" xfId="4" applyFont="1" applyFill="1" applyBorder="1" applyAlignment="1"/>
    <xf numFmtId="43" fontId="7" fillId="0" borderId="31" xfId="4" applyFont="1" applyFill="1" applyBorder="1" applyAlignment="1"/>
    <xf numFmtId="0" fontId="10" fillId="0" borderId="34" xfId="6" applyFont="1" applyFill="1" applyBorder="1" applyAlignment="1">
      <alignment horizontal="center"/>
    </xf>
    <xf numFmtId="43" fontId="7" fillId="0" borderId="21" xfId="4" applyFont="1" applyFill="1" applyBorder="1" applyAlignment="1"/>
    <xf numFmtId="43" fontId="7" fillId="0" borderId="22" xfId="4" applyFont="1" applyFill="1" applyBorder="1" applyAlignment="1"/>
    <xf numFmtId="43" fontId="7" fillId="0" borderId="23" xfId="4" applyFont="1" applyFill="1" applyBorder="1" applyAlignment="1"/>
    <xf numFmtId="43" fontId="7" fillId="0" borderId="7" xfId="4" applyFont="1" applyFill="1" applyBorder="1" applyAlignment="1"/>
    <xf numFmtId="43" fontId="7" fillId="0" borderId="5" xfId="4" applyFont="1" applyFill="1" applyBorder="1" applyAlignment="1"/>
    <xf numFmtId="43" fontId="7" fillId="0" borderId="24" xfId="4" applyFont="1" applyFill="1" applyBorder="1" applyAlignment="1"/>
    <xf numFmtId="0" fontId="6" fillId="0" borderId="0" xfId="3" applyFont="1" applyFill="1" applyBorder="1" applyAlignment="1" applyProtection="1">
      <alignment horizontal="left"/>
    </xf>
    <xf numFmtId="0" fontId="10" fillId="0" borderId="34" xfId="5" applyFont="1" applyBorder="1" applyAlignment="1">
      <alignment horizontal="center" vertical="center"/>
    </xf>
    <xf numFmtId="0" fontId="6" fillId="0" borderId="0" xfId="3" applyFont="1" applyFill="1" applyAlignment="1" applyProtection="1"/>
    <xf numFmtId="0" fontId="16" fillId="4" borderId="4" xfId="3" applyFont="1" applyFill="1" applyBorder="1" applyAlignment="1">
      <alignment horizontal="center" shrinkToFit="1"/>
    </xf>
    <xf numFmtId="43" fontId="16" fillId="4" borderId="25" xfId="3" applyNumberFormat="1" applyFont="1" applyFill="1" applyBorder="1" applyAlignment="1"/>
    <xf numFmtId="43" fontId="16" fillId="4" borderId="26" xfId="3" applyNumberFormat="1" applyFont="1" applyFill="1" applyBorder="1" applyAlignment="1"/>
    <xf numFmtId="43" fontId="16" fillId="4" borderId="4" xfId="3" applyNumberFormat="1" applyFont="1" applyFill="1" applyBorder="1" applyAlignment="1"/>
    <xf numFmtId="43" fontId="16" fillId="4" borderId="27" xfId="3" applyNumberFormat="1" applyFont="1" applyFill="1" applyBorder="1" applyAlignment="1"/>
    <xf numFmtId="43" fontId="7" fillId="0" borderId="34" xfId="3" applyNumberFormat="1" applyFont="1" applyFill="1" applyBorder="1" applyAlignment="1"/>
    <xf numFmtId="43" fontId="7" fillId="0" borderId="36" xfId="3" applyNumberFormat="1" applyFont="1" applyFill="1" applyBorder="1" applyAlignment="1"/>
    <xf numFmtId="43" fontId="7" fillId="0" borderId="34" xfId="4" applyFont="1" applyFill="1" applyBorder="1" applyAlignment="1"/>
    <xf numFmtId="43" fontId="7" fillId="0" borderId="36" xfId="4" applyFont="1" applyFill="1" applyBorder="1" applyAlignment="1"/>
    <xf numFmtId="43" fontId="7" fillId="6" borderId="15" xfId="4" applyFont="1" applyFill="1" applyBorder="1" applyAlignment="1"/>
    <xf numFmtId="43" fontId="9" fillId="0" borderId="0" xfId="1" applyFont="1" applyFill="1" applyAlignment="1"/>
    <xf numFmtId="43" fontId="21" fillId="3" borderId="38" xfId="4" applyFont="1" applyFill="1" applyBorder="1" applyAlignment="1">
      <alignment horizontal="center" vertical="center" wrapText="1"/>
    </xf>
    <xf numFmtId="0" fontId="18" fillId="0" borderId="0" xfId="3" applyFont="1" applyFill="1" applyAlignment="1"/>
    <xf numFmtId="0" fontId="18" fillId="5" borderId="0" xfId="3" applyFont="1" applyFill="1" applyAlignment="1"/>
    <xf numFmtId="43" fontId="16" fillId="4" borderId="39" xfId="3" applyNumberFormat="1" applyFont="1" applyFill="1" applyBorder="1" applyAlignment="1"/>
    <xf numFmtId="43" fontId="18" fillId="0" borderId="0" xfId="3" applyNumberFormat="1" applyFont="1" applyFill="1" applyAlignment="1"/>
    <xf numFmtId="0" fontId="10" fillId="0" borderId="0" xfId="0" applyFont="1" applyAlignment="1">
      <alignment horizontal="left"/>
    </xf>
    <xf numFmtId="0" fontId="10" fillId="0" borderId="0" xfId="0" applyFont="1"/>
    <xf numFmtId="43" fontId="10" fillId="0" borderId="0" xfId="3" applyNumberFormat="1" applyFont="1" applyFill="1" applyAlignment="1"/>
    <xf numFmtId="43" fontId="24" fillId="0" borderId="16" xfId="4" applyFont="1" applyFill="1" applyBorder="1" applyAlignment="1"/>
    <xf numFmtId="0" fontId="20" fillId="0" borderId="0" xfId="9" applyFont="1" applyFill="1" applyBorder="1" applyAlignment="1">
      <alignment wrapText="1"/>
    </xf>
    <xf numFmtId="43" fontId="7" fillId="0" borderId="40" xfId="4" applyFont="1" applyFill="1" applyBorder="1" applyAlignment="1"/>
    <xf numFmtId="0" fontId="10" fillId="0" borderId="4" xfId="5" applyFont="1" applyBorder="1" applyAlignment="1">
      <alignment horizontal="center" vertical="center"/>
    </xf>
    <xf numFmtId="0" fontId="10" fillId="0" borderId="4" xfId="3" applyFont="1" applyFill="1" applyBorder="1" applyAlignment="1">
      <alignment horizontal="center"/>
    </xf>
    <xf numFmtId="43" fontId="7" fillId="0" borderId="25" xfId="4" applyFont="1" applyFill="1" applyBorder="1" applyAlignment="1"/>
    <xf numFmtId="43" fontId="7" fillId="0" borderId="26" xfId="4" applyFont="1" applyFill="1" applyBorder="1" applyAlignment="1"/>
    <xf numFmtId="43" fontId="7" fillId="0" borderId="27" xfId="4" applyFont="1" applyFill="1" applyBorder="1" applyAlignment="1"/>
    <xf numFmtId="43" fontId="7" fillId="0" borderId="4" xfId="4" applyFont="1" applyFill="1" applyBorder="1" applyAlignment="1"/>
    <xf numFmtId="43" fontId="7" fillId="0" borderId="2" xfId="4" applyFont="1" applyFill="1" applyBorder="1" applyAlignment="1"/>
    <xf numFmtId="43" fontId="10" fillId="0" borderId="26" xfId="4" applyFont="1" applyFill="1" applyBorder="1" applyAlignment="1"/>
    <xf numFmtId="43" fontId="9" fillId="0" borderId="0" xfId="3" applyNumberFormat="1" applyFont="1" applyFill="1" applyAlignment="1"/>
    <xf numFmtId="0" fontId="10" fillId="0" borderId="0" xfId="3" applyFont="1" applyFill="1" applyAlignment="1" applyProtection="1">
      <alignment horizontal="left"/>
    </xf>
    <xf numFmtId="43" fontId="24" fillId="0" borderId="35" xfId="4" applyFont="1" applyFill="1" applyBorder="1" applyAlignment="1"/>
    <xf numFmtId="43" fontId="24" fillId="0" borderId="12" xfId="4" applyFont="1" applyFill="1" applyBorder="1" applyAlignment="1"/>
    <xf numFmtId="0" fontId="28" fillId="0" borderId="0" xfId="0" applyFont="1" applyBorder="1"/>
    <xf numFmtId="43" fontId="27" fillId="0" borderId="0" xfId="1" applyFont="1"/>
    <xf numFmtId="187" fontId="29" fillId="7" borderId="0" xfId="1" applyNumberFormat="1" applyFont="1" applyFill="1" applyBorder="1" applyAlignment="1">
      <alignment horizontal="center" vertical="center"/>
    </xf>
    <xf numFmtId="43" fontId="31" fillId="7" borderId="0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16" xfId="6" applyFont="1" applyBorder="1"/>
    <xf numFmtId="0" fontId="34" fillId="0" borderId="4" xfId="5" applyFont="1" applyBorder="1" applyAlignment="1">
      <alignment horizontal="left" vertical="center"/>
    </xf>
    <xf numFmtId="0" fontId="34" fillId="0" borderId="34" xfId="5" applyFont="1" applyBorder="1" applyAlignment="1">
      <alignment horizontal="left" vertical="center"/>
    </xf>
    <xf numFmtId="0" fontId="34" fillId="0" borderId="34" xfId="5" applyFont="1" applyBorder="1" applyAlignment="1">
      <alignment horizontal="left"/>
    </xf>
    <xf numFmtId="0" fontId="34" fillId="0" borderId="34" xfId="6" applyFont="1" applyFill="1" applyBorder="1" applyAlignment="1">
      <alignment horizontal="left"/>
    </xf>
    <xf numFmtId="0" fontId="34" fillId="0" borderId="34" xfId="3" applyFont="1" applyFill="1" applyBorder="1" applyAlignment="1">
      <alignment horizontal="left"/>
    </xf>
    <xf numFmtId="0" fontId="35" fillId="0" borderId="0" xfId="0" applyFont="1"/>
    <xf numFmtId="0" fontId="35" fillId="0" borderId="0" xfId="0" applyFont="1" applyAlignment="1">
      <alignment horizontal="left"/>
    </xf>
    <xf numFmtId="43" fontId="38" fillId="0" borderId="0" xfId="1" applyFont="1"/>
    <xf numFmtId="43" fontId="42" fillId="8" borderId="0" xfId="1" applyFont="1" applyFill="1"/>
    <xf numFmtId="0" fontId="37" fillId="0" borderId="0" xfId="0" applyFont="1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49" fontId="36" fillId="7" borderId="0" xfId="0" applyNumberFormat="1" applyFont="1" applyFill="1" applyAlignment="1">
      <alignment horizontal="center"/>
    </xf>
    <xf numFmtId="49" fontId="31" fillId="7" borderId="0" xfId="0" applyNumberFormat="1" applyFont="1" applyFill="1" applyAlignment="1">
      <alignment horizontal="center"/>
    </xf>
    <xf numFmtId="49" fontId="30" fillId="7" borderId="0" xfId="0" applyNumberFormat="1" applyFont="1" applyFill="1" applyAlignment="1">
      <alignment horizontal="center"/>
    </xf>
    <xf numFmtId="0" fontId="30" fillId="7" borderId="0" xfId="8" applyFont="1" applyFill="1" applyAlignment="1">
      <alignment horizontal="center"/>
    </xf>
    <xf numFmtId="0" fontId="31" fillId="7" borderId="0" xfId="10" applyFont="1" applyFill="1" applyAlignment="1">
      <alignment horizontal="center"/>
    </xf>
    <xf numFmtId="0" fontId="0" fillId="0" borderId="0" xfId="0" applyAlignment="1">
      <alignment horizontal="right"/>
    </xf>
    <xf numFmtId="49" fontId="39" fillId="0" borderId="0" xfId="0" applyNumberFormat="1" applyFont="1" applyAlignment="1">
      <alignment horizontal="center"/>
    </xf>
    <xf numFmtId="0" fontId="40" fillId="0" borderId="0" xfId="8" applyFont="1" applyAlignment="1">
      <alignment horizontal="center"/>
    </xf>
    <xf numFmtId="0" fontId="41" fillId="0" borderId="0" xfId="10" applyFont="1" applyAlignment="1">
      <alignment horizontal="center"/>
    </xf>
    <xf numFmtId="43" fontId="42" fillId="9" borderId="0" xfId="1" applyFont="1" applyFill="1"/>
    <xf numFmtId="43" fontId="44" fillId="0" borderId="0" xfId="1" applyFont="1" applyFill="1" applyAlignment="1">
      <alignment horizontal="right"/>
    </xf>
    <xf numFmtId="43" fontId="45" fillId="0" borderId="0" xfId="1" applyFont="1" applyFill="1" applyAlignment="1">
      <alignment horizontal="right"/>
    </xf>
    <xf numFmtId="43" fontId="43" fillId="8" borderId="0" xfId="1" applyFont="1" applyFill="1" applyAlignment="1">
      <alignment horizontal="center"/>
    </xf>
    <xf numFmtId="43" fontId="43" fillId="0" borderId="0" xfId="1" applyFont="1" applyAlignment="1">
      <alignment horizontal="right"/>
    </xf>
    <xf numFmtId="43" fontId="43" fillId="0" borderId="0" xfId="1" applyFont="1"/>
    <xf numFmtId="0" fontId="46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43" fontId="48" fillId="10" borderId="0" xfId="1" applyFont="1" applyFill="1" applyAlignment="1">
      <alignment horizontal="center" vertical="top" wrapText="1"/>
    </xf>
    <xf numFmtId="43" fontId="49" fillId="11" borderId="0" xfId="1" applyFont="1" applyFill="1" applyAlignment="1">
      <alignment vertical="top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43" fontId="48" fillId="0" borderId="0" xfId="1" applyFont="1" applyFill="1" applyAlignment="1">
      <alignment horizontal="right"/>
    </xf>
    <xf numFmtId="0" fontId="52" fillId="0" borderId="0" xfId="0" applyFont="1" applyAlignment="1">
      <alignment horizontal="right"/>
    </xf>
    <xf numFmtId="188" fontId="53" fillId="0" borderId="0" xfId="1" applyNumberFormat="1" applyFont="1" applyFill="1"/>
    <xf numFmtId="188" fontId="26" fillId="0" borderId="41" xfId="0" applyNumberFormat="1" applyFont="1" applyBorder="1"/>
  </cellXfs>
  <cellStyles count="13">
    <cellStyle name="Normal_Campus431" xfId="5" xr:uid="{00000000-0005-0000-0000-000000000000}"/>
    <cellStyle name="เครื่องหมายจุลภาค 2" xfId="4" xr:uid="{00000000-0005-0000-0000-000003000000}"/>
    <cellStyle name="เครื่องหมายจุลภาค 2 2" xfId="7" xr:uid="{00000000-0005-0000-0000-000004000000}"/>
    <cellStyle name="เครื่องหมายจุลภาค_Table3 ศรช 53_1 เพิ่มเติม 2" xfId="12" xr:uid="{00000000-0005-0000-0000-000005000000}"/>
    <cellStyle name="จุลภาค" xfId="1" builtinId="3"/>
    <cellStyle name="ปกติ" xfId="0" builtinId="0"/>
    <cellStyle name="ปกติ 2" xfId="2" xr:uid="{00000000-0005-0000-0000-000007000000}"/>
    <cellStyle name="ปกติ 2 2" xfId="10" xr:uid="{00000000-0005-0000-0000-000008000000}"/>
    <cellStyle name="ปกติ 3" xfId="11" xr:uid="{00000000-0005-0000-0000-000009000000}"/>
    <cellStyle name="ปกติ_Sheet1" xfId="9" xr:uid="{00000000-0005-0000-0000-00000B000000}"/>
    <cellStyle name="ปกติ_นิสิตเต็มเวลา_บางเขน_462" xfId="3" xr:uid="{00000000-0005-0000-0000-00000C000000}"/>
    <cellStyle name="ปกติ_ฟอร์มใหม่_ส่งบางเขน_1" xfId="8" xr:uid="{00000000-0005-0000-0000-00000E000000}"/>
    <cellStyle name="ปกติ_ศรีราชา47_1" xfId="6" xr:uid="{00000000-0005-0000-0000-00000F000000}"/>
  </cellStyles>
  <dxfs count="0"/>
  <tableStyles count="0" defaultTableStyle="TableStyleMedium9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C17" sqref="C17"/>
    </sheetView>
  </sheetViews>
  <sheetFormatPr defaultRowHeight="19.5"/>
  <cols>
    <col min="1" max="1" width="7.5" style="150" customWidth="1"/>
    <col min="2" max="2" width="26.75" style="151" bestFit="1" customWidth="1"/>
    <col min="3" max="3" width="7.625" style="150" customWidth="1"/>
  </cols>
  <sheetData>
    <row r="1" spans="1:3" ht="24">
      <c r="A1" s="144" t="s">
        <v>124</v>
      </c>
      <c r="B1" s="145" t="s">
        <v>276</v>
      </c>
      <c r="C1" s="144" t="s">
        <v>124</v>
      </c>
    </row>
    <row r="2" spans="1:3" ht="24">
      <c r="A2" s="144" t="s">
        <v>26</v>
      </c>
      <c r="B2" s="146" t="s">
        <v>275</v>
      </c>
      <c r="C2" s="144" t="s">
        <v>26</v>
      </c>
    </row>
    <row r="3" spans="1:3" ht="24">
      <c r="A3" s="144" t="s">
        <v>14</v>
      </c>
      <c r="B3" s="146" t="s">
        <v>178</v>
      </c>
      <c r="C3" s="144" t="s">
        <v>14</v>
      </c>
    </row>
    <row r="4" spans="1:3" ht="24">
      <c r="A4" s="144" t="s">
        <v>16</v>
      </c>
      <c r="B4" s="147" t="s">
        <v>165</v>
      </c>
      <c r="C4" s="144" t="s">
        <v>16</v>
      </c>
    </row>
    <row r="5" spans="1:3" ht="24">
      <c r="A5" s="144" t="s">
        <v>225</v>
      </c>
      <c r="B5" s="148" t="s">
        <v>232</v>
      </c>
      <c r="C5" s="144" t="s">
        <v>225</v>
      </c>
    </row>
    <row r="6" spans="1:3" ht="24">
      <c r="A6" s="144" t="s">
        <v>18</v>
      </c>
      <c r="B6" s="148" t="s">
        <v>53</v>
      </c>
      <c r="C6" s="144" t="s">
        <v>18</v>
      </c>
    </row>
    <row r="7" spans="1:3" ht="24">
      <c r="A7" s="144" t="s">
        <v>19</v>
      </c>
      <c r="B7" s="148" t="s">
        <v>54</v>
      </c>
      <c r="C7" s="144" t="s">
        <v>19</v>
      </c>
    </row>
    <row r="8" spans="1:3" ht="24">
      <c r="A8" s="144" t="s">
        <v>20</v>
      </c>
      <c r="B8" s="149" t="s">
        <v>55</v>
      </c>
      <c r="C8" s="144" t="s">
        <v>20</v>
      </c>
    </row>
    <row r="9" spans="1:3" ht="24">
      <c r="A9" s="144" t="s">
        <v>21</v>
      </c>
      <c r="B9" s="146" t="s">
        <v>188</v>
      </c>
      <c r="C9" s="144" t="s">
        <v>21</v>
      </c>
    </row>
    <row r="10" spans="1:3" ht="24">
      <c r="A10" s="144" t="s">
        <v>22</v>
      </c>
      <c r="B10" s="147" t="s">
        <v>168</v>
      </c>
      <c r="C10" s="144" t="s">
        <v>22</v>
      </c>
    </row>
    <row r="11" spans="1:3" ht="24">
      <c r="A11" s="144" t="s">
        <v>23</v>
      </c>
      <c r="B11" s="147" t="s">
        <v>182</v>
      </c>
      <c r="C11" s="144" t="s">
        <v>23</v>
      </c>
    </row>
    <row r="12" spans="1:3" ht="24">
      <c r="A12" s="144" t="s">
        <v>24</v>
      </c>
      <c r="B12" s="148" t="s">
        <v>170</v>
      </c>
      <c r="C12" s="144" t="s">
        <v>24</v>
      </c>
    </row>
    <row r="13" spans="1:3" ht="24">
      <c r="A13" s="144" t="s">
        <v>25</v>
      </c>
      <c r="B13" s="148" t="s">
        <v>172</v>
      </c>
      <c r="C13" s="144" t="s">
        <v>25</v>
      </c>
    </row>
    <row r="14" spans="1:3" ht="24">
      <c r="A14" s="144" t="s">
        <v>56</v>
      </c>
      <c r="B14" s="148" t="s">
        <v>171</v>
      </c>
      <c r="C14" s="144" t="s">
        <v>56</v>
      </c>
    </row>
    <row r="15" spans="1:3" ht="24">
      <c r="A15" s="144" t="s">
        <v>57</v>
      </c>
      <c r="B15" s="148" t="s">
        <v>169</v>
      </c>
      <c r="C15" s="144" t="s">
        <v>57</v>
      </c>
    </row>
    <row r="16" spans="1:3" ht="24">
      <c r="A16" s="144" t="s">
        <v>91</v>
      </c>
      <c r="B16" s="147" t="s">
        <v>180</v>
      </c>
      <c r="C16" s="144" t="s">
        <v>91</v>
      </c>
    </row>
    <row r="17" spans="1:3" ht="24">
      <c r="A17" s="144" t="s">
        <v>92</v>
      </c>
      <c r="B17" s="148" t="s">
        <v>191</v>
      </c>
      <c r="C17" s="144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R13"/>
  <sheetViews>
    <sheetView topLeftCell="F1" workbookViewId="0">
      <selection activeCell="M15" sqref="M15"/>
    </sheetView>
  </sheetViews>
  <sheetFormatPr defaultRowHeight="18" customHeight="1"/>
  <cols>
    <col min="17" max="17" width="9" style="140"/>
    <col min="18" max="18" width="9.75" bestFit="1" customWidth="1"/>
  </cols>
  <sheetData>
    <row r="1" spans="1:18">
      <c r="A1" s="172" t="s">
        <v>831</v>
      </c>
      <c r="B1" s="172" t="s">
        <v>0</v>
      </c>
      <c r="C1" s="172" t="s">
        <v>1</v>
      </c>
      <c r="D1" s="172" t="s">
        <v>11</v>
      </c>
      <c r="E1" s="172" t="s">
        <v>2</v>
      </c>
      <c r="F1" s="172" t="s">
        <v>3</v>
      </c>
      <c r="G1" s="173" t="s">
        <v>4</v>
      </c>
      <c r="H1" s="172" t="s">
        <v>58</v>
      </c>
      <c r="I1" s="172" t="s">
        <v>59</v>
      </c>
      <c r="J1" s="172" t="s">
        <v>5</v>
      </c>
      <c r="K1" s="172" t="s">
        <v>6</v>
      </c>
      <c r="L1" s="172" t="s">
        <v>7</v>
      </c>
      <c r="M1" s="172" t="s">
        <v>8</v>
      </c>
      <c r="N1" s="172" t="s">
        <v>60</v>
      </c>
      <c r="O1" s="172" t="s">
        <v>9</v>
      </c>
      <c r="P1" s="173" t="s">
        <v>10</v>
      </c>
      <c r="Q1" s="174" t="s">
        <v>61</v>
      </c>
      <c r="R1" s="175" t="s">
        <v>62</v>
      </c>
    </row>
    <row r="2" spans="1:18" s="179" customFormat="1" ht="15">
      <c r="A2" s="176">
        <v>12477</v>
      </c>
      <c r="B2" s="176" t="s">
        <v>832</v>
      </c>
      <c r="C2" s="176" t="s">
        <v>833</v>
      </c>
      <c r="D2" s="176" t="s">
        <v>834</v>
      </c>
      <c r="E2" s="176" t="s">
        <v>835</v>
      </c>
      <c r="F2" s="176" t="s">
        <v>836</v>
      </c>
      <c r="G2" s="177">
        <v>3</v>
      </c>
      <c r="H2" s="176" t="s">
        <v>837</v>
      </c>
      <c r="I2" s="176" t="s">
        <v>838</v>
      </c>
      <c r="J2" s="176" t="s">
        <v>839</v>
      </c>
      <c r="K2" s="176" t="s">
        <v>840</v>
      </c>
      <c r="L2" s="176" t="s">
        <v>840</v>
      </c>
      <c r="M2" s="176" t="s">
        <v>841</v>
      </c>
      <c r="N2" s="176" t="s">
        <v>842</v>
      </c>
      <c r="O2" s="176" t="s">
        <v>835</v>
      </c>
      <c r="P2" s="177">
        <v>18</v>
      </c>
      <c r="Q2" s="178">
        <v>54</v>
      </c>
      <c r="R2" s="180">
        <v>4.5</v>
      </c>
    </row>
    <row r="3" spans="1:18" s="179" customFormat="1" ht="15">
      <c r="A3" s="176">
        <v>12479</v>
      </c>
      <c r="B3" s="176" t="s">
        <v>832</v>
      </c>
      <c r="C3" s="176" t="s">
        <v>833</v>
      </c>
      <c r="D3" s="176" t="s">
        <v>834</v>
      </c>
      <c r="E3" s="176" t="s">
        <v>835</v>
      </c>
      <c r="F3" s="176" t="s">
        <v>843</v>
      </c>
      <c r="G3" s="177">
        <v>3</v>
      </c>
      <c r="H3" s="176" t="s">
        <v>837</v>
      </c>
      <c r="I3" s="176" t="s">
        <v>838</v>
      </c>
      <c r="J3" s="176" t="s">
        <v>839</v>
      </c>
      <c r="K3" s="176" t="s">
        <v>840</v>
      </c>
      <c r="L3" s="176" t="s">
        <v>840</v>
      </c>
      <c r="M3" s="176" t="s">
        <v>841</v>
      </c>
      <c r="N3" s="176" t="s">
        <v>842</v>
      </c>
      <c r="O3" s="176" t="s">
        <v>835</v>
      </c>
      <c r="P3" s="177">
        <v>18</v>
      </c>
      <c r="Q3" s="178">
        <v>54</v>
      </c>
      <c r="R3" s="180">
        <v>4.5</v>
      </c>
    </row>
    <row r="4" spans="1:18" s="179" customFormat="1" ht="15">
      <c r="A4" s="176">
        <v>12484</v>
      </c>
      <c r="B4" s="176" t="s">
        <v>832</v>
      </c>
      <c r="C4" s="176" t="s">
        <v>833</v>
      </c>
      <c r="D4" s="176" t="s">
        <v>834</v>
      </c>
      <c r="E4" s="176" t="s">
        <v>835</v>
      </c>
      <c r="F4" s="176" t="s">
        <v>844</v>
      </c>
      <c r="G4" s="177">
        <v>3</v>
      </c>
      <c r="H4" s="176" t="s">
        <v>837</v>
      </c>
      <c r="I4" s="176" t="s">
        <v>838</v>
      </c>
      <c r="J4" s="176" t="s">
        <v>839</v>
      </c>
      <c r="K4" s="176" t="s">
        <v>840</v>
      </c>
      <c r="L4" s="176" t="s">
        <v>840</v>
      </c>
      <c r="M4" s="176" t="s">
        <v>841</v>
      </c>
      <c r="N4" s="176" t="s">
        <v>842</v>
      </c>
      <c r="O4" s="176" t="s">
        <v>835</v>
      </c>
      <c r="P4" s="177">
        <v>18</v>
      </c>
      <c r="Q4" s="178">
        <v>54</v>
      </c>
      <c r="R4" s="180">
        <v>4.5</v>
      </c>
    </row>
    <row r="5" spans="1:18" s="179" customFormat="1" ht="15">
      <c r="A5" s="176">
        <v>12485</v>
      </c>
      <c r="B5" s="176" t="s">
        <v>832</v>
      </c>
      <c r="C5" s="176" t="s">
        <v>833</v>
      </c>
      <c r="D5" s="176" t="s">
        <v>834</v>
      </c>
      <c r="E5" s="176" t="s">
        <v>835</v>
      </c>
      <c r="F5" s="176" t="s">
        <v>845</v>
      </c>
      <c r="G5" s="177">
        <v>3</v>
      </c>
      <c r="H5" s="176" t="s">
        <v>837</v>
      </c>
      <c r="I5" s="176" t="s">
        <v>838</v>
      </c>
      <c r="J5" s="176" t="s">
        <v>839</v>
      </c>
      <c r="K5" s="176" t="s">
        <v>840</v>
      </c>
      <c r="L5" s="176" t="s">
        <v>840</v>
      </c>
      <c r="M5" s="176" t="s">
        <v>841</v>
      </c>
      <c r="N5" s="176" t="s">
        <v>842</v>
      </c>
      <c r="O5" s="176" t="s">
        <v>835</v>
      </c>
      <c r="P5" s="177">
        <v>26</v>
      </c>
      <c r="Q5" s="178">
        <v>78</v>
      </c>
      <c r="R5" s="180">
        <v>6.5</v>
      </c>
    </row>
    <row r="6" spans="1:18" s="179" customFormat="1" ht="15">
      <c r="A6" s="176">
        <v>12487</v>
      </c>
      <c r="B6" s="176" t="s">
        <v>832</v>
      </c>
      <c r="C6" s="176" t="s">
        <v>833</v>
      </c>
      <c r="D6" s="176" t="s">
        <v>834</v>
      </c>
      <c r="E6" s="176" t="s">
        <v>835</v>
      </c>
      <c r="F6" s="176" t="s">
        <v>845</v>
      </c>
      <c r="G6" s="177">
        <v>3</v>
      </c>
      <c r="H6" s="176" t="s">
        <v>837</v>
      </c>
      <c r="I6" s="176" t="s">
        <v>838</v>
      </c>
      <c r="J6" s="176" t="s">
        <v>839</v>
      </c>
      <c r="K6" s="176" t="s">
        <v>840</v>
      </c>
      <c r="L6" s="176" t="s">
        <v>840</v>
      </c>
      <c r="M6" s="176" t="s">
        <v>841</v>
      </c>
      <c r="N6" s="176" t="s">
        <v>846</v>
      </c>
      <c r="O6" s="176" t="s">
        <v>835</v>
      </c>
      <c r="P6" s="177">
        <v>4</v>
      </c>
      <c r="Q6" s="178">
        <v>12</v>
      </c>
      <c r="R6" s="180">
        <v>1</v>
      </c>
    </row>
    <row r="7" spans="1:18" s="179" customFormat="1" ht="15">
      <c r="A7" s="176">
        <v>12489</v>
      </c>
      <c r="B7" s="176" t="s">
        <v>832</v>
      </c>
      <c r="C7" s="176" t="s">
        <v>833</v>
      </c>
      <c r="D7" s="176" t="s">
        <v>834</v>
      </c>
      <c r="E7" s="176" t="s">
        <v>835</v>
      </c>
      <c r="F7" s="176" t="s">
        <v>847</v>
      </c>
      <c r="G7" s="177">
        <v>3</v>
      </c>
      <c r="H7" s="176" t="s">
        <v>837</v>
      </c>
      <c r="I7" s="176" t="s">
        <v>838</v>
      </c>
      <c r="J7" s="176" t="s">
        <v>839</v>
      </c>
      <c r="K7" s="176" t="s">
        <v>840</v>
      </c>
      <c r="L7" s="176" t="s">
        <v>840</v>
      </c>
      <c r="M7" s="176" t="s">
        <v>841</v>
      </c>
      <c r="N7" s="176" t="s">
        <v>842</v>
      </c>
      <c r="O7" s="176" t="s">
        <v>835</v>
      </c>
      <c r="P7" s="177">
        <v>18</v>
      </c>
      <c r="Q7" s="178">
        <v>54</v>
      </c>
      <c r="R7" s="180">
        <v>4.5</v>
      </c>
    </row>
    <row r="8" spans="1:18" s="179" customFormat="1" ht="15">
      <c r="A8" s="176">
        <v>12509</v>
      </c>
      <c r="B8" s="176" t="s">
        <v>832</v>
      </c>
      <c r="C8" s="176" t="s">
        <v>833</v>
      </c>
      <c r="D8" s="176" t="s">
        <v>834</v>
      </c>
      <c r="E8" s="176" t="s">
        <v>835</v>
      </c>
      <c r="F8" s="176" t="s">
        <v>228</v>
      </c>
      <c r="G8" s="177">
        <v>1</v>
      </c>
      <c r="H8" s="176" t="s">
        <v>848</v>
      </c>
      <c r="I8" s="176" t="s">
        <v>838</v>
      </c>
      <c r="J8" s="176" t="s">
        <v>839</v>
      </c>
      <c r="K8" s="176" t="s">
        <v>840</v>
      </c>
      <c r="L8" s="176" t="s">
        <v>840</v>
      </c>
      <c r="M8" s="176" t="s">
        <v>841</v>
      </c>
      <c r="N8" s="176" t="s">
        <v>846</v>
      </c>
      <c r="O8" s="176" t="s">
        <v>835</v>
      </c>
      <c r="P8" s="177">
        <v>4</v>
      </c>
      <c r="Q8" s="178">
        <v>4</v>
      </c>
      <c r="R8" s="180">
        <v>0.33333333333333331</v>
      </c>
    </row>
    <row r="9" spans="1:18" s="179" customFormat="1" ht="15">
      <c r="A9" s="176">
        <v>12510</v>
      </c>
      <c r="B9" s="176" t="s">
        <v>832</v>
      </c>
      <c r="C9" s="176" t="s">
        <v>833</v>
      </c>
      <c r="D9" s="176" t="s">
        <v>834</v>
      </c>
      <c r="E9" s="176" t="s">
        <v>835</v>
      </c>
      <c r="F9" s="176" t="s">
        <v>228</v>
      </c>
      <c r="G9" s="177">
        <v>1</v>
      </c>
      <c r="H9" s="176" t="s">
        <v>848</v>
      </c>
      <c r="I9" s="176" t="s">
        <v>838</v>
      </c>
      <c r="J9" s="176" t="s">
        <v>839</v>
      </c>
      <c r="K9" s="176" t="s">
        <v>840</v>
      </c>
      <c r="L9" s="176" t="s">
        <v>840</v>
      </c>
      <c r="M9" s="176" t="s">
        <v>841</v>
      </c>
      <c r="N9" s="176" t="s">
        <v>842</v>
      </c>
      <c r="O9" s="176" t="s">
        <v>835</v>
      </c>
      <c r="P9" s="177">
        <v>26</v>
      </c>
      <c r="Q9" s="178">
        <v>26</v>
      </c>
      <c r="R9" s="180">
        <v>2.1666666666666665</v>
      </c>
    </row>
    <row r="10" spans="1:18" s="179" customFormat="1" ht="15">
      <c r="A10" s="176">
        <v>12519</v>
      </c>
      <c r="B10" s="176" t="s">
        <v>832</v>
      </c>
      <c r="C10" s="176" t="s">
        <v>833</v>
      </c>
      <c r="D10" s="176" t="s">
        <v>834</v>
      </c>
      <c r="E10" s="176" t="s">
        <v>835</v>
      </c>
      <c r="F10" s="176" t="s">
        <v>73</v>
      </c>
      <c r="G10" s="177">
        <v>9</v>
      </c>
      <c r="H10" s="176" t="s">
        <v>838</v>
      </c>
      <c r="I10" s="176" t="s">
        <v>849</v>
      </c>
      <c r="J10" s="176" t="s">
        <v>839</v>
      </c>
      <c r="K10" s="176" t="s">
        <v>840</v>
      </c>
      <c r="L10" s="176" t="s">
        <v>840</v>
      </c>
      <c r="M10" s="176" t="s">
        <v>841</v>
      </c>
      <c r="N10" s="176" t="s">
        <v>842</v>
      </c>
      <c r="O10" s="176" t="s">
        <v>835</v>
      </c>
      <c r="P10" s="177">
        <v>26</v>
      </c>
      <c r="Q10" s="178">
        <v>234</v>
      </c>
      <c r="R10" s="180">
        <v>19.5</v>
      </c>
    </row>
    <row r="11" spans="1:18" s="179" customFormat="1" ht="15">
      <c r="A11" s="176">
        <v>12520</v>
      </c>
      <c r="B11" s="176" t="s">
        <v>832</v>
      </c>
      <c r="C11" s="176" t="s">
        <v>833</v>
      </c>
      <c r="D11" s="176" t="s">
        <v>834</v>
      </c>
      <c r="E11" s="176" t="s">
        <v>835</v>
      </c>
      <c r="F11" s="176" t="s">
        <v>73</v>
      </c>
      <c r="G11" s="177">
        <v>9</v>
      </c>
      <c r="H11" s="176" t="s">
        <v>838</v>
      </c>
      <c r="I11" s="176" t="s">
        <v>849</v>
      </c>
      <c r="J11" s="176" t="s">
        <v>839</v>
      </c>
      <c r="K11" s="176" t="s">
        <v>840</v>
      </c>
      <c r="L11" s="176" t="s">
        <v>840</v>
      </c>
      <c r="M11" s="176" t="s">
        <v>841</v>
      </c>
      <c r="N11" s="176" t="s">
        <v>846</v>
      </c>
      <c r="O11" s="176" t="s">
        <v>835</v>
      </c>
      <c r="P11" s="177">
        <v>4</v>
      </c>
      <c r="Q11" s="178">
        <v>36</v>
      </c>
      <c r="R11" s="180">
        <v>3</v>
      </c>
    </row>
    <row r="12" spans="1:18" ht="18" customHeight="1" thickBot="1">
      <c r="R12" s="181">
        <f>SUM(R2:R11)</f>
        <v>50.5</v>
      </c>
    </row>
    <row r="13" spans="1:18" ht="18" customHeight="1" thickTop="1"/>
  </sheetData>
  <sortState xmlns:xlrd2="http://schemas.microsoft.com/office/spreadsheetml/2017/richdata2" ref="A2:Q9">
    <sortCondition ref="M2:M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W1254"/>
  <sheetViews>
    <sheetView topLeftCell="B1" workbookViewId="0">
      <selection activeCell="G8" sqref="G8"/>
    </sheetView>
  </sheetViews>
  <sheetFormatPr defaultColWidth="9" defaultRowHeight="18" customHeight="1"/>
  <cols>
    <col min="1" max="1" width="23.375" customWidth="1"/>
    <col min="2" max="2" width="8.125" customWidth="1"/>
    <col min="3" max="3" width="29.875" customWidth="1"/>
    <col min="4" max="4" width="14.125" customWidth="1"/>
    <col min="5" max="5" width="8" customWidth="1"/>
    <col min="6" max="6" width="9.125" style="171" customWidth="1"/>
    <col min="7" max="7" width="12" customWidth="1"/>
    <col min="8" max="8" width="10.625" customWidth="1"/>
    <col min="9" max="9" width="6.875" customWidth="1"/>
    <col min="10" max="11" width="5.125" customWidth="1"/>
    <col min="12" max="14" width="8" customWidth="1"/>
    <col min="15" max="15" width="18.75" style="171" customWidth="1"/>
    <col min="16" max="16" width="11.5" bestFit="1" customWidth="1"/>
    <col min="17" max="17" width="11.875" bestFit="1" customWidth="1"/>
    <col min="18" max="20" width="12.375" customWidth="1"/>
    <col min="21" max="21" width="11.625" bestFit="1" customWidth="1"/>
    <col min="22" max="23" width="7.625" bestFit="1" customWidth="1"/>
    <col min="24" max="24" width="11.375" style="139" bestFit="1" customWidth="1"/>
    <col min="25" max="16384" width="9" style="139"/>
  </cols>
  <sheetData>
    <row r="1" spans="1:23" s="143" customFormat="1" ht="15">
      <c r="A1" s="155" t="s">
        <v>413</v>
      </c>
      <c r="B1" s="155" t="s">
        <v>414</v>
      </c>
      <c r="C1" s="155" t="s">
        <v>415</v>
      </c>
      <c r="D1" s="156" t="s">
        <v>3</v>
      </c>
      <c r="E1" s="156" t="s">
        <v>2</v>
      </c>
      <c r="F1" s="169" t="s">
        <v>416</v>
      </c>
      <c r="G1" s="156" t="s">
        <v>58</v>
      </c>
      <c r="H1" s="156" t="s">
        <v>59</v>
      </c>
      <c r="I1" s="156" t="s">
        <v>417</v>
      </c>
      <c r="J1" s="156" t="s">
        <v>418</v>
      </c>
      <c r="K1" s="156" t="s">
        <v>7</v>
      </c>
      <c r="L1" s="156" t="s">
        <v>8</v>
      </c>
      <c r="M1" s="156" t="s">
        <v>60</v>
      </c>
      <c r="N1" s="156" t="s">
        <v>9</v>
      </c>
      <c r="O1" s="169" t="s">
        <v>419</v>
      </c>
      <c r="P1" s="157" t="s">
        <v>412</v>
      </c>
      <c r="Q1" s="158" t="s">
        <v>251</v>
      </c>
      <c r="R1" s="159" t="s">
        <v>252</v>
      </c>
      <c r="S1" s="160" t="s">
        <v>2</v>
      </c>
      <c r="T1" s="160" t="s">
        <v>192</v>
      </c>
      <c r="U1" s="161" t="s">
        <v>193</v>
      </c>
      <c r="V1" s="141" t="s">
        <v>61</v>
      </c>
      <c r="W1" s="142" t="s">
        <v>62</v>
      </c>
    </row>
    <row r="2" spans="1:23" s="154" customFormat="1" ht="15" customHeight="1">
      <c r="A2" t="s">
        <v>164</v>
      </c>
      <c r="B2"/>
      <c r="C2" t="s">
        <v>178</v>
      </c>
      <c r="D2" t="s">
        <v>343</v>
      </c>
      <c r="E2" t="s">
        <v>33</v>
      </c>
      <c r="F2" s="170">
        <v>3</v>
      </c>
      <c r="G2" s="162">
        <v>3</v>
      </c>
      <c r="H2" s="162">
        <v>0</v>
      </c>
      <c r="I2" t="s">
        <v>420</v>
      </c>
      <c r="J2" t="s">
        <v>12</v>
      </c>
      <c r="K2" t="s">
        <v>13</v>
      </c>
      <c r="L2" t="s">
        <v>194</v>
      </c>
      <c r="M2" t="s">
        <v>409</v>
      </c>
      <c r="N2" t="s">
        <v>33</v>
      </c>
      <c r="O2" s="170">
        <v>1</v>
      </c>
      <c r="P2" t="s">
        <v>13</v>
      </c>
      <c r="Q2" t="s">
        <v>14</v>
      </c>
      <c r="R2" s="163" t="s">
        <v>162</v>
      </c>
      <c r="S2" s="164" t="s">
        <v>126</v>
      </c>
      <c r="T2" s="164" t="s">
        <v>126</v>
      </c>
      <c r="U2" s="165" t="str">
        <f t="shared" ref="U2:U65" si="0">+K2&amp;R2&amp;S2&amp;"_"&amp;T2&amp;Q2</f>
        <v>A_ปUG_UGA01</v>
      </c>
      <c r="V2" s="152">
        <f t="shared" ref="V2:V65" si="1">+F2*O2</f>
        <v>3</v>
      </c>
      <c r="W2" s="153">
        <f>+V2/17</f>
        <v>0.17647058823529413</v>
      </c>
    </row>
    <row r="3" spans="1:23" s="154" customFormat="1" ht="15" customHeight="1">
      <c r="A3" t="s">
        <v>164</v>
      </c>
      <c r="B3"/>
      <c r="C3" t="s">
        <v>178</v>
      </c>
      <c r="D3" t="s">
        <v>343</v>
      </c>
      <c r="E3" t="s">
        <v>33</v>
      </c>
      <c r="F3" s="170">
        <v>3</v>
      </c>
      <c r="G3" s="162">
        <v>3</v>
      </c>
      <c r="H3" s="162">
        <v>0</v>
      </c>
      <c r="I3" t="s">
        <v>420</v>
      </c>
      <c r="J3" t="s">
        <v>12</v>
      </c>
      <c r="K3" t="s">
        <v>13</v>
      </c>
      <c r="L3" t="s">
        <v>197</v>
      </c>
      <c r="M3" t="s">
        <v>409</v>
      </c>
      <c r="N3" t="s">
        <v>33</v>
      </c>
      <c r="O3" s="170">
        <v>36</v>
      </c>
      <c r="P3" t="s">
        <v>13</v>
      </c>
      <c r="Q3" t="s">
        <v>14</v>
      </c>
      <c r="R3" s="163" t="s">
        <v>162</v>
      </c>
      <c r="S3" s="164" t="s">
        <v>126</v>
      </c>
      <c r="T3" s="164" t="s">
        <v>126</v>
      </c>
      <c r="U3" s="165" t="str">
        <f t="shared" si="0"/>
        <v>A_ปUG_UGA01</v>
      </c>
      <c r="V3" s="152">
        <f t="shared" si="1"/>
        <v>108</v>
      </c>
      <c r="W3" s="153">
        <f t="shared" ref="W3:W66" si="2">+V3/17</f>
        <v>6.3529411764705879</v>
      </c>
    </row>
    <row r="4" spans="1:23" s="154" customFormat="1" ht="15" customHeight="1">
      <c r="A4" t="s">
        <v>164</v>
      </c>
      <c r="B4"/>
      <c r="C4" t="s">
        <v>178</v>
      </c>
      <c r="D4" t="s">
        <v>343</v>
      </c>
      <c r="E4" t="s">
        <v>33</v>
      </c>
      <c r="F4" s="170">
        <v>3</v>
      </c>
      <c r="G4" s="162">
        <v>3</v>
      </c>
      <c r="H4" s="162">
        <v>0</v>
      </c>
      <c r="I4" t="s">
        <v>420</v>
      </c>
      <c r="J4" t="s">
        <v>12</v>
      </c>
      <c r="K4" t="s">
        <v>13</v>
      </c>
      <c r="L4" t="s">
        <v>199</v>
      </c>
      <c r="M4" t="s">
        <v>409</v>
      </c>
      <c r="N4" t="s">
        <v>33</v>
      </c>
      <c r="O4" s="170">
        <v>4</v>
      </c>
      <c r="P4" t="s">
        <v>13</v>
      </c>
      <c r="Q4" t="s">
        <v>14</v>
      </c>
      <c r="R4" s="163" t="s">
        <v>162</v>
      </c>
      <c r="S4" s="164" t="s">
        <v>126</v>
      </c>
      <c r="T4" s="164" t="s">
        <v>126</v>
      </c>
      <c r="U4" s="165" t="str">
        <f t="shared" si="0"/>
        <v>A_ปUG_UGA01</v>
      </c>
      <c r="V4" s="152">
        <f t="shared" si="1"/>
        <v>12</v>
      </c>
      <c r="W4" s="153">
        <f t="shared" si="2"/>
        <v>0.70588235294117652</v>
      </c>
    </row>
    <row r="5" spans="1:23" s="154" customFormat="1" ht="15" customHeight="1">
      <c r="A5" t="s">
        <v>167</v>
      </c>
      <c r="B5"/>
      <c r="C5" t="s">
        <v>178</v>
      </c>
      <c r="D5" t="s">
        <v>343</v>
      </c>
      <c r="E5" t="s">
        <v>33</v>
      </c>
      <c r="F5" s="170">
        <v>3</v>
      </c>
      <c r="G5" s="162">
        <v>3</v>
      </c>
      <c r="H5" s="162">
        <v>0</v>
      </c>
      <c r="I5" t="s">
        <v>420</v>
      </c>
      <c r="J5" t="s">
        <v>12</v>
      </c>
      <c r="K5" t="s">
        <v>17</v>
      </c>
      <c r="L5" t="s">
        <v>201</v>
      </c>
      <c r="M5" t="s">
        <v>409</v>
      </c>
      <c r="N5" t="s">
        <v>33</v>
      </c>
      <c r="O5" s="170">
        <v>4</v>
      </c>
      <c r="P5" t="s">
        <v>13</v>
      </c>
      <c r="Q5" t="s">
        <v>14</v>
      </c>
      <c r="R5" s="163" t="s">
        <v>162</v>
      </c>
      <c r="S5" s="164" t="s">
        <v>126</v>
      </c>
      <c r="T5" s="164" t="s">
        <v>126</v>
      </c>
      <c r="U5" s="165" t="str">
        <f t="shared" si="0"/>
        <v>B_ปUG_UGA01</v>
      </c>
      <c r="V5" s="152">
        <f t="shared" si="1"/>
        <v>12</v>
      </c>
      <c r="W5" s="153">
        <f t="shared" si="2"/>
        <v>0.70588235294117652</v>
      </c>
    </row>
    <row r="6" spans="1:23" s="154" customFormat="1" ht="15" customHeight="1">
      <c r="A6" t="s">
        <v>167</v>
      </c>
      <c r="B6"/>
      <c r="C6" t="s">
        <v>178</v>
      </c>
      <c r="D6" t="s">
        <v>343</v>
      </c>
      <c r="E6" t="s">
        <v>33</v>
      </c>
      <c r="F6" s="170">
        <v>3</v>
      </c>
      <c r="G6" s="162">
        <v>3</v>
      </c>
      <c r="H6" s="162">
        <v>0</v>
      </c>
      <c r="I6" t="s">
        <v>420</v>
      </c>
      <c r="J6" t="s">
        <v>12</v>
      </c>
      <c r="K6" t="s">
        <v>17</v>
      </c>
      <c r="L6" t="s">
        <v>202</v>
      </c>
      <c r="M6" t="s">
        <v>409</v>
      </c>
      <c r="N6" t="s">
        <v>33</v>
      </c>
      <c r="O6" s="170">
        <v>2</v>
      </c>
      <c r="P6" t="s">
        <v>13</v>
      </c>
      <c r="Q6" t="s">
        <v>14</v>
      </c>
      <c r="R6" s="163" t="s">
        <v>162</v>
      </c>
      <c r="S6" s="164" t="s">
        <v>126</v>
      </c>
      <c r="T6" s="164" t="s">
        <v>126</v>
      </c>
      <c r="U6" s="165" t="str">
        <f t="shared" si="0"/>
        <v>B_ปUG_UGA01</v>
      </c>
      <c r="V6" s="152">
        <f t="shared" si="1"/>
        <v>6</v>
      </c>
      <c r="W6" s="153">
        <f t="shared" si="2"/>
        <v>0.35294117647058826</v>
      </c>
    </row>
    <row r="7" spans="1:23" s="154" customFormat="1" ht="15" customHeight="1">
      <c r="A7" t="s">
        <v>167</v>
      </c>
      <c r="B7"/>
      <c r="C7" t="s">
        <v>178</v>
      </c>
      <c r="D7" t="s">
        <v>343</v>
      </c>
      <c r="E7" t="s">
        <v>33</v>
      </c>
      <c r="F7" s="170">
        <v>3</v>
      </c>
      <c r="G7" s="162">
        <v>3</v>
      </c>
      <c r="H7" s="162">
        <v>0</v>
      </c>
      <c r="I7" t="s">
        <v>420</v>
      </c>
      <c r="J7" t="s">
        <v>12</v>
      </c>
      <c r="K7" t="s">
        <v>17</v>
      </c>
      <c r="L7" t="s">
        <v>203</v>
      </c>
      <c r="M7" t="s">
        <v>409</v>
      </c>
      <c r="N7" t="s">
        <v>33</v>
      </c>
      <c r="O7" s="170">
        <v>12</v>
      </c>
      <c r="P7" t="s">
        <v>13</v>
      </c>
      <c r="Q7" t="s">
        <v>14</v>
      </c>
      <c r="R7" s="163" t="s">
        <v>162</v>
      </c>
      <c r="S7" s="164" t="s">
        <v>126</v>
      </c>
      <c r="T7" s="164" t="s">
        <v>126</v>
      </c>
      <c r="U7" s="165" t="str">
        <f t="shared" si="0"/>
        <v>B_ปUG_UGA01</v>
      </c>
      <c r="V7" s="152">
        <f t="shared" si="1"/>
        <v>36</v>
      </c>
      <c r="W7" s="153">
        <f t="shared" si="2"/>
        <v>2.1176470588235294</v>
      </c>
    </row>
    <row r="8" spans="1:23" s="154" customFormat="1" ht="15" customHeight="1">
      <c r="A8" t="s">
        <v>167</v>
      </c>
      <c r="B8"/>
      <c r="C8" t="s">
        <v>178</v>
      </c>
      <c r="D8" t="s">
        <v>343</v>
      </c>
      <c r="E8" t="s">
        <v>33</v>
      </c>
      <c r="F8" s="170">
        <v>3</v>
      </c>
      <c r="G8" s="162">
        <v>3</v>
      </c>
      <c r="H8" s="162">
        <v>0</v>
      </c>
      <c r="I8" t="s">
        <v>420</v>
      </c>
      <c r="J8" t="s">
        <v>12</v>
      </c>
      <c r="K8" t="s">
        <v>17</v>
      </c>
      <c r="L8" t="s">
        <v>205</v>
      </c>
      <c r="M8" t="s">
        <v>409</v>
      </c>
      <c r="N8" t="s">
        <v>33</v>
      </c>
      <c r="O8" s="170">
        <v>2</v>
      </c>
      <c r="P8" t="s">
        <v>13</v>
      </c>
      <c r="Q8" t="s">
        <v>14</v>
      </c>
      <c r="R8" s="163" t="s">
        <v>162</v>
      </c>
      <c r="S8" s="164" t="s">
        <v>126</v>
      </c>
      <c r="T8" s="164" t="s">
        <v>126</v>
      </c>
      <c r="U8" s="165" t="str">
        <f t="shared" si="0"/>
        <v>B_ปUG_UGA01</v>
      </c>
      <c r="V8" s="152">
        <f t="shared" si="1"/>
        <v>6</v>
      </c>
      <c r="W8" s="153">
        <f t="shared" si="2"/>
        <v>0.35294117647058826</v>
      </c>
    </row>
    <row r="9" spans="1:23" s="154" customFormat="1" ht="15" customHeight="1">
      <c r="A9" t="s">
        <v>167</v>
      </c>
      <c r="B9"/>
      <c r="C9" t="s">
        <v>178</v>
      </c>
      <c r="D9" t="s">
        <v>343</v>
      </c>
      <c r="E9" t="s">
        <v>33</v>
      </c>
      <c r="F9" s="170">
        <v>3</v>
      </c>
      <c r="G9" s="162">
        <v>3</v>
      </c>
      <c r="H9" s="162">
        <v>0</v>
      </c>
      <c r="I9" t="s">
        <v>420</v>
      </c>
      <c r="J9" t="s">
        <v>12</v>
      </c>
      <c r="K9" t="s">
        <v>17</v>
      </c>
      <c r="L9" t="s">
        <v>206</v>
      </c>
      <c r="M9" t="s">
        <v>409</v>
      </c>
      <c r="N9" t="s">
        <v>33</v>
      </c>
      <c r="O9" s="170">
        <v>2</v>
      </c>
      <c r="P9" t="s">
        <v>13</v>
      </c>
      <c r="Q9" t="s">
        <v>14</v>
      </c>
      <c r="R9" s="163" t="s">
        <v>162</v>
      </c>
      <c r="S9" s="164" t="s">
        <v>126</v>
      </c>
      <c r="T9" s="164" t="s">
        <v>126</v>
      </c>
      <c r="U9" s="165" t="str">
        <f t="shared" si="0"/>
        <v>B_ปUG_UGA01</v>
      </c>
      <c r="V9" s="152">
        <f t="shared" si="1"/>
        <v>6</v>
      </c>
      <c r="W9" s="153">
        <f t="shared" si="2"/>
        <v>0.35294117647058826</v>
      </c>
    </row>
    <row r="10" spans="1:23" s="154" customFormat="1" ht="15" customHeight="1">
      <c r="A10" t="s">
        <v>219</v>
      </c>
      <c r="B10"/>
      <c r="C10" t="s">
        <v>178</v>
      </c>
      <c r="D10" t="s">
        <v>343</v>
      </c>
      <c r="E10" t="s">
        <v>33</v>
      </c>
      <c r="F10" s="170">
        <v>3</v>
      </c>
      <c r="G10" s="162">
        <v>3</v>
      </c>
      <c r="H10" s="162">
        <v>0</v>
      </c>
      <c r="I10" t="s">
        <v>420</v>
      </c>
      <c r="J10" t="s">
        <v>12</v>
      </c>
      <c r="K10" t="s">
        <v>12</v>
      </c>
      <c r="L10" t="s">
        <v>209</v>
      </c>
      <c r="M10" t="s">
        <v>409</v>
      </c>
      <c r="N10" t="s">
        <v>33</v>
      </c>
      <c r="O10" s="170">
        <v>11</v>
      </c>
      <c r="P10" t="s">
        <v>13</v>
      </c>
      <c r="Q10" t="s">
        <v>14</v>
      </c>
      <c r="R10" s="163" t="s">
        <v>162</v>
      </c>
      <c r="S10" s="164" t="s">
        <v>126</v>
      </c>
      <c r="T10" s="164" t="s">
        <v>126</v>
      </c>
      <c r="U10" s="165" t="str">
        <f t="shared" si="0"/>
        <v>C_ปUG_UGA01</v>
      </c>
      <c r="V10" s="152">
        <f t="shared" si="1"/>
        <v>33</v>
      </c>
      <c r="W10" s="153">
        <f t="shared" si="2"/>
        <v>1.9411764705882353</v>
      </c>
    </row>
    <row r="11" spans="1:23" s="154" customFormat="1" ht="15" customHeight="1">
      <c r="A11" t="s">
        <v>219</v>
      </c>
      <c r="B11"/>
      <c r="C11" t="s">
        <v>178</v>
      </c>
      <c r="D11" t="s">
        <v>343</v>
      </c>
      <c r="E11" t="s">
        <v>33</v>
      </c>
      <c r="F11" s="170">
        <v>3</v>
      </c>
      <c r="G11" s="162">
        <v>3</v>
      </c>
      <c r="H11" s="162">
        <v>0</v>
      </c>
      <c r="I11" t="s">
        <v>420</v>
      </c>
      <c r="J11" t="s">
        <v>12</v>
      </c>
      <c r="K11" t="s">
        <v>12</v>
      </c>
      <c r="L11" t="s">
        <v>212</v>
      </c>
      <c r="M11" t="s">
        <v>409</v>
      </c>
      <c r="N11" t="s">
        <v>33</v>
      </c>
      <c r="O11" s="170">
        <v>1</v>
      </c>
      <c r="P11" t="s">
        <v>13</v>
      </c>
      <c r="Q11" t="s">
        <v>14</v>
      </c>
      <c r="R11" s="163" t="s">
        <v>162</v>
      </c>
      <c r="S11" s="164" t="s">
        <v>126</v>
      </c>
      <c r="T11" s="164" t="s">
        <v>126</v>
      </c>
      <c r="U11" s="165" t="str">
        <f t="shared" si="0"/>
        <v>C_ปUG_UGA01</v>
      </c>
      <c r="V11" s="152">
        <f t="shared" si="1"/>
        <v>3</v>
      </c>
      <c r="W11" s="153">
        <f t="shared" si="2"/>
        <v>0.17647058823529413</v>
      </c>
    </row>
    <row r="12" spans="1:23" s="154" customFormat="1" ht="15" customHeight="1">
      <c r="A12" t="s">
        <v>164</v>
      </c>
      <c r="B12"/>
      <c r="C12" t="s">
        <v>178</v>
      </c>
      <c r="D12" t="s">
        <v>421</v>
      </c>
      <c r="E12" t="s">
        <v>33</v>
      </c>
      <c r="F12" s="170">
        <v>3</v>
      </c>
      <c r="G12" s="162">
        <v>2</v>
      </c>
      <c r="H12" s="162">
        <v>3</v>
      </c>
      <c r="I12" t="s">
        <v>420</v>
      </c>
      <c r="J12" t="s">
        <v>12</v>
      </c>
      <c r="K12" t="s">
        <v>13</v>
      </c>
      <c r="L12" t="s">
        <v>197</v>
      </c>
      <c r="M12" t="s">
        <v>409</v>
      </c>
      <c r="N12" t="s">
        <v>33</v>
      </c>
      <c r="O12" s="170">
        <v>21</v>
      </c>
      <c r="P12" t="s">
        <v>13</v>
      </c>
      <c r="Q12" t="s">
        <v>14</v>
      </c>
      <c r="R12" s="163" t="s">
        <v>162</v>
      </c>
      <c r="S12" s="164" t="s">
        <v>126</v>
      </c>
      <c r="T12" s="164" t="s">
        <v>126</v>
      </c>
      <c r="U12" s="165" t="str">
        <f t="shared" si="0"/>
        <v>A_ปUG_UGA01</v>
      </c>
      <c r="V12" s="152">
        <f t="shared" si="1"/>
        <v>63</v>
      </c>
      <c r="W12" s="153">
        <f t="shared" si="2"/>
        <v>3.7058823529411766</v>
      </c>
    </row>
    <row r="13" spans="1:23" s="154" customFormat="1" ht="15" customHeight="1">
      <c r="A13" t="s">
        <v>164</v>
      </c>
      <c r="B13"/>
      <c r="C13" t="s">
        <v>165</v>
      </c>
      <c r="D13" t="s">
        <v>422</v>
      </c>
      <c r="E13" t="s">
        <v>33</v>
      </c>
      <c r="F13" s="170">
        <v>2</v>
      </c>
      <c r="G13" s="162">
        <v>2</v>
      </c>
      <c r="H13" s="162">
        <v>0</v>
      </c>
      <c r="I13" t="s">
        <v>420</v>
      </c>
      <c r="J13" t="s">
        <v>12</v>
      </c>
      <c r="K13" t="s">
        <v>13</v>
      </c>
      <c r="L13" t="s">
        <v>194</v>
      </c>
      <c r="M13" t="s">
        <v>409</v>
      </c>
      <c r="N13" t="s">
        <v>33</v>
      </c>
      <c r="O13" s="170">
        <v>1</v>
      </c>
      <c r="P13" t="s">
        <v>13</v>
      </c>
      <c r="Q13" t="s">
        <v>16</v>
      </c>
      <c r="R13" s="163" t="s">
        <v>162</v>
      </c>
      <c r="S13" s="164" t="s">
        <v>126</v>
      </c>
      <c r="T13" s="164" t="s">
        <v>126</v>
      </c>
      <c r="U13" s="165" t="str">
        <f t="shared" si="0"/>
        <v>A_ปUG_UGA02</v>
      </c>
      <c r="V13" s="152">
        <f t="shared" si="1"/>
        <v>2</v>
      </c>
      <c r="W13" s="153">
        <f t="shared" si="2"/>
        <v>0.11764705882352941</v>
      </c>
    </row>
    <row r="14" spans="1:23" s="154" customFormat="1" ht="15" customHeight="1">
      <c r="A14" t="s">
        <v>164</v>
      </c>
      <c r="B14"/>
      <c r="C14" t="s">
        <v>165</v>
      </c>
      <c r="D14" t="s">
        <v>423</v>
      </c>
      <c r="E14" t="s">
        <v>33</v>
      </c>
      <c r="F14" s="170">
        <v>2</v>
      </c>
      <c r="G14" s="162">
        <v>2</v>
      </c>
      <c r="H14" s="162">
        <v>0</v>
      </c>
      <c r="I14" t="s">
        <v>420</v>
      </c>
      <c r="J14" t="s">
        <v>12</v>
      </c>
      <c r="K14" t="s">
        <v>13</v>
      </c>
      <c r="L14" t="s">
        <v>196</v>
      </c>
      <c r="M14" t="s">
        <v>409</v>
      </c>
      <c r="N14" t="s">
        <v>33</v>
      </c>
      <c r="O14" s="170">
        <v>13</v>
      </c>
      <c r="P14" t="s">
        <v>13</v>
      </c>
      <c r="Q14" t="s">
        <v>16</v>
      </c>
      <c r="R14" s="163" t="s">
        <v>162</v>
      </c>
      <c r="S14" s="164" t="s">
        <v>126</v>
      </c>
      <c r="T14" s="164" t="s">
        <v>126</v>
      </c>
      <c r="U14" s="165" t="str">
        <f t="shared" si="0"/>
        <v>A_ปUG_UGA02</v>
      </c>
      <c r="V14" s="152">
        <f t="shared" si="1"/>
        <v>26</v>
      </c>
      <c r="W14" s="153">
        <f t="shared" si="2"/>
        <v>1.5294117647058822</v>
      </c>
    </row>
    <row r="15" spans="1:23" s="154" customFormat="1" ht="15" customHeight="1">
      <c r="A15" t="s">
        <v>164</v>
      </c>
      <c r="B15"/>
      <c r="C15" t="s">
        <v>165</v>
      </c>
      <c r="D15" t="s">
        <v>424</v>
      </c>
      <c r="E15" t="s">
        <v>33</v>
      </c>
      <c r="F15" s="170">
        <v>3</v>
      </c>
      <c r="G15" s="162">
        <v>3</v>
      </c>
      <c r="H15" s="162">
        <v>0</v>
      </c>
      <c r="I15" t="s">
        <v>420</v>
      </c>
      <c r="J15" t="s">
        <v>12</v>
      </c>
      <c r="K15" t="s">
        <v>13</v>
      </c>
      <c r="L15" t="s">
        <v>194</v>
      </c>
      <c r="M15" t="s">
        <v>409</v>
      </c>
      <c r="N15" t="s">
        <v>33</v>
      </c>
      <c r="O15" s="170">
        <v>1</v>
      </c>
      <c r="P15" t="s">
        <v>13</v>
      </c>
      <c r="Q15" t="s">
        <v>16</v>
      </c>
      <c r="R15" s="163" t="s">
        <v>162</v>
      </c>
      <c r="S15" s="164" t="s">
        <v>126</v>
      </c>
      <c r="T15" s="164" t="s">
        <v>126</v>
      </c>
      <c r="U15" s="165" t="str">
        <f t="shared" si="0"/>
        <v>A_ปUG_UGA02</v>
      </c>
      <c r="V15" s="152">
        <f t="shared" si="1"/>
        <v>3</v>
      </c>
      <c r="W15" s="153">
        <f t="shared" si="2"/>
        <v>0.17647058823529413</v>
      </c>
    </row>
    <row r="16" spans="1:23" s="154" customFormat="1" ht="15" customHeight="1">
      <c r="A16" t="s">
        <v>164</v>
      </c>
      <c r="B16"/>
      <c r="C16" t="s">
        <v>169</v>
      </c>
      <c r="D16" t="s">
        <v>133</v>
      </c>
      <c r="E16" t="s">
        <v>33</v>
      </c>
      <c r="F16" s="170">
        <v>3</v>
      </c>
      <c r="G16" s="162">
        <v>3</v>
      </c>
      <c r="H16" s="162">
        <v>0</v>
      </c>
      <c r="I16" t="s">
        <v>420</v>
      </c>
      <c r="J16" t="s">
        <v>12</v>
      </c>
      <c r="K16" t="s">
        <v>13</v>
      </c>
      <c r="L16" t="s">
        <v>197</v>
      </c>
      <c r="M16" t="s">
        <v>409</v>
      </c>
      <c r="N16" t="s">
        <v>33</v>
      </c>
      <c r="O16" s="170">
        <v>16</v>
      </c>
      <c r="P16" t="s">
        <v>12</v>
      </c>
      <c r="Q16" t="s">
        <v>57</v>
      </c>
      <c r="R16" s="163" t="s">
        <v>162</v>
      </c>
      <c r="S16" s="164" t="s">
        <v>126</v>
      </c>
      <c r="T16" s="164" t="s">
        <v>126</v>
      </c>
      <c r="U16" s="165" t="str">
        <f t="shared" si="0"/>
        <v>A_ปUG_UGC05</v>
      </c>
      <c r="V16" s="152">
        <f t="shared" si="1"/>
        <v>48</v>
      </c>
      <c r="W16" s="153">
        <f t="shared" si="2"/>
        <v>2.8235294117647061</v>
      </c>
    </row>
    <row r="17" spans="1:23" s="154" customFormat="1" ht="15" customHeight="1">
      <c r="A17" t="s">
        <v>219</v>
      </c>
      <c r="B17"/>
      <c r="C17" t="s">
        <v>169</v>
      </c>
      <c r="D17" t="s">
        <v>133</v>
      </c>
      <c r="E17" t="s">
        <v>33</v>
      </c>
      <c r="F17" s="170">
        <v>3</v>
      </c>
      <c r="G17" s="162">
        <v>3</v>
      </c>
      <c r="H17" s="162">
        <v>0</v>
      </c>
      <c r="I17" t="s">
        <v>420</v>
      </c>
      <c r="J17" t="s">
        <v>12</v>
      </c>
      <c r="K17" t="s">
        <v>12</v>
      </c>
      <c r="L17" t="s">
        <v>208</v>
      </c>
      <c r="M17" t="s">
        <v>409</v>
      </c>
      <c r="N17" t="s">
        <v>33</v>
      </c>
      <c r="O17" s="170">
        <v>8</v>
      </c>
      <c r="P17" t="s">
        <v>12</v>
      </c>
      <c r="Q17" t="s">
        <v>57</v>
      </c>
      <c r="R17" s="163" t="s">
        <v>162</v>
      </c>
      <c r="S17" s="164" t="s">
        <v>126</v>
      </c>
      <c r="T17" s="164" t="s">
        <v>126</v>
      </c>
      <c r="U17" s="165" t="str">
        <f t="shared" si="0"/>
        <v>C_ปUG_UGC05</v>
      </c>
      <c r="V17" s="152">
        <f t="shared" si="1"/>
        <v>24</v>
      </c>
      <c r="W17" s="153">
        <f t="shared" si="2"/>
        <v>1.411764705882353</v>
      </c>
    </row>
    <row r="18" spans="1:23" s="154" customFormat="1" ht="15" customHeight="1">
      <c r="A18" t="s">
        <v>219</v>
      </c>
      <c r="B18"/>
      <c r="C18" t="s">
        <v>169</v>
      </c>
      <c r="D18" t="s">
        <v>133</v>
      </c>
      <c r="E18" t="s">
        <v>33</v>
      </c>
      <c r="F18" s="170">
        <v>3</v>
      </c>
      <c r="G18" s="162">
        <v>3</v>
      </c>
      <c r="H18" s="162">
        <v>0</v>
      </c>
      <c r="I18" t="s">
        <v>420</v>
      </c>
      <c r="J18" t="s">
        <v>12</v>
      </c>
      <c r="K18" t="s">
        <v>12</v>
      </c>
      <c r="L18" t="s">
        <v>209</v>
      </c>
      <c r="M18" t="s">
        <v>409</v>
      </c>
      <c r="N18" t="s">
        <v>33</v>
      </c>
      <c r="O18" s="170">
        <v>91</v>
      </c>
      <c r="P18" t="s">
        <v>12</v>
      </c>
      <c r="Q18" t="s">
        <v>57</v>
      </c>
      <c r="R18" s="163" t="s">
        <v>162</v>
      </c>
      <c r="S18" s="164" t="s">
        <v>126</v>
      </c>
      <c r="T18" s="164" t="s">
        <v>126</v>
      </c>
      <c r="U18" s="165" t="str">
        <f t="shared" si="0"/>
        <v>C_ปUG_UGC05</v>
      </c>
      <c r="V18" s="152">
        <f t="shared" si="1"/>
        <v>273</v>
      </c>
      <c r="W18" s="153">
        <f t="shared" si="2"/>
        <v>16.058823529411764</v>
      </c>
    </row>
    <row r="19" spans="1:23" s="154" customFormat="1" ht="15" customHeight="1">
      <c r="A19" t="s">
        <v>219</v>
      </c>
      <c r="B19"/>
      <c r="C19" t="s">
        <v>169</v>
      </c>
      <c r="D19" t="s">
        <v>133</v>
      </c>
      <c r="E19" t="s">
        <v>33</v>
      </c>
      <c r="F19" s="170">
        <v>3</v>
      </c>
      <c r="G19" s="162">
        <v>3</v>
      </c>
      <c r="H19" s="162">
        <v>0</v>
      </c>
      <c r="I19" t="s">
        <v>420</v>
      </c>
      <c r="J19" t="s">
        <v>12</v>
      </c>
      <c r="K19" t="s">
        <v>12</v>
      </c>
      <c r="L19" t="s">
        <v>210</v>
      </c>
      <c r="M19" t="s">
        <v>409</v>
      </c>
      <c r="N19" t="s">
        <v>33</v>
      </c>
      <c r="O19" s="170">
        <v>19</v>
      </c>
      <c r="P19" t="s">
        <v>12</v>
      </c>
      <c r="Q19" t="s">
        <v>57</v>
      </c>
      <c r="R19" s="163" t="s">
        <v>162</v>
      </c>
      <c r="S19" s="164" t="s">
        <v>126</v>
      </c>
      <c r="T19" s="164" t="s">
        <v>126</v>
      </c>
      <c r="U19" s="165" t="str">
        <f t="shared" si="0"/>
        <v>C_ปUG_UGC05</v>
      </c>
      <c r="V19" s="152">
        <f t="shared" si="1"/>
        <v>57</v>
      </c>
      <c r="W19" s="153">
        <f t="shared" si="2"/>
        <v>3.3529411764705883</v>
      </c>
    </row>
    <row r="20" spans="1:23" s="154" customFormat="1" ht="15" customHeight="1">
      <c r="A20" t="s">
        <v>219</v>
      </c>
      <c r="B20"/>
      <c r="C20" t="s">
        <v>169</v>
      </c>
      <c r="D20" t="s">
        <v>133</v>
      </c>
      <c r="E20" t="s">
        <v>33</v>
      </c>
      <c r="F20" s="170">
        <v>3</v>
      </c>
      <c r="G20" s="162">
        <v>3</v>
      </c>
      <c r="H20" s="162">
        <v>0</v>
      </c>
      <c r="I20" t="s">
        <v>420</v>
      </c>
      <c r="J20" t="s">
        <v>12</v>
      </c>
      <c r="K20" t="s">
        <v>12</v>
      </c>
      <c r="L20" t="s">
        <v>213</v>
      </c>
      <c r="M20" t="s">
        <v>409</v>
      </c>
      <c r="N20" t="s">
        <v>33</v>
      </c>
      <c r="O20" s="170">
        <v>14</v>
      </c>
      <c r="P20" t="s">
        <v>12</v>
      </c>
      <c r="Q20" t="s">
        <v>57</v>
      </c>
      <c r="R20" s="163" t="s">
        <v>162</v>
      </c>
      <c r="S20" s="164" t="s">
        <v>126</v>
      </c>
      <c r="T20" s="164" t="s">
        <v>126</v>
      </c>
      <c r="U20" s="165" t="str">
        <f t="shared" si="0"/>
        <v>C_ปUG_UGC05</v>
      </c>
      <c r="V20" s="152">
        <f t="shared" si="1"/>
        <v>42</v>
      </c>
      <c r="W20" s="153">
        <f t="shared" si="2"/>
        <v>2.4705882352941178</v>
      </c>
    </row>
    <row r="21" spans="1:23" s="154" customFormat="1" ht="15" customHeight="1">
      <c r="A21" t="s">
        <v>219</v>
      </c>
      <c r="B21"/>
      <c r="C21" t="s">
        <v>169</v>
      </c>
      <c r="D21" t="s">
        <v>134</v>
      </c>
      <c r="E21" t="s">
        <v>33</v>
      </c>
      <c r="F21" s="170">
        <v>3</v>
      </c>
      <c r="G21" s="162">
        <v>3</v>
      </c>
      <c r="H21" s="162">
        <v>0</v>
      </c>
      <c r="I21" t="s">
        <v>420</v>
      </c>
      <c r="J21" t="s">
        <v>12</v>
      </c>
      <c r="K21" t="s">
        <v>12</v>
      </c>
      <c r="L21" t="s">
        <v>208</v>
      </c>
      <c r="M21" t="s">
        <v>409</v>
      </c>
      <c r="N21" t="s">
        <v>33</v>
      </c>
      <c r="O21" s="170">
        <v>32</v>
      </c>
      <c r="P21" t="s">
        <v>12</v>
      </c>
      <c r="Q21" t="s">
        <v>57</v>
      </c>
      <c r="R21" s="163" t="s">
        <v>162</v>
      </c>
      <c r="S21" s="164" t="s">
        <v>126</v>
      </c>
      <c r="T21" s="164" t="s">
        <v>126</v>
      </c>
      <c r="U21" s="165" t="str">
        <f t="shared" si="0"/>
        <v>C_ปUG_UGC05</v>
      </c>
      <c r="V21" s="152">
        <f t="shared" si="1"/>
        <v>96</v>
      </c>
      <c r="W21" s="153">
        <f t="shared" si="2"/>
        <v>5.6470588235294121</v>
      </c>
    </row>
    <row r="22" spans="1:23" s="154" customFormat="1" ht="15" customHeight="1">
      <c r="A22" t="s">
        <v>219</v>
      </c>
      <c r="B22"/>
      <c r="C22" t="s">
        <v>169</v>
      </c>
      <c r="D22" t="s">
        <v>134</v>
      </c>
      <c r="E22" t="s">
        <v>33</v>
      </c>
      <c r="F22" s="170">
        <v>3</v>
      </c>
      <c r="G22" s="162">
        <v>3</v>
      </c>
      <c r="H22" s="162">
        <v>0</v>
      </c>
      <c r="I22" t="s">
        <v>420</v>
      </c>
      <c r="J22" t="s">
        <v>12</v>
      </c>
      <c r="K22" t="s">
        <v>12</v>
      </c>
      <c r="L22" t="s">
        <v>209</v>
      </c>
      <c r="M22" t="s">
        <v>409</v>
      </c>
      <c r="N22" t="s">
        <v>33</v>
      </c>
      <c r="O22" s="170">
        <v>3</v>
      </c>
      <c r="P22" t="s">
        <v>12</v>
      </c>
      <c r="Q22" t="s">
        <v>57</v>
      </c>
      <c r="R22" s="163" t="s">
        <v>162</v>
      </c>
      <c r="S22" s="164" t="s">
        <v>126</v>
      </c>
      <c r="T22" s="164" t="s">
        <v>126</v>
      </c>
      <c r="U22" s="165" t="str">
        <f t="shared" si="0"/>
        <v>C_ปUG_UGC05</v>
      </c>
      <c r="V22" s="152">
        <f t="shared" si="1"/>
        <v>9</v>
      </c>
      <c r="W22" s="153">
        <f t="shared" si="2"/>
        <v>0.52941176470588236</v>
      </c>
    </row>
    <row r="23" spans="1:23" s="154" customFormat="1" ht="15" customHeight="1">
      <c r="A23" t="s">
        <v>219</v>
      </c>
      <c r="B23"/>
      <c r="C23" t="s">
        <v>169</v>
      </c>
      <c r="D23" t="s">
        <v>134</v>
      </c>
      <c r="E23" t="s">
        <v>33</v>
      </c>
      <c r="F23" s="170">
        <v>3</v>
      </c>
      <c r="G23" s="162">
        <v>3</v>
      </c>
      <c r="H23" s="162">
        <v>0</v>
      </c>
      <c r="I23" t="s">
        <v>420</v>
      </c>
      <c r="J23" t="s">
        <v>12</v>
      </c>
      <c r="K23" t="s">
        <v>12</v>
      </c>
      <c r="L23" t="s">
        <v>210</v>
      </c>
      <c r="M23" t="s">
        <v>409</v>
      </c>
      <c r="N23" t="s">
        <v>33</v>
      </c>
      <c r="O23" s="170">
        <v>1</v>
      </c>
      <c r="P23" t="s">
        <v>12</v>
      </c>
      <c r="Q23" t="s">
        <v>57</v>
      </c>
      <c r="R23" s="163" t="s">
        <v>162</v>
      </c>
      <c r="S23" s="164" t="s">
        <v>126</v>
      </c>
      <c r="T23" s="164" t="s">
        <v>126</v>
      </c>
      <c r="U23" s="165" t="str">
        <f t="shared" si="0"/>
        <v>C_ปUG_UGC05</v>
      </c>
      <c r="V23" s="152">
        <f t="shared" si="1"/>
        <v>3</v>
      </c>
      <c r="W23" s="153">
        <f t="shared" si="2"/>
        <v>0.17647058823529413</v>
      </c>
    </row>
    <row r="24" spans="1:23" s="154" customFormat="1" ht="15" customHeight="1">
      <c r="A24" t="s">
        <v>219</v>
      </c>
      <c r="B24"/>
      <c r="C24" t="s">
        <v>169</v>
      </c>
      <c r="D24" t="s">
        <v>134</v>
      </c>
      <c r="E24" t="s">
        <v>33</v>
      </c>
      <c r="F24" s="170">
        <v>3</v>
      </c>
      <c r="G24" s="162">
        <v>3</v>
      </c>
      <c r="H24" s="162">
        <v>0</v>
      </c>
      <c r="I24" t="s">
        <v>420</v>
      </c>
      <c r="J24" t="s">
        <v>12</v>
      </c>
      <c r="K24" t="s">
        <v>12</v>
      </c>
      <c r="L24" t="s">
        <v>213</v>
      </c>
      <c r="M24" t="s">
        <v>409</v>
      </c>
      <c r="N24" t="s">
        <v>33</v>
      </c>
      <c r="O24" s="170">
        <v>1</v>
      </c>
      <c r="P24" t="s">
        <v>12</v>
      </c>
      <c r="Q24" t="s">
        <v>57</v>
      </c>
      <c r="R24" s="163" t="s">
        <v>162</v>
      </c>
      <c r="S24" s="164" t="s">
        <v>126</v>
      </c>
      <c r="T24" s="164" t="s">
        <v>126</v>
      </c>
      <c r="U24" s="165" t="str">
        <f t="shared" si="0"/>
        <v>C_ปUG_UGC05</v>
      </c>
      <c r="V24" s="152">
        <f t="shared" si="1"/>
        <v>3</v>
      </c>
      <c r="W24" s="153">
        <f t="shared" si="2"/>
        <v>0.17647058823529413</v>
      </c>
    </row>
    <row r="25" spans="1:23" s="154" customFormat="1" ht="15" customHeight="1">
      <c r="A25" t="s">
        <v>164</v>
      </c>
      <c r="B25"/>
      <c r="C25" t="s">
        <v>178</v>
      </c>
      <c r="D25" t="s">
        <v>425</v>
      </c>
      <c r="E25" t="s">
        <v>33</v>
      </c>
      <c r="F25" s="170">
        <v>3</v>
      </c>
      <c r="G25" s="162">
        <v>3</v>
      </c>
      <c r="H25" s="162">
        <v>0</v>
      </c>
      <c r="I25" t="s">
        <v>420</v>
      </c>
      <c r="J25" t="s">
        <v>12</v>
      </c>
      <c r="K25" t="s">
        <v>13</v>
      </c>
      <c r="L25" t="s">
        <v>197</v>
      </c>
      <c r="M25" t="s">
        <v>409</v>
      </c>
      <c r="N25" t="s">
        <v>33</v>
      </c>
      <c r="O25" s="170">
        <v>31</v>
      </c>
      <c r="P25" t="s">
        <v>13</v>
      </c>
      <c r="Q25" t="s">
        <v>14</v>
      </c>
      <c r="R25" s="163" t="s">
        <v>162</v>
      </c>
      <c r="S25" s="164" t="s">
        <v>126</v>
      </c>
      <c r="T25" s="164" t="s">
        <v>126</v>
      </c>
      <c r="U25" s="165" t="str">
        <f t="shared" si="0"/>
        <v>A_ปUG_UGA01</v>
      </c>
      <c r="V25" s="152">
        <f t="shared" si="1"/>
        <v>93</v>
      </c>
      <c r="W25" s="153">
        <f t="shared" si="2"/>
        <v>5.4705882352941178</v>
      </c>
    </row>
    <row r="26" spans="1:23" s="154" customFormat="1" ht="15" customHeight="1">
      <c r="A26" t="s">
        <v>164</v>
      </c>
      <c r="B26"/>
      <c r="C26" t="s">
        <v>178</v>
      </c>
      <c r="D26" t="s">
        <v>426</v>
      </c>
      <c r="E26" t="s">
        <v>33</v>
      </c>
      <c r="F26" s="170">
        <v>3</v>
      </c>
      <c r="G26" s="162">
        <v>3</v>
      </c>
      <c r="H26" s="162">
        <v>0</v>
      </c>
      <c r="I26" t="s">
        <v>420</v>
      </c>
      <c r="J26" t="s">
        <v>12</v>
      </c>
      <c r="K26" t="s">
        <v>13</v>
      </c>
      <c r="L26" t="s">
        <v>197</v>
      </c>
      <c r="M26" t="s">
        <v>409</v>
      </c>
      <c r="N26" t="s">
        <v>33</v>
      </c>
      <c r="O26" s="170">
        <v>21</v>
      </c>
      <c r="P26" t="s">
        <v>13</v>
      </c>
      <c r="Q26" t="s">
        <v>14</v>
      </c>
      <c r="R26" s="163" t="s">
        <v>162</v>
      </c>
      <c r="S26" s="164" t="s">
        <v>126</v>
      </c>
      <c r="T26" s="164" t="s">
        <v>126</v>
      </c>
      <c r="U26" s="165" t="str">
        <f t="shared" si="0"/>
        <v>A_ปUG_UGA01</v>
      </c>
      <c r="V26" s="152">
        <f t="shared" si="1"/>
        <v>63</v>
      </c>
      <c r="W26" s="153">
        <f t="shared" si="2"/>
        <v>3.7058823529411766</v>
      </c>
    </row>
    <row r="27" spans="1:23" s="154" customFormat="1" ht="15" customHeight="1">
      <c r="A27" t="s">
        <v>164</v>
      </c>
      <c r="B27"/>
      <c r="C27" t="s">
        <v>178</v>
      </c>
      <c r="D27" t="s">
        <v>427</v>
      </c>
      <c r="E27" t="s">
        <v>33</v>
      </c>
      <c r="F27" s="170">
        <v>3</v>
      </c>
      <c r="G27" s="162">
        <v>3</v>
      </c>
      <c r="H27" s="162">
        <v>0</v>
      </c>
      <c r="I27" t="s">
        <v>420</v>
      </c>
      <c r="J27" t="s">
        <v>12</v>
      </c>
      <c r="K27" t="s">
        <v>13</v>
      </c>
      <c r="L27" t="s">
        <v>197</v>
      </c>
      <c r="M27" t="s">
        <v>409</v>
      </c>
      <c r="N27" t="s">
        <v>33</v>
      </c>
      <c r="O27" s="170">
        <v>21</v>
      </c>
      <c r="P27" t="s">
        <v>13</v>
      </c>
      <c r="Q27" t="s">
        <v>14</v>
      </c>
      <c r="R27" s="163" t="s">
        <v>162</v>
      </c>
      <c r="S27" s="164" t="s">
        <v>126</v>
      </c>
      <c r="T27" s="164" t="s">
        <v>126</v>
      </c>
      <c r="U27" s="165" t="str">
        <f t="shared" si="0"/>
        <v>A_ปUG_UGA01</v>
      </c>
      <c r="V27" s="152">
        <f t="shared" si="1"/>
        <v>63</v>
      </c>
      <c r="W27" s="153">
        <f t="shared" si="2"/>
        <v>3.7058823529411766</v>
      </c>
    </row>
    <row r="28" spans="1:23" s="154" customFormat="1" ht="15" customHeight="1">
      <c r="A28" t="s">
        <v>219</v>
      </c>
      <c r="B28"/>
      <c r="C28" t="s">
        <v>172</v>
      </c>
      <c r="D28" t="s">
        <v>135</v>
      </c>
      <c r="E28" t="s">
        <v>33</v>
      </c>
      <c r="F28" s="170">
        <v>3</v>
      </c>
      <c r="G28" s="162">
        <v>2</v>
      </c>
      <c r="H28" s="162">
        <v>2</v>
      </c>
      <c r="I28" t="s">
        <v>420</v>
      </c>
      <c r="J28" t="s">
        <v>12</v>
      </c>
      <c r="K28" t="s">
        <v>12</v>
      </c>
      <c r="L28" t="s">
        <v>209</v>
      </c>
      <c r="M28" t="s">
        <v>409</v>
      </c>
      <c r="N28" t="s">
        <v>33</v>
      </c>
      <c r="O28" s="170">
        <v>27</v>
      </c>
      <c r="P28" t="s">
        <v>12</v>
      </c>
      <c r="Q28" t="s">
        <v>25</v>
      </c>
      <c r="R28" s="163" t="s">
        <v>162</v>
      </c>
      <c r="S28" s="164" t="s">
        <v>126</v>
      </c>
      <c r="T28" s="164" t="s">
        <v>126</v>
      </c>
      <c r="U28" s="165" t="str">
        <f t="shared" si="0"/>
        <v>C_ปUG_UGC03</v>
      </c>
      <c r="V28" s="152">
        <f t="shared" si="1"/>
        <v>81</v>
      </c>
      <c r="W28" s="153">
        <f t="shared" si="2"/>
        <v>4.7647058823529411</v>
      </c>
    </row>
    <row r="29" spans="1:23" s="154" customFormat="1" ht="15" customHeight="1">
      <c r="A29" t="s">
        <v>219</v>
      </c>
      <c r="B29"/>
      <c r="C29" t="s">
        <v>172</v>
      </c>
      <c r="D29" t="s">
        <v>136</v>
      </c>
      <c r="E29" t="s">
        <v>33</v>
      </c>
      <c r="F29" s="170">
        <v>3</v>
      </c>
      <c r="G29" s="162">
        <v>3</v>
      </c>
      <c r="H29" s="162">
        <v>0</v>
      </c>
      <c r="I29" t="s">
        <v>420</v>
      </c>
      <c r="J29" t="s">
        <v>12</v>
      </c>
      <c r="K29" t="s">
        <v>12</v>
      </c>
      <c r="L29" t="s">
        <v>209</v>
      </c>
      <c r="M29" t="s">
        <v>409</v>
      </c>
      <c r="N29" t="s">
        <v>33</v>
      </c>
      <c r="O29" s="170">
        <v>75</v>
      </c>
      <c r="P29" t="s">
        <v>12</v>
      </c>
      <c r="Q29" t="s">
        <v>25</v>
      </c>
      <c r="R29" s="163" t="s">
        <v>162</v>
      </c>
      <c r="S29" s="164" t="s">
        <v>126</v>
      </c>
      <c r="T29" s="164" t="s">
        <v>126</v>
      </c>
      <c r="U29" s="165" t="str">
        <f t="shared" si="0"/>
        <v>C_ปUG_UGC03</v>
      </c>
      <c r="V29" s="152">
        <f t="shared" si="1"/>
        <v>225</v>
      </c>
      <c r="W29" s="153">
        <f t="shared" si="2"/>
        <v>13.235294117647058</v>
      </c>
    </row>
    <row r="30" spans="1:23" s="154" customFormat="1" ht="15" customHeight="1">
      <c r="A30" t="s">
        <v>219</v>
      </c>
      <c r="B30"/>
      <c r="C30" t="s">
        <v>172</v>
      </c>
      <c r="D30" t="s">
        <v>428</v>
      </c>
      <c r="E30" t="s">
        <v>33</v>
      </c>
      <c r="F30" s="170">
        <v>3</v>
      </c>
      <c r="G30" s="162">
        <v>3</v>
      </c>
      <c r="H30" s="162">
        <v>0</v>
      </c>
      <c r="I30" t="s">
        <v>420</v>
      </c>
      <c r="J30" t="s">
        <v>12</v>
      </c>
      <c r="K30" t="s">
        <v>12</v>
      </c>
      <c r="L30" t="s">
        <v>209</v>
      </c>
      <c r="M30" t="s">
        <v>409</v>
      </c>
      <c r="N30" t="s">
        <v>33</v>
      </c>
      <c r="O30" s="170">
        <v>91</v>
      </c>
      <c r="P30" t="s">
        <v>12</v>
      </c>
      <c r="Q30" t="s">
        <v>25</v>
      </c>
      <c r="R30" s="163" t="s">
        <v>162</v>
      </c>
      <c r="S30" s="164" t="s">
        <v>126</v>
      </c>
      <c r="T30" s="164" t="s">
        <v>126</v>
      </c>
      <c r="U30" s="165" t="str">
        <f t="shared" si="0"/>
        <v>C_ปUG_UGC03</v>
      </c>
      <c r="V30" s="152">
        <f t="shared" si="1"/>
        <v>273</v>
      </c>
      <c r="W30" s="153">
        <f t="shared" si="2"/>
        <v>16.058823529411764</v>
      </c>
    </row>
    <row r="31" spans="1:23" s="154" customFormat="1" ht="15" customHeight="1">
      <c r="A31" t="s">
        <v>167</v>
      </c>
      <c r="B31"/>
      <c r="C31" t="s">
        <v>172</v>
      </c>
      <c r="D31" t="s">
        <v>98</v>
      </c>
      <c r="E31" t="s">
        <v>33</v>
      </c>
      <c r="F31" s="170">
        <v>3</v>
      </c>
      <c r="G31" s="162">
        <v>3</v>
      </c>
      <c r="H31" s="162">
        <v>0</v>
      </c>
      <c r="I31" t="s">
        <v>420</v>
      </c>
      <c r="J31" t="s">
        <v>12</v>
      </c>
      <c r="K31" t="s">
        <v>17</v>
      </c>
      <c r="L31" t="s">
        <v>203</v>
      </c>
      <c r="M31" t="s">
        <v>409</v>
      </c>
      <c r="N31" t="s">
        <v>33</v>
      </c>
      <c r="O31" s="170">
        <v>1</v>
      </c>
      <c r="P31" t="s">
        <v>12</v>
      </c>
      <c r="Q31" t="s">
        <v>25</v>
      </c>
      <c r="R31" s="163" t="s">
        <v>162</v>
      </c>
      <c r="S31" s="164" t="s">
        <v>126</v>
      </c>
      <c r="T31" s="164" t="s">
        <v>126</v>
      </c>
      <c r="U31" s="165" t="str">
        <f t="shared" si="0"/>
        <v>B_ปUG_UGC03</v>
      </c>
      <c r="V31" s="152">
        <f t="shared" si="1"/>
        <v>3</v>
      </c>
      <c r="W31" s="153">
        <f t="shared" si="2"/>
        <v>0.17647058823529413</v>
      </c>
    </row>
    <row r="32" spans="1:23" s="154" customFormat="1" ht="15" customHeight="1">
      <c r="A32" t="s">
        <v>219</v>
      </c>
      <c r="B32"/>
      <c r="C32" t="s">
        <v>172</v>
      </c>
      <c r="D32" t="s">
        <v>98</v>
      </c>
      <c r="E32" t="s">
        <v>33</v>
      </c>
      <c r="F32" s="170">
        <v>3</v>
      </c>
      <c r="G32" s="162">
        <v>3</v>
      </c>
      <c r="H32" s="162">
        <v>0</v>
      </c>
      <c r="I32" t="s">
        <v>420</v>
      </c>
      <c r="J32" t="s">
        <v>12</v>
      </c>
      <c r="K32" t="s">
        <v>12</v>
      </c>
      <c r="L32" t="s">
        <v>208</v>
      </c>
      <c r="M32" t="s">
        <v>409</v>
      </c>
      <c r="N32" t="s">
        <v>33</v>
      </c>
      <c r="O32" s="170">
        <v>54</v>
      </c>
      <c r="P32" t="s">
        <v>12</v>
      </c>
      <c r="Q32" t="s">
        <v>25</v>
      </c>
      <c r="R32" s="163" t="s">
        <v>162</v>
      </c>
      <c r="S32" s="164" t="s">
        <v>126</v>
      </c>
      <c r="T32" s="164" t="s">
        <v>126</v>
      </c>
      <c r="U32" s="165" t="str">
        <f t="shared" si="0"/>
        <v>C_ปUG_UGC03</v>
      </c>
      <c r="V32" s="152">
        <f t="shared" si="1"/>
        <v>162</v>
      </c>
      <c r="W32" s="153">
        <f t="shared" si="2"/>
        <v>9.5294117647058822</v>
      </c>
    </row>
    <row r="33" spans="1:23" s="154" customFormat="1" ht="15" customHeight="1">
      <c r="A33" t="s">
        <v>219</v>
      </c>
      <c r="B33"/>
      <c r="C33" t="s">
        <v>172</v>
      </c>
      <c r="D33" t="s">
        <v>98</v>
      </c>
      <c r="E33" t="s">
        <v>33</v>
      </c>
      <c r="F33" s="170">
        <v>3</v>
      </c>
      <c r="G33" s="162">
        <v>3</v>
      </c>
      <c r="H33" s="162">
        <v>0</v>
      </c>
      <c r="I33" t="s">
        <v>420</v>
      </c>
      <c r="J33" t="s">
        <v>12</v>
      </c>
      <c r="K33" t="s">
        <v>12</v>
      </c>
      <c r="L33" t="s">
        <v>209</v>
      </c>
      <c r="M33" t="s">
        <v>409</v>
      </c>
      <c r="N33" t="s">
        <v>33</v>
      </c>
      <c r="O33" s="170">
        <v>1</v>
      </c>
      <c r="P33" t="s">
        <v>12</v>
      </c>
      <c r="Q33" t="s">
        <v>25</v>
      </c>
      <c r="R33" s="163" t="s">
        <v>162</v>
      </c>
      <c r="S33" s="164" t="s">
        <v>126</v>
      </c>
      <c r="T33" s="164" t="s">
        <v>126</v>
      </c>
      <c r="U33" s="165" t="str">
        <f t="shared" si="0"/>
        <v>C_ปUG_UGC03</v>
      </c>
      <c r="V33" s="152">
        <f t="shared" si="1"/>
        <v>3</v>
      </c>
      <c r="W33" s="153">
        <f t="shared" si="2"/>
        <v>0.17647058823529413</v>
      </c>
    </row>
    <row r="34" spans="1:23" s="154" customFormat="1" ht="15" customHeight="1">
      <c r="A34" t="s">
        <v>219</v>
      </c>
      <c r="B34"/>
      <c r="C34" t="s">
        <v>172</v>
      </c>
      <c r="D34" t="s">
        <v>98</v>
      </c>
      <c r="E34" t="s">
        <v>33</v>
      </c>
      <c r="F34" s="170">
        <v>3</v>
      </c>
      <c r="G34" s="162">
        <v>3</v>
      </c>
      <c r="H34" s="162">
        <v>0</v>
      </c>
      <c r="I34" t="s">
        <v>420</v>
      </c>
      <c r="J34" t="s">
        <v>12</v>
      </c>
      <c r="K34" t="s">
        <v>12</v>
      </c>
      <c r="L34" t="s">
        <v>210</v>
      </c>
      <c r="M34" t="s">
        <v>409</v>
      </c>
      <c r="N34" t="s">
        <v>33</v>
      </c>
      <c r="O34" s="170">
        <v>36</v>
      </c>
      <c r="P34" t="s">
        <v>12</v>
      </c>
      <c r="Q34" t="s">
        <v>25</v>
      </c>
      <c r="R34" s="163" t="s">
        <v>162</v>
      </c>
      <c r="S34" s="164" t="s">
        <v>126</v>
      </c>
      <c r="T34" s="164" t="s">
        <v>126</v>
      </c>
      <c r="U34" s="165" t="str">
        <f t="shared" si="0"/>
        <v>C_ปUG_UGC03</v>
      </c>
      <c r="V34" s="152">
        <f t="shared" si="1"/>
        <v>108</v>
      </c>
      <c r="W34" s="153">
        <f t="shared" si="2"/>
        <v>6.3529411764705879</v>
      </c>
    </row>
    <row r="35" spans="1:23" s="154" customFormat="1" ht="15" customHeight="1">
      <c r="A35" t="s">
        <v>219</v>
      </c>
      <c r="B35"/>
      <c r="C35" t="s">
        <v>172</v>
      </c>
      <c r="D35" t="s">
        <v>98</v>
      </c>
      <c r="E35" t="s">
        <v>33</v>
      </c>
      <c r="F35" s="170">
        <v>3</v>
      </c>
      <c r="G35" s="162">
        <v>3</v>
      </c>
      <c r="H35" s="162">
        <v>0</v>
      </c>
      <c r="I35" t="s">
        <v>420</v>
      </c>
      <c r="J35" t="s">
        <v>12</v>
      </c>
      <c r="K35" t="s">
        <v>12</v>
      </c>
      <c r="L35" t="s">
        <v>213</v>
      </c>
      <c r="M35" t="s">
        <v>409</v>
      </c>
      <c r="N35" t="s">
        <v>33</v>
      </c>
      <c r="O35" s="170">
        <v>11</v>
      </c>
      <c r="P35" t="s">
        <v>12</v>
      </c>
      <c r="Q35" t="s">
        <v>25</v>
      </c>
      <c r="R35" s="163" t="s">
        <v>162</v>
      </c>
      <c r="S35" s="164" t="s">
        <v>126</v>
      </c>
      <c r="T35" s="164" t="s">
        <v>126</v>
      </c>
      <c r="U35" s="165" t="str">
        <f t="shared" si="0"/>
        <v>C_ปUG_UGC03</v>
      </c>
      <c r="V35" s="152">
        <f t="shared" si="1"/>
        <v>33</v>
      </c>
      <c r="W35" s="153">
        <f t="shared" si="2"/>
        <v>1.9411764705882353</v>
      </c>
    </row>
    <row r="36" spans="1:23" s="154" customFormat="1" ht="15" customHeight="1">
      <c r="A36" t="s">
        <v>219</v>
      </c>
      <c r="B36"/>
      <c r="C36" t="s">
        <v>172</v>
      </c>
      <c r="D36" t="s">
        <v>137</v>
      </c>
      <c r="E36" t="s">
        <v>33</v>
      </c>
      <c r="F36" s="170">
        <v>3</v>
      </c>
      <c r="G36" s="162">
        <v>3</v>
      </c>
      <c r="H36" s="162">
        <v>0</v>
      </c>
      <c r="I36" t="s">
        <v>420</v>
      </c>
      <c r="J36" t="s">
        <v>12</v>
      </c>
      <c r="K36" t="s">
        <v>12</v>
      </c>
      <c r="L36" t="s">
        <v>208</v>
      </c>
      <c r="M36" t="s">
        <v>409</v>
      </c>
      <c r="N36" t="s">
        <v>33</v>
      </c>
      <c r="O36" s="170">
        <v>9</v>
      </c>
      <c r="P36" t="s">
        <v>12</v>
      </c>
      <c r="Q36" t="s">
        <v>25</v>
      </c>
      <c r="R36" s="163" t="s">
        <v>162</v>
      </c>
      <c r="S36" s="164" t="s">
        <v>126</v>
      </c>
      <c r="T36" s="164" t="s">
        <v>126</v>
      </c>
      <c r="U36" s="165" t="str">
        <f t="shared" si="0"/>
        <v>C_ปUG_UGC03</v>
      </c>
      <c r="V36" s="152">
        <f t="shared" si="1"/>
        <v>27</v>
      </c>
      <c r="W36" s="153">
        <f t="shared" si="2"/>
        <v>1.588235294117647</v>
      </c>
    </row>
    <row r="37" spans="1:23" s="154" customFormat="1" ht="15" customHeight="1">
      <c r="A37" t="s">
        <v>219</v>
      </c>
      <c r="B37"/>
      <c r="C37" t="s">
        <v>172</v>
      </c>
      <c r="D37" t="s">
        <v>137</v>
      </c>
      <c r="E37" t="s">
        <v>33</v>
      </c>
      <c r="F37" s="170">
        <v>3</v>
      </c>
      <c r="G37" s="162">
        <v>3</v>
      </c>
      <c r="H37" s="162">
        <v>0</v>
      </c>
      <c r="I37" t="s">
        <v>420</v>
      </c>
      <c r="J37" t="s">
        <v>12</v>
      </c>
      <c r="K37" t="s">
        <v>12</v>
      </c>
      <c r="L37" t="s">
        <v>210</v>
      </c>
      <c r="M37" t="s">
        <v>409</v>
      </c>
      <c r="N37" t="s">
        <v>33</v>
      </c>
      <c r="O37" s="170">
        <v>12</v>
      </c>
      <c r="P37" t="s">
        <v>12</v>
      </c>
      <c r="Q37" t="s">
        <v>25</v>
      </c>
      <c r="R37" s="163" t="s">
        <v>162</v>
      </c>
      <c r="S37" s="164" t="s">
        <v>126</v>
      </c>
      <c r="T37" s="164" t="s">
        <v>126</v>
      </c>
      <c r="U37" s="165" t="str">
        <f t="shared" si="0"/>
        <v>C_ปUG_UGC03</v>
      </c>
      <c r="V37" s="152">
        <f t="shared" si="1"/>
        <v>36</v>
      </c>
      <c r="W37" s="153">
        <f t="shared" si="2"/>
        <v>2.1176470588235294</v>
      </c>
    </row>
    <row r="38" spans="1:23" s="154" customFormat="1" ht="15" customHeight="1">
      <c r="A38" t="s">
        <v>219</v>
      </c>
      <c r="B38"/>
      <c r="C38" t="s">
        <v>172</v>
      </c>
      <c r="D38" t="s">
        <v>137</v>
      </c>
      <c r="E38" t="s">
        <v>33</v>
      </c>
      <c r="F38" s="170">
        <v>3</v>
      </c>
      <c r="G38" s="162">
        <v>3</v>
      </c>
      <c r="H38" s="162">
        <v>0</v>
      </c>
      <c r="I38" t="s">
        <v>420</v>
      </c>
      <c r="J38" t="s">
        <v>12</v>
      </c>
      <c r="K38" t="s">
        <v>12</v>
      </c>
      <c r="L38" t="s">
        <v>213</v>
      </c>
      <c r="M38" t="s">
        <v>409</v>
      </c>
      <c r="N38" t="s">
        <v>33</v>
      </c>
      <c r="O38" s="170">
        <v>4</v>
      </c>
      <c r="P38" t="s">
        <v>12</v>
      </c>
      <c r="Q38" t="s">
        <v>25</v>
      </c>
      <c r="R38" s="163" t="s">
        <v>162</v>
      </c>
      <c r="S38" s="164" t="s">
        <v>126</v>
      </c>
      <c r="T38" s="164" t="s">
        <v>126</v>
      </c>
      <c r="U38" s="165" t="str">
        <f t="shared" si="0"/>
        <v>C_ปUG_UGC03</v>
      </c>
      <c r="V38" s="152">
        <f t="shared" si="1"/>
        <v>12</v>
      </c>
      <c r="W38" s="153">
        <f t="shared" si="2"/>
        <v>0.70588235294117652</v>
      </c>
    </row>
    <row r="39" spans="1:23" s="154" customFormat="1" ht="15" customHeight="1">
      <c r="A39" t="s">
        <v>219</v>
      </c>
      <c r="B39"/>
      <c r="C39" t="s">
        <v>172</v>
      </c>
      <c r="D39" t="s">
        <v>137</v>
      </c>
      <c r="E39" t="s">
        <v>33</v>
      </c>
      <c r="F39" s="170">
        <v>3</v>
      </c>
      <c r="G39" s="162">
        <v>3</v>
      </c>
      <c r="H39" s="162">
        <v>0</v>
      </c>
      <c r="I39" t="s">
        <v>420</v>
      </c>
      <c r="J39" t="s">
        <v>12</v>
      </c>
      <c r="K39" t="s">
        <v>12</v>
      </c>
      <c r="L39" t="s">
        <v>208</v>
      </c>
      <c r="M39" t="s">
        <v>409</v>
      </c>
      <c r="N39" t="s">
        <v>33</v>
      </c>
      <c r="O39" s="170">
        <v>7</v>
      </c>
      <c r="P39" t="s">
        <v>12</v>
      </c>
      <c r="Q39" t="s">
        <v>25</v>
      </c>
      <c r="R39" s="163" t="s">
        <v>162</v>
      </c>
      <c r="S39" s="164" t="s">
        <v>126</v>
      </c>
      <c r="T39" s="164" t="s">
        <v>126</v>
      </c>
      <c r="U39" s="165" t="str">
        <f t="shared" si="0"/>
        <v>C_ปUG_UGC03</v>
      </c>
      <c r="V39" s="152">
        <f t="shared" si="1"/>
        <v>21</v>
      </c>
      <c r="W39" s="153">
        <f t="shared" si="2"/>
        <v>1.2352941176470589</v>
      </c>
    </row>
    <row r="40" spans="1:23" s="154" customFormat="1" ht="15" customHeight="1">
      <c r="A40" t="s">
        <v>219</v>
      </c>
      <c r="B40"/>
      <c r="C40" t="s">
        <v>172</v>
      </c>
      <c r="D40" t="s">
        <v>137</v>
      </c>
      <c r="E40" t="s">
        <v>33</v>
      </c>
      <c r="F40" s="170">
        <v>3</v>
      </c>
      <c r="G40" s="162">
        <v>3</v>
      </c>
      <c r="H40" s="162">
        <v>0</v>
      </c>
      <c r="I40" t="s">
        <v>420</v>
      </c>
      <c r="J40" t="s">
        <v>12</v>
      </c>
      <c r="K40" t="s">
        <v>12</v>
      </c>
      <c r="L40" t="s">
        <v>210</v>
      </c>
      <c r="M40" t="s">
        <v>409</v>
      </c>
      <c r="N40" t="s">
        <v>33</v>
      </c>
      <c r="O40" s="170">
        <v>17</v>
      </c>
      <c r="P40" t="s">
        <v>12</v>
      </c>
      <c r="Q40" t="s">
        <v>25</v>
      </c>
      <c r="R40" s="163" t="s">
        <v>162</v>
      </c>
      <c r="S40" s="164" t="s">
        <v>126</v>
      </c>
      <c r="T40" s="164" t="s">
        <v>126</v>
      </c>
      <c r="U40" s="165" t="str">
        <f t="shared" si="0"/>
        <v>C_ปUG_UGC03</v>
      </c>
      <c r="V40" s="152">
        <f t="shared" si="1"/>
        <v>51</v>
      </c>
      <c r="W40" s="153">
        <f t="shared" si="2"/>
        <v>3</v>
      </c>
    </row>
    <row r="41" spans="1:23" s="154" customFormat="1" ht="15" customHeight="1">
      <c r="A41" t="s">
        <v>219</v>
      </c>
      <c r="B41"/>
      <c r="C41" t="s">
        <v>172</v>
      </c>
      <c r="D41" t="s">
        <v>137</v>
      </c>
      <c r="E41" t="s">
        <v>33</v>
      </c>
      <c r="F41" s="170">
        <v>3</v>
      </c>
      <c r="G41" s="162">
        <v>3</v>
      </c>
      <c r="H41" s="162">
        <v>0</v>
      </c>
      <c r="I41" t="s">
        <v>420</v>
      </c>
      <c r="J41" t="s">
        <v>12</v>
      </c>
      <c r="K41" t="s">
        <v>12</v>
      </c>
      <c r="L41" t="s">
        <v>213</v>
      </c>
      <c r="M41" t="s">
        <v>409</v>
      </c>
      <c r="N41" t="s">
        <v>33</v>
      </c>
      <c r="O41" s="170">
        <v>4</v>
      </c>
      <c r="P41" t="s">
        <v>12</v>
      </c>
      <c r="Q41" t="s">
        <v>25</v>
      </c>
      <c r="R41" s="163" t="s">
        <v>162</v>
      </c>
      <c r="S41" s="164" t="s">
        <v>126</v>
      </c>
      <c r="T41" s="164" t="s">
        <v>126</v>
      </c>
      <c r="U41" s="165" t="str">
        <f t="shared" si="0"/>
        <v>C_ปUG_UGC03</v>
      </c>
      <c r="V41" s="152">
        <f t="shared" si="1"/>
        <v>12</v>
      </c>
      <c r="W41" s="153">
        <f t="shared" si="2"/>
        <v>0.70588235294117652</v>
      </c>
    </row>
    <row r="42" spans="1:23" s="154" customFormat="1" ht="15" customHeight="1">
      <c r="A42" t="s">
        <v>219</v>
      </c>
      <c r="B42"/>
      <c r="C42" t="s">
        <v>172</v>
      </c>
      <c r="D42" t="s">
        <v>138</v>
      </c>
      <c r="E42" t="s">
        <v>33</v>
      </c>
      <c r="F42" s="170">
        <v>3</v>
      </c>
      <c r="G42" s="162">
        <v>3</v>
      </c>
      <c r="H42" s="162">
        <v>0</v>
      </c>
      <c r="I42" t="s">
        <v>420</v>
      </c>
      <c r="J42" t="s">
        <v>12</v>
      </c>
      <c r="K42" t="s">
        <v>12</v>
      </c>
      <c r="L42" t="s">
        <v>209</v>
      </c>
      <c r="M42" t="s">
        <v>409</v>
      </c>
      <c r="N42" t="s">
        <v>33</v>
      </c>
      <c r="O42" s="170">
        <v>49</v>
      </c>
      <c r="P42" t="s">
        <v>12</v>
      </c>
      <c r="Q42" t="s">
        <v>25</v>
      </c>
      <c r="R42" s="163" t="s">
        <v>162</v>
      </c>
      <c r="S42" s="164" t="s">
        <v>126</v>
      </c>
      <c r="T42" s="164" t="s">
        <v>126</v>
      </c>
      <c r="U42" s="165" t="str">
        <f t="shared" si="0"/>
        <v>C_ปUG_UGC03</v>
      </c>
      <c r="V42" s="152">
        <f t="shared" si="1"/>
        <v>147</v>
      </c>
      <c r="W42" s="153">
        <f t="shared" si="2"/>
        <v>8.6470588235294112</v>
      </c>
    </row>
    <row r="43" spans="1:23" s="154" customFormat="1" ht="15" customHeight="1">
      <c r="A43" t="s">
        <v>219</v>
      </c>
      <c r="B43"/>
      <c r="C43" t="s">
        <v>172</v>
      </c>
      <c r="D43" t="s">
        <v>100</v>
      </c>
      <c r="E43" t="s">
        <v>33</v>
      </c>
      <c r="F43" s="170">
        <v>3</v>
      </c>
      <c r="G43" s="162">
        <v>3</v>
      </c>
      <c r="H43" s="162">
        <v>0</v>
      </c>
      <c r="I43" t="s">
        <v>420</v>
      </c>
      <c r="J43" t="s">
        <v>12</v>
      </c>
      <c r="K43" t="s">
        <v>12</v>
      </c>
      <c r="L43" t="s">
        <v>209</v>
      </c>
      <c r="M43" t="s">
        <v>409</v>
      </c>
      <c r="N43" t="s">
        <v>33</v>
      </c>
      <c r="O43" s="170">
        <v>70</v>
      </c>
      <c r="P43" t="s">
        <v>12</v>
      </c>
      <c r="Q43" t="s">
        <v>25</v>
      </c>
      <c r="R43" s="163" t="s">
        <v>162</v>
      </c>
      <c r="S43" s="164" t="s">
        <v>126</v>
      </c>
      <c r="T43" s="164" t="s">
        <v>126</v>
      </c>
      <c r="U43" s="165" t="str">
        <f t="shared" si="0"/>
        <v>C_ปUG_UGC03</v>
      </c>
      <c r="V43" s="152">
        <f t="shared" si="1"/>
        <v>210</v>
      </c>
      <c r="W43" s="153">
        <f t="shared" si="2"/>
        <v>12.352941176470589</v>
      </c>
    </row>
    <row r="44" spans="1:23" s="154" customFormat="1" ht="15" customHeight="1">
      <c r="A44" t="s">
        <v>219</v>
      </c>
      <c r="B44"/>
      <c r="C44" t="s">
        <v>172</v>
      </c>
      <c r="D44" t="s">
        <v>101</v>
      </c>
      <c r="E44" t="s">
        <v>33</v>
      </c>
      <c r="F44" s="170">
        <v>3</v>
      </c>
      <c r="G44" s="162">
        <v>3</v>
      </c>
      <c r="H44" s="162">
        <v>0</v>
      </c>
      <c r="I44" t="s">
        <v>420</v>
      </c>
      <c r="J44" t="s">
        <v>12</v>
      </c>
      <c r="K44" t="s">
        <v>12</v>
      </c>
      <c r="L44" t="s">
        <v>209</v>
      </c>
      <c r="M44" t="s">
        <v>409</v>
      </c>
      <c r="N44" t="s">
        <v>33</v>
      </c>
      <c r="O44" s="170">
        <v>10</v>
      </c>
      <c r="P44" t="s">
        <v>12</v>
      </c>
      <c r="Q44" t="s">
        <v>25</v>
      </c>
      <c r="R44" s="163" t="s">
        <v>162</v>
      </c>
      <c r="S44" s="164" t="s">
        <v>126</v>
      </c>
      <c r="T44" s="164" t="s">
        <v>126</v>
      </c>
      <c r="U44" s="165" t="str">
        <f t="shared" si="0"/>
        <v>C_ปUG_UGC03</v>
      </c>
      <c r="V44" s="152">
        <f t="shared" si="1"/>
        <v>30</v>
      </c>
      <c r="W44" s="153">
        <f t="shared" si="2"/>
        <v>1.7647058823529411</v>
      </c>
    </row>
    <row r="45" spans="1:23" s="154" customFormat="1" ht="15" customHeight="1">
      <c r="A45" t="s">
        <v>219</v>
      </c>
      <c r="B45"/>
      <c r="C45" t="s">
        <v>172</v>
      </c>
      <c r="D45" t="s">
        <v>344</v>
      </c>
      <c r="E45" t="s">
        <v>33</v>
      </c>
      <c r="F45" s="170">
        <v>3</v>
      </c>
      <c r="G45" s="162">
        <v>3</v>
      </c>
      <c r="H45" s="162">
        <v>0</v>
      </c>
      <c r="I45" t="s">
        <v>420</v>
      </c>
      <c r="J45" t="s">
        <v>12</v>
      </c>
      <c r="K45" t="s">
        <v>12</v>
      </c>
      <c r="L45" t="s">
        <v>209</v>
      </c>
      <c r="M45" t="s">
        <v>409</v>
      </c>
      <c r="N45" t="s">
        <v>33</v>
      </c>
      <c r="O45" s="170">
        <v>225</v>
      </c>
      <c r="P45" t="s">
        <v>12</v>
      </c>
      <c r="Q45" t="s">
        <v>25</v>
      </c>
      <c r="R45" s="163" t="s">
        <v>162</v>
      </c>
      <c r="S45" s="164" t="s">
        <v>126</v>
      </c>
      <c r="T45" s="164" t="s">
        <v>126</v>
      </c>
      <c r="U45" s="165" t="str">
        <f t="shared" si="0"/>
        <v>C_ปUG_UGC03</v>
      </c>
      <c r="V45" s="152">
        <f t="shared" si="1"/>
        <v>675</v>
      </c>
      <c r="W45" s="153">
        <f t="shared" si="2"/>
        <v>39.705882352941174</v>
      </c>
    </row>
    <row r="46" spans="1:23" s="154" customFormat="1" ht="15" customHeight="1">
      <c r="A46" t="s">
        <v>219</v>
      </c>
      <c r="B46"/>
      <c r="C46" t="s">
        <v>172</v>
      </c>
      <c r="D46" t="s">
        <v>429</v>
      </c>
      <c r="E46" t="s">
        <v>33</v>
      </c>
      <c r="F46" s="170">
        <v>3</v>
      </c>
      <c r="G46" s="162">
        <v>3</v>
      </c>
      <c r="H46" s="162">
        <v>0</v>
      </c>
      <c r="I46" t="s">
        <v>420</v>
      </c>
      <c r="J46" t="s">
        <v>12</v>
      </c>
      <c r="K46" t="s">
        <v>12</v>
      </c>
      <c r="L46" t="s">
        <v>209</v>
      </c>
      <c r="M46" t="s">
        <v>409</v>
      </c>
      <c r="N46" t="s">
        <v>33</v>
      </c>
      <c r="O46" s="170">
        <v>1</v>
      </c>
      <c r="P46" t="s">
        <v>12</v>
      </c>
      <c r="Q46" t="s">
        <v>25</v>
      </c>
      <c r="R46" s="163" t="s">
        <v>162</v>
      </c>
      <c r="S46" s="164" t="s">
        <v>126</v>
      </c>
      <c r="T46" s="164" t="s">
        <v>126</v>
      </c>
      <c r="U46" s="165" t="str">
        <f t="shared" si="0"/>
        <v>C_ปUG_UGC03</v>
      </c>
      <c r="V46" s="152">
        <f t="shared" si="1"/>
        <v>3</v>
      </c>
      <c r="W46" s="153">
        <f t="shared" si="2"/>
        <v>0.17647058823529413</v>
      </c>
    </row>
    <row r="47" spans="1:23" s="154" customFormat="1" ht="15" customHeight="1">
      <c r="A47" t="s">
        <v>219</v>
      </c>
      <c r="B47"/>
      <c r="C47" t="s">
        <v>172</v>
      </c>
      <c r="D47" t="s">
        <v>429</v>
      </c>
      <c r="E47" t="s">
        <v>33</v>
      </c>
      <c r="F47" s="170">
        <v>3</v>
      </c>
      <c r="G47" s="162">
        <v>3</v>
      </c>
      <c r="H47" s="162">
        <v>0</v>
      </c>
      <c r="I47" t="s">
        <v>420</v>
      </c>
      <c r="J47" t="s">
        <v>12</v>
      </c>
      <c r="K47" t="s">
        <v>12</v>
      </c>
      <c r="L47" t="s">
        <v>209</v>
      </c>
      <c r="M47" t="s">
        <v>409</v>
      </c>
      <c r="N47" t="s">
        <v>33</v>
      </c>
      <c r="O47" s="170">
        <v>156</v>
      </c>
      <c r="P47" t="s">
        <v>12</v>
      </c>
      <c r="Q47" t="s">
        <v>25</v>
      </c>
      <c r="R47" s="163" t="s">
        <v>162</v>
      </c>
      <c r="S47" s="164" t="s">
        <v>126</v>
      </c>
      <c r="T47" s="164" t="s">
        <v>126</v>
      </c>
      <c r="U47" s="165" t="str">
        <f t="shared" si="0"/>
        <v>C_ปUG_UGC03</v>
      </c>
      <c r="V47" s="152">
        <f t="shared" si="1"/>
        <v>468</v>
      </c>
      <c r="W47" s="153">
        <f t="shared" si="2"/>
        <v>27.529411764705884</v>
      </c>
    </row>
    <row r="48" spans="1:23" s="154" customFormat="1" ht="15" customHeight="1">
      <c r="A48" t="s">
        <v>219</v>
      </c>
      <c r="B48"/>
      <c r="C48" t="s">
        <v>172</v>
      </c>
      <c r="D48" t="s">
        <v>102</v>
      </c>
      <c r="E48" t="s">
        <v>33</v>
      </c>
      <c r="F48" s="170">
        <v>3</v>
      </c>
      <c r="G48" s="162">
        <v>3</v>
      </c>
      <c r="H48" s="162">
        <v>0</v>
      </c>
      <c r="I48" t="s">
        <v>420</v>
      </c>
      <c r="J48" t="s">
        <v>12</v>
      </c>
      <c r="K48" t="s">
        <v>12</v>
      </c>
      <c r="L48" t="s">
        <v>209</v>
      </c>
      <c r="M48" t="s">
        <v>409</v>
      </c>
      <c r="N48" t="s">
        <v>33</v>
      </c>
      <c r="O48" s="170">
        <v>46</v>
      </c>
      <c r="P48" t="s">
        <v>12</v>
      </c>
      <c r="Q48" t="s">
        <v>25</v>
      </c>
      <c r="R48" s="163" t="s">
        <v>162</v>
      </c>
      <c r="S48" s="164" t="s">
        <v>126</v>
      </c>
      <c r="T48" s="164" t="s">
        <v>126</v>
      </c>
      <c r="U48" s="165" t="str">
        <f t="shared" si="0"/>
        <v>C_ปUG_UGC03</v>
      </c>
      <c r="V48" s="152">
        <f t="shared" si="1"/>
        <v>138</v>
      </c>
      <c r="W48" s="153">
        <f t="shared" si="2"/>
        <v>8.117647058823529</v>
      </c>
    </row>
    <row r="49" spans="1:23" s="154" customFormat="1" ht="15" customHeight="1">
      <c r="A49" t="s">
        <v>219</v>
      </c>
      <c r="B49"/>
      <c r="C49" t="s">
        <v>172</v>
      </c>
      <c r="D49" t="s">
        <v>345</v>
      </c>
      <c r="E49" t="s">
        <v>33</v>
      </c>
      <c r="F49" s="170">
        <v>3</v>
      </c>
      <c r="G49" s="162">
        <v>3</v>
      </c>
      <c r="H49" s="162">
        <v>0</v>
      </c>
      <c r="I49" t="s">
        <v>420</v>
      </c>
      <c r="J49" t="s">
        <v>12</v>
      </c>
      <c r="K49" t="s">
        <v>12</v>
      </c>
      <c r="L49" t="s">
        <v>209</v>
      </c>
      <c r="M49" t="s">
        <v>409</v>
      </c>
      <c r="N49" t="s">
        <v>33</v>
      </c>
      <c r="O49" s="170">
        <v>20</v>
      </c>
      <c r="P49" t="s">
        <v>12</v>
      </c>
      <c r="Q49" t="s">
        <v>25</v>
      </c>
      <c r="R49" s="163" t="s">
        <v>162</v>
      </c>
      <c r="S49" s="164" t="s">
        <v>126</v>
      </c>
      <c r="T49" s="164" t="s">
        <v>126</v>
      </c>
      <c r="U49" s="165" t="str">
        <f t="shared" si="0"/>
        <v>C_ปUG_UGC03</v>
      </c>
      <c r="V49" s="152">
        <f t="shared" si="1"/>
        <v>60</v>
      </c>
      <c r="W49" s="153">
        <f t="shared" si="2"/>
        <v>3.5294117647058822</v>
      </c>
    </row>
    <row r="50" spans="1:23" s="154" customFormat="1" ht="15" customHeight="1">
      <c r="A50" t="s">
        <v>219</v>
      </c>
      <c r="B50"/>
      <c r="C50" t="s">
        <v>172</v>
      </c>
      <c r="D50" t="s">
        <v>345</v>
      </c>
      <c r="E50" t="s">
        <v>33</v>
      </c>
      <c r="F50" s="170">
        <v>3</v>
      </c>
      <c r="G50" s="162">
        <v>3</v>
      </c>
      <c r="H50" s="162">
        <v>0</v>
      </c>
      <c r="I50" t="s">
        <v>420</v>
      </c>
      <c r="J50" t="s">
        <v>12</v>
      </c>
      <c r="K50" t="s">
        <v>12</v>
      </c>
      <c r="L50" t="s">
        <v>209</v>
      </c>
      <c r="M50" t="s">
        <v>409</v>
      </c>
      <c r="N50" t="s">
        <v>33</v>
      </c>
      <c r="O50" s="170">
        <v>225</v>
      </c>
      <c r="P50" t="s">
        <v>12</v>
      </c>
      <c r="Q50" t="s">
        <v>25</v>
      </c>
      <c r="R50" s="163" t="s">
        <v>162</v>
      </c>
      <c r="S50" s="164" t="s">
        <v>126</v>
      </c>
      <c r="T50" s="164" t="s">
        <v>126</v>
      </c>
      <c r="U50" s="165" t="str">
        <f t="shared" si="0"/>
        <v>C_ปUG_UGC03</v>
      </c>
      <c r="V50" s="152">
        <f t="shared" si="1"/>
        <v>675</v>
      </c>
      <c r="W50" s="153">
        <f t="shared" si="2"/>
        <v>39.705882352941174</v>
      </c>
    </row>
    <row r="51" spans="1:23" s="154" customFormat="1" ht="15" customHeight="1">
      <c r="A51" t="s">
        <v>219</v>
      </c>
      <c r="B51"/>
      <c r="C51" t="s">
        <v>172</v>
      </c>
      <c r="D51" t="s">
        <v>334</v>
      </c>
      <c r="E51" t="s">
        <v>33</v>
      </c>
      <c r="F51" s="170">
        <v>3</v>
      </c>
      <c r="G51" s="162">
        <v>3</v>
      </c>
      <c r="H51" s="162">
        <v>0</v>
      </c>
      <c r="I51" t="s">
        <v>420</v>
      </c>
      <c r="J51" t="s">
        <v>12</v>
      </c>
      <c r="K51" t="s">
        <v>12</v>
      </c>
      <c r="L51" t="s">
        <v>209</v>
      </c>
      <c r="M51" t="s">
        <v>409</v>
      </c>
      <c r="N51" t="s">
        <v>33</v>
      </c>
      <c r="O51" s="170">
        <v>16</v>
      </c>
      <c r="P51" t="s">
        <v>12</v>
      </c>
      <c r="Q51" t="s">
        <v>25</v>
      </c>
      <c r="R51" s="163" t="s">
        <v>162</v>
      </c>
      <c r="S51" s="164" t="s">
        <v>126</v>
      </c>
      <c r="T51" s="164" t="s">
        <v>126</v>
      </c>
      <c r="U51" s="165" t="str">
        <f t="shared" si="0"/>
        <v>C_ปUG_UGC03</v>
      </c>
      <c r="V51" s="152">
        <f t="shared" si="1"/>
        <v>48</v>
      </c>
      <c r="W51" s="153">
        <f t="shared" si="2"/>
        <v>2.8235294117647061</v>
      </c>
    </row>
    <row r="52" spans="1:23" s="154" customFormat="1" ht="15" customHeight="1">
      <c r="A52" t="s">
        <v>219</v>
      </c>
      <c r="B52"/>
      <c r="C52" t="s">
        <v>172</v>
      </c>
      <c r="D52" t="s">
        <v>173</v>
      </c>
      <c r="E52" t="s">
        <v>33</v>
      </c>
      <c r="F52" s="170">
        <v>3</v>
      </c>
      <c r="G52" s="162">
        <v>3</v>
      </c>
      <c r="H52" s="162">
        <v>0</v>
      </c>
      <c r="I52" t="s">
        <v>420</v>
      </c>
      <c r="J52" t="s">
        <v>12</v>
      </c>
      <c r="K52" t="s">
        <v>12</v>
      </c>
      <c r="L52" t="s">
        <v>209</v>
      </c>
      <c r="M52" t="s">
        <v>409</v>
      </c>
      <c r="N52" t="s">
        <v>33</v>
      </c>
      <c r="O52" s="170">
        <v>158</v>
      </c>
      <c r="P52" t="s">
        <v>12</v>
      </c>
      <c r="Q52" t="s">
        <v>25</v>
      </c>
      <c r="R52" s="163" t="s">
        <v>162</v>
      </c>
      <c r="S52" s="164" t="s">
        <v>126</v>
      </c>
      <c r="T52" s="164" t="s">
        <v>126</v>
      </c>
      <c r="U52" s="165" t="str">
        <f t="shared" si="0"/>
        <v>C_ปUG_UGC03</v>
      </c>
      <c r="V52" s="152">
        <f t="shared" si="1"/>
        <v>474</v>
      </c>
      <c r="W52" s="153">
        <f t="shared" si="2"/>
        <v>27.882352941176471</v>
      </c>
    </row>
    <row r="53" spans="1:23" s="154" customFormat="1" ht="15" customHeight="1">
      <c r="A53" t="s">
        <v>219</v>
      </c>
      <c r="B53"/>
      <c r="C53" t="s">
        <v>172</v>
      </c>
      <c r="D53" t="s">
        <v>174</v>
      </c>
      <c r="E53" t="s">
        <v>33</v>
      </c>
      <c r="F53" s="170">
        <v>3</v>
      </c>
      <c r="G53" s="162">
        <v>3</v>
      </c>
      <c r="H53" s="162">
        <v>0</v>
      </c>
      <c r="I53" t="s">
        <v>420</v>
      </c>
      <c r="J53" t="s">
        <v>12</v>
      </c>
      <c r="K53" t="s">
        <v>12</v>
      </c>
      <c r="L53" t="s">
        <v>209</v>
      </c>
      <c r="M53" t="s">
        <v>409</v>
      </c>
      <c r="N53" t="s">
        <v>33</v>
      </c>
      <c r="O53" s="170">
        <v>26</v>
      </c>
      <c r="P53" t="s">
        <v>12</v>
      </c>
      <c r="Q53" t="s">
        <v>25</v>
      </c>
      <c r="R53" s="163" t="s">
        <v>162</v>
      </c>
      <c r="S53" s="164" t="s">
        <v>126</v>
      </c>
      <c r="T53" s="164" t="s">
        <v>126</v>
      </c>
      <c r="U53" s="165" t="str">
        <f t="shared" si="0"/>
        <v>C_ปUG_UGC03</v>
      </c>
      <c r="V53" s="152">
        <f t="shared" si="1"/>
        <v>78</v>
      </c>
      <c r="W53" s="153">
        <f t="shared" si="2"/>
        <v>4.5882352941176467</v>
      </c>
    </row>
    <row r="54" spans="1:23" s="154" customFormat="1" ht="15" customHeight="1">
      <c r="A54" t="s">
        <v>219</v>
      </c>
      <c r="B54"/>
      <c r="C54" t="s">
        <v>172</v>
      </c>
      <c r="D54" t="s">
        <v>174</v>
      </c>
      <c r="E54" t="s">
        <v>33</v>
      </c>
      <c r="F54" s="170">
        <v>3</v>
      </c>
      <c r="G54" s="162">
        <v>3</v>
      </c>
      <c r="H54" s="162">
        <v>0</v>
      </c>
      <c r="I54" t="s">
        <v>420</v>
      </c>
      <c r="J54" t="s">
        <v>12</v>
      </c>
      <c r="K54" t="s">
        <v>12</v>
      </c>
      <c r="L54" t="s">
        <v>209</v>
      </c>
      <c r="M54" t="s">
        <v>409</v>
      </c>
      <c r="N54" t="s">
        <v>33</v>
      </c>
      <c r="O54" s="170">
        <v>66</v>
      </c>
      <c r="P54" t="s">
        <v>12</v>
      </c>
      <c r="Q54" t="s">
        <v>25</v>
      </c>
      <c r="R54" s="163" t="s">
        <v>162</v>
      </c>
      <c r="S54" s="164" t="s">
        <v>126</v>
      </c>
      <c r="T54" s="164" t="s">
        <v>126</v>
      </c>
      <c r="U54" s="165" t="str">
        <f t="shared" si="0"/>
        <v>C_ปUG_UGC03</v>
      </c>
      <c r="V54" s="152">
        <f t="shared" si="1"/>
        <v>198</v>
      </c>
      <c r="W54" s="153">
        <f t="shared" si="2"/>
        <v>11.647058823529411</v>
      </c>
    </row>
    <row r="55" spans="1:23" s="154" customFormat="1" ht="15" customHeight="1">
      <c r="A55" t="s">
        <v>219</v>
      </c>
      <c r="B55"/>
      <c r="C55" t="s">
        <v>172</v>
      </c>
      <c r="D55" t="s">
        <v>175</v>
      </c>
      <c r="E55" t="s">
        <v>33</v>
      </c>
      <c r="F55" s="170">
        <v>3</v>
      </c>
      <c r="G55" s="162">
        <v>3</v>
      </c>
      <c r="H55" s="162">
        <v>0</v>
      </c>
      <c r="I55" t="s">
        <v>420</v>
      </c>
      <c r="J55" t="s">
        <v>12</v>
      </c>
      <c r="K55" t="s">
        <v>12</v>
      </c>
      <c r="L55" t="s">
        <v>209</v>
      </c>
      <c r="M55" t="s">
        <v>409</v>
      </c>
      <c r="N55" t="s">
        <v>33</v>
      </c>
      <c r="O55" s="170">
        <v>7</v>
      </c>
      <c r="P55" t="s">
        <v>12</v>
      </c>
      <c r="Q55" t="s">
        <v>25</v>
      </c>
      <c r="R55" s="163" t="s">
        <v>162</v>
      </c>
      <c r="S55" s="164" t="s">
        <v>126</v>
      </c>
      <c r="T55" s="164" t="s">
        <v>126</v>
      </c>
      <c r="U55" s="165" t="str">
        <f t="shared" si="0"/>
        <v>C_ปUG_UGC03</v>
      </c>
      <c r="V55" s="152">
        <f t="shared" si="1"/>
        <v>21</v>
      </c>
      <c r="W55" s="153">
        <f t="shared" si="2"/>
        <v>1.2352941176470589</v>
      </c>
    </row>
    <row r="56" spans="1:23" s="154" customFormat="1" ht="15" customHeight="1">
      <c r="A56" t="s">
        <v>219</v>
      </c>
      <c r="B56"/>
      <c r="C56" t="s">
        <v>172</v>
      </c>
      <c r="D56" t="s">
        <v>175</v>
      </c>
      <c r="E56" t="s">
        <v>33</v>
      </c>
      <c r="F56" s="170">
        <v>3</v>
      </c>
      <c r="G56" s="162">
        <v>3</v>
      </c>
      <c r="H56" s="162">
        <v>0</v>
      </c>
      <c r="I56" t="s">
        <v>420</v>
      </c>
      <c r="J56" t="s">
        <v>12</v>
      </c>
      <c r="K56" t="s">
        <v>12</v>
      </c>
      <c r="L56" t="s">
        <v>209</v>
      </c>
      <c r="M56" t="s">
        <v>409</v>
      </c>
      <c r="N56" t="s">
        <v>33</v>
      </c>
      <c r="O56" s="170">
        <v>80</v>
      </c>
      <c r="P56" t="s">
        <v>12</v>
      </c>
      <c r="Q56" t="s">
        <v>25</v>
      </c>
      <c r="R56" s="163" t="s">
        <v>162</v>
      </c>
      <c r="S56" s="164" t="s">
        <v>126</v>
      </c>
      <c r="T56" s="164" t="s">
        <v>126</v>
      </c>
      <c r="U56" s="165" t="str">
        <f t="shared" si="0"/>
        <v>C_ปUG_UGC03</v>
      </c>
      <c r="V56" s="152">
        <f t="shared" si="1"/>
        <v>240</v>
      </c>
      <c r="W56" s="153">
        <f t="shared" si="2"/>
        <v>14.117647058823529</v>
      </c>
    </row>
    <row r="57" spans="1:23" s="154" customFormat="1" ht="15" customHeight="1">
      <c r="A57" t="s">
        <v>219</v>
      </c>
      <c r="B57"/>
      <c r="C57" t="s">
        <v>172</v>
      </c>
      <c r="D57" t="s">
        <v>176</v>
      </c>
      <c r="E57" t="s">
        <v>33</v>
      </c>
      <c r="F57" s="170">
        <v>3</v>
      </c>
      <c r="G57" s="162">
        <v>3</v>
      </c>
      <c r="H57" s="162">
        <v>0</v>
      </c>
      <c r="I57" t="s">
        <v>420</v>
      </c>
      <c r="J57" t="s">
        <v>12</v>
      </c>
      <c r="K57" t="s">
        <v>12</v>
      </c>
      <c r="L57" t="s">
        <v>209</v>
      </c>
      <c r="M57" t="s">
        <v>409</v>
      </c>
      <c r="N57" t="s">
        <v>33</v>
      </c>
      <c r="O57" s="170">
        <v>4</v>
      </c>
      <c r="P57" t="s">
        <v>12</v>
      </c>
      <c r="Q57" t="s">
        <v>25</v>
      </c>
      <c r="R57" s="163" t="s">
        <v>162</v>
      </c>
      <c r="S57" s="164" t="s">
        <v>126</v>
      </c>
      <c r="T57" s="164" t="s">
        <v>126</v>
      </c>
      <c r="U57" s="165" t="str">
        <f t="shared" si="0"/>
        <v>C_ปUG_UGC03</v>
      </c>
      <c r="V57" s="152">
        <f t="shared" si="1"/>
        <v>12</v>
      </c>
      <c r="W57" s="153">
        <f t="shared" si="2"/>
        <v>0.70588235294117652</v>
      </c>
    </row>
    <row r="58" spans="1:23" s="154" customFormat="1" ht="15" customHeight="1">
      <c r="A58" t="s">
        <v>219</v>
      </c>
      <c r="B58"/>
      <c r="C58" t="s">
        <v>172</v>
      </c>
      <c r="D58" t="s">
        <v>176</v>
      </c>
      <c r="E58" t="s">
        <v>33</v>
      </c>
      <c r="F58" s="170">
        <v>3</v>
      </c>
      <c r="G58" s="162">
        <v>3</v>
      </c>
      <c r="H58" s="162">
        <v>0</v>
      </c>
      <c r="I58" t="s">
        <v>420</v>
      </c>
      <c r="J58" t="s">
        <v>12</v>
      </c>
      <c r="K58" t="s">
        <v>12</v>
      </c>
      <c r="L58" t="s">
        <v>209</v>
      </c>
      <c r="M58" t="s">
        <v>409</v>
      </c>
      <c r="N58" t="s">
        <v>33</v>
      </c>
      <c r="O58" s="170">
        <v>88</v>
      </c>
      <c r="P58" t="s">
        <v>12</v>
      </c>
      <c r="Q58" t="s">
        <v>25</v>
      </c>
      <c r="R58" s="163" t="s">
        <v>162</v>
      </c>
      <c r="S58" s="164" t="s">
        <v>126</v>
      </c>
      <c r="T58" s="164" t="s">
        <v>126</v>
      </c>
      <c r="U58" s="165" t="str">
        <f t="shared" si="0"/>
        <v>C_ปUG_UGC03</v>
      </c>
      <c r="V58" s="152">
        <f t="shared" si="1"/>
        <v>264</v>
      </c>
      <c r="W58" s="153">
        <f t="shared" si="2"/>
        <v>15.529411764705882</v>
      </c>
    </row>
    <row r="59" spans="1:23" s="154" customFormat="1" ht="15" customHeight="1">
      <c r="A59" t="s">
        <v>219</v>
      </c>
      <c r="B59"/>
      <c r="C59" t="s">
        <v>172</v>
      </c>
      <c r="D59" t="s">
        <v>103</v>
      </c>
      <c r="E59" t="s">
        <v>33</v>
      </c>
      <c r="F59" s="170">
        <v>3</v>
      </c>
      <c r="G59" s="162">
        <v>3</v>
      </c>
      <c r="H59" s="162">
        <v>0</v>
      </c>
      <c r="I59" t="s">
        <v>420</v>
      </c>
      <c r="J59" t="s">
        <v>12</v>
      </c>
      <c r="K59" t="s">
        <v>12</v>
      </c>
      <c r="L59" t="s">
        <v>209</v>
      </c>
      <c r="M59" t="s">
        <v>409</v>
      </c>
      <c r="N59" t="s">
        <v>33</v>
      </c>
      <c r="O59" s="170">
        <v>42</v>
      </c>
      <c r="P59" t="s">
        <v>12</v>
      </c>
      <c r="Q59" t="s">
        <v>25</v>
      </c>
      <c r="R59" s="163" t="s">
        <v>162</v>
      </c>
      <c r="S59" s="164" t="s">
        <v>126</v>
      </c>
      <c r="T59" s="164" t="s">
        <v>126</v>
      </c>
      <c r="U59" s="165" t="str">
        <f t="shared" si="0"/>
        <v>C_ปUG_UGC03</v>
      </c>
      <c r="V59" s="152">
        <f t="shared" si="1"/>
        <v>126</v>
      </c>
      <c r="W59" s="153">
        <f t="shared" si="2"/>
        <v>7.4117647058823533</v>
      </c>
    </row>
    <row r="60" spans="1:23" s="154" customFormat="1" ht="15" customHeight="1">
      <c r="A60" t="s">
        <v>219</v>
      </c>
      <c r="B60"/>
      <c r="C60" t="s">
        <v>172</v>
      </c>
      <c r="D60" t="s">
        <v>346</v>
      </c>
      <c r="E60" t="s">
        <v>33</v>
      </c>
      <c r="F60" s="170">
        <v>3</v>
      </c>
      <c r="G60" s="162">
        <v>3</v>
      </c>
      <c r="H60" s="162">
        <v>0</v>
      </c>
      <c r="I60" t="s">
        <v>420</v>
      </c>
      <c r="J60" t="s">
        <v>12</v>
      </c>
      <c r="K60" t="s">
        <v>12</v>
      </c>
      <c r="L60" t="s">
        <v>209</v>
      </c>
      <c r="M60" t="s">
        <v>409</v>
      </c>
      <c r="N60" t="s">
        <v>33</v>
      </c>
      <c r="O60" s="170">
        <v>113</v>
      </c>
      <c r="P60" t="s">
        <v>12</v>
      </c>
      <c r="Q60" t="s">
        <v>25</v>
      </c>
      <c r="R60" s="163" t="s">
        <v>162</v>
      </c>
      <c r="S60" s="164" t="s">
        <v>126</v>
      </c>
      <c r="T60" s="164" t="s">
        <v>126</v>
      </c>
      <c r="U60" s="165" t="str">
        <f t="shared" si="0"/>
        <v>C_ปUG_UGC03</v>
      </c>
      <c r="V60" s="152">
        <f t="shared" si="1"/>
        <v>339</v>
      </c>
      <c r="W60" s="153">
        <f t="shared" si="2"/>
        <v>19.941176470588236</v>
      </c>
    </row>
    <row r="61" spans="1:23" s="154" customFormat="1" ht="15" customHeight="1">
      <c r="A61" t="s">
        <v>219</v>
      </c>
      <c r="B61"/>
      <c r="C61" t="s">
        <v>172</v>
      </c>
      <c r="D61" t="s">
        <v>277</v>
      </c>
      <c r="E61" t="s">
        <v>33</v>
      </c>
      <c r="F61" s="170">
        <v>3</v>
      </c>
      <c r="G61" s="162">
        <v>3</v>
      </c>
      <c r="H61" s="162">
        <v>0</v>
      </c>
      <c r="I61" t="s">
        <v>420</v>
      </c>
      <c r="J61" t="s">
        <v>12</v>
      </c>
      <c r="K61" t="s">
        <v>12</v>
      </c>
      <c r="L61" t="s">
        <v>209</v>
      </c>
      <c r="M61" t="s">
        <v>409</v>
      </c>
      <c r="N61" t="s">
        <v>33</v>
      </c>
      <c r="O61" s="170">
        <v>126</v>
      </c>
      <c r="P61" t="s">
        <v>12</v>
      </c>
      <c r="Q61" t="s">
        <v>25</v>
      </c>
      <c r="R61" s="163" t="s">
        <v>162</v>
      </c>
      <c r="S61" s="164" t="s">
        <v>126</v>
      </c>
      <c r="T61" s="164" t="s">
        <v>126</v>
      </c>
      <c r="U61" s="165" t="str">
        <f t="shared" si="0"/>
        <v>C_ปUG_UGC03</v>
      </c>
      <c r="V61" s="152">
        <f t="shared" si="1"/>
        <v>378</v>
      </c>
      <c r="W61" s="153">
        <f t="shared" si="2"/>
        <v>22.235294117647058</v>
      </c>
    </row>
    <row r="62" spans="1:23" s="154" customFormat="1" ht="15" customHeight="1">
      <c r="A62" t="s">
        <v>219</v>
      </c>
      <c r="B62"/>
      <c r="C62" t="s">
        <v>172</v>
      </c>
      <c r="D62" t="s">
        <v>177</v>
      </c>
      <c r="E62" t="s">
        <v>33</v>
      </c>
      <c r="F62" s="170">
        <v>3</v>
      </c>
      <c r="G62" s="162">
        <v>3</v>
      </c>
      <c r="H62" s="162">
        <v>0</v>
      </c>
      <c r="I62" t="s">
        <v>420</v>
      </c>
      <c r="J62" t="s">
        <v>12</v>
      </c>
      <c r="K62" t="s">
        <v>12</v>
      </c>
      <c r="L62" t="s">
        <v>209</v>
      </c>
      <c r="M62" t="s">
        <v>409</v>
      </c>
      <c r="N62" t="s">
        <v>33</v>
      </c>
      <c r="O62" s="170">
        <v>95</v>
      </c>
      <c r="P62" t="s">
        <v>12</v>
      </c>
      <c r="Q62" t="s">
        <v>25</v>
      </c>
      <c r="R62" s="163" t="s">
        <v>162</v>
      </c>
      <c r="S62" s="164" t="s">
        <v>126</v>
      </c>
      <c r="T62" s="164" t="s">
        <v>126</v>
      </c>
      <c r="U62" s="165" t="str">
        <f t="shared" si="0"/>
        <v>C_ปUG_UGC03</v>
      </c>
      <c r="V62" s="152">
        <f t="shared" si="1"/>
        <v>285</v>
      </c>
      <c r="W62" s="153">
        <f t="shared" si="2"/>
        <v>16.764705882352942</v>
      </c>
    </row>
    <row r="63" spans="1:23" s="154" customFormat="1" ht="15" customHeight="1">
      <c r="A63" t="s">
        <v>219</v>
      </c>
      <c r="B63"/>
      <c r="C63" t="s">
        <v>172</v>
      </c>
      <c r="D63" t="s">
        <v>430</v>
      </c>
      <c r="E63" t="s">
        <v>33</v>
      </c>
      <c r="F63" s="170">
        <v>3</v>
      </c>
      <c r="G63" s="162">
        <v>3</v>
      </c>
      <c r="H63" s="162">
        <v>0</v>
      </c>
      <c r="I63" t="s">
        <v>420</v>
      </c>
      <c r="J63" t="s">
        <v>12</v>
      </c>
      <c r="K63" t="s">
        <v>12</v>
      </c>
      <c r="L63" t="s">
        <v>209</v>
      </c>
      <c r="M63" t="s">
        <v>409</v>
      </c>
      <c r="N63" t="s">
        <v>33</v>
      </c>
      <c r="O63" s="170">
        <v>19</v>
      </c>
      <c r="P63" t="s">
        <v>12</v>
      </c>
      <c r="Q63" t="s">
        <v>25</v>
      </c>
      <c r="R63" s="163" t="s">
        <v>162</v>
      </c>
      <c r="S63" s="164" t="s">
        <v>126</v>
      </c>
      <c r="T63" s="164" t="s">
        <v>126</v>
      </c>
      <c r="U63" s="165" t="str">
        <f t="shared" si="0"/>
        <v>C_ปUG_UGC03</v>
      </c>
      <c r="V63" s="152">
        <f t="shared" si="1"/>
        <v>57</v>
      </c>
      <c r="W63" s="153">
        <f t="shared" si="2"/>
        <v>3.3529411764705883</v>
      </c>
    </row>
    <row r="64" spans="1:23" s="154" customFormat="1" ht="15" customHeight="1">
      <c r="A64" t="s">
        <v>219</v>
      </c>
      <c r="B64"/>
      <c r="C64" t="s">
        <v>172</v>
      </c>
      <c r="D64" t="s">
        <v>139</v>
      </c>
      <c r="E64" t="s">
        <v>33</v>
      </c>
      <c r="F64" s="170">
        <v>3</v>
      </c>
      <c r="G64" s="162">
        <v>3</v>
      </c>
      <c r="H64" s="162">
        <v>0</v>
      </c>
      <c r="I64" t="s">
        <v>420</v>
      </c>
      <c r="J64" t="s">
        <v>12</v>
      </c>
      <c r="K64" t="s">
        <v>12</v>
      </c>
      <c r="L64" t="s">
        <v>208</v>
      </c>
      <c r="M64" t="s">
        <v>409</v>
      </c>
      <c r="N64" t="s">
        <v>33</v>
      </c>
      <c r="O64" s="170">
        <v>7</v>
      </c>
      <c r="P64" t="s">
        <v>12</v>
      </c>
      <c r="Q64" t="s">
        <v>25</v>
      </c>
      <c r="R64" s="163" t="s">
        <v>162</v>
      </c>
      <c r="S64" s="164" t="s">
        <v>126</v>
      </c>
      <c r="T64" s="164" t="s">
        <v>126</v>
      </c>
      <c r="U64" s="165" t="str">
        <f t="shared" si="0"/>
        <v>C_ปUG_UGC03</v>
      </c>
      <c r="V64" s="152">
        <f t="shared" si="1"/>
        <v>21</v>
      </c>
      <c r="W64" s="153">
        <f t="shared" si="2"/>
        <v>1.2352941176470589</v>
      </c>
    </row>
    <row r="65" spans="1:23" s="154" customFormat="1" ht="15" customHeight="1">
      <c r="A65" t="s">
        <v>219</v>
      </c>
      <c r="B65"/>
      <c r="C65" t="s">
        <v>172</v>
      </c>
      <c r="D65" t="s">
        <v>139</v>
      </c>
      <c r="E65" t="s">
        <v>33</v>
      </c>
      <c r="F65" s="170">
        <v>3</v>
      </c>
      <c r="G65" s="162">
        <v>3</v>
      </c>
      <c r="H65" s="162">
        <v>0</v>
      </c>
      <c r="I65" t="s">
        <v>420</v>
      </c>
      <c r="J65" t="s">
        <v>12</v>
      </c>
      <c r="K65" t="s">
        <v>12</v>
      </c>
      <c r="L65" t="s">
        <v>209</v>
      </c>
      <c r="M65" t="s">
        <v>409</v>
      </c>
      <c r="N65" t="s">
        <v>33</v>
      </c>
      <c r="O65" s="170">
        <v>88</v>
      </c>
      <c r="P65" t="s">
        <v>12</v>
      </c>
      <c r="Q65" t="s">
        <v>25</v>
      </c>
      <c r="R65" s="163" t="s">
        <v>162</v>
      </c>
      <c r="S65" s="164" t="s">
        <v>126</v>
      </c>
      <c r="T65" s="164" t="s">
        <v>126</v>
      </c>
      <c r="U65" s="165" t="str">
        <f t="shared" si="0"/>
        <v>C_ปUG_UGC03</v>
      </c>
      <c r="V65" s="152">
        <f t="shared" si="1"/>
        <v>264</v>
      </c>
      <c r="W65" s="153">
        <f t="shared" si="2"/>
        <v>15.529411764705882</v>
      </c>
    </row>
    <row r="66" spans="1:23" s="154" customFormat="1" ht="15" customHeight="1">
      <c r="A66" t="s">
        <v>219</v>
      </c>
      <c r="B66"/>
      <c r="C66" t="s">
        <v>172</v>
      </c>
      <c r="D66" t="s">
        <v>139</v>
      </c>
      <c r="E66" t="s">
        <v>33</v>
      </c>
      <c r="F66" s="170">
        <v>3</v>
      </c>
      <c r="G66" s="162">
        <v>3</v>
      </c>
      <c r="H66" s="162">
        <v>0</v>
      </c>
      <c r="I66" t="s">
        <v>420</v>
      </c>
      <c r="J66" t="s">
        <v>12</v>
      </c>
      <c r="K66" t="s">
        <v>12</v>
      </c>
      <c r="L66" t="s">
        <v>210</v>
      </c>
      <c r="M66" t="s">
        <v>409</v>
      </c>
      <c r="N66" t="s">
        <v>33</v>
      </c>
      <c r="O66" s="170">
        <v>32</v>
      </c>
      <c r="P66" t="s">
        <v>12</v>
      </c>
      <c r="Q66" t="s">
        <v>25</v>
      </c>
      <c r="R66" s="163" t="s">
        <v>162</v>
      </c>
      <c r="S66" s="164" t="s">
        <v>126</v>
      </c>
      <c r="T66" s="164" t="s">
        <v>126</v>
      </c>
      <c r="U66" s="165" t="str">
        <f t="shared" ref="U66:U129" si="3">+K66&amp;R66&amp;S66&amp;"_"&amp;T66&amp;Q66</f>
        <v>C_ปUG_UGC03</v>
      </c>
      <c r="V66" s="152">
        <f t="shared" ref="V66:V129" si="4">+F66*O66</f>
        <v>96</v>
      </c>
      <c r="W66" s="153">
        <f t="shared" si="2"/>
        <v>5.6470588235294121</v>
      </c>
    </row>
    <row r="67" spans="1:23" s="154" customFormat="1" ht="15" customHeight="1">
      <c r="A67" t="s">
        <v>219</v>
      </c>
      <c r="B67"/>
      <c r="C67" t="s">
        <v>172</v>
      </c>
      <c r="D67" t="s">
        <v>431</v>
      </c>
      <c r="E67" t="s">
        <v>33</v>
      </c>
      <c r="F67" s="170">
        <v>3</v>
      </c>
      <c r="G67" s="162">
        <v>3</v>
      </c>
      <c r="H67" s="162">
        <v>0</v>
      </c>
      <c r="I67" t="s">
        <v>420</v>
      </c>
      <c r="J67" t="s">
        <v>12</v>
      </c>
      <c r="K67" t="s">
        <v>12</v>
      </c>
      <c r="L67" t="s">
        <v>213</v>
      </c>
      <c r="M67" t="s">
        <v>409</v>
      </c>
      <c r="N67" t="s">
        <v>33</v>
      </c>
      <c r="O67" s="170">
        <v>7</v>
      </c>
      <c r="P67" t="s">
        <v>12</v>
      </c>
      <c r="Q67" t="s">
        <v>25</v>
      </c>
      <c r="R67" s="163" t="s">
        <v>162</v>
      </c>
      <c r="S67" s="164" t="s">
        <v>126</v>
      </c>
      <c r="T67" s="164" t="s">
        <v>126</v>
      </c>
      <c r="U67" s="165" t="str">
        <f t="shared" si="3"/>
        <v>C_ปUG_UGC03</v>
      </c>
      <c r="V67" s="152">
        <f t="shared" si="4"/>
        <v>21</v>
      </c>
      <c r="W67" s="153">
        <f t="shared" ref="W67:W130" si="5">+V67/17</f>
        <v>1.2352941176470589</v>
      </c>
    </row>
    <row r="68" spans="1:23" s="154" customFormat="1" ht="15" customHeight="1">
      <c r="A68" t="s">
        <v>219</v>
      </c>
      <c r="B68"/>
      <c r="C68" t="s">
        <v>172</v>
      </c>
      <c r="D68" t="s">
        <v>432</v>
      </c>
      <c r="E68" t="s">
        <v>33</v>
      </c>
      <c r="F68" s="170">
        <v>3</v>
      </c>
      <c r="G68" s="162">
        <v>3</v>
      </c>
      <c r="H68" s="162">
        <v>0</v>
      </c>
      <c r="I68" t="s">
        <v>420</v>
      </c>
      <c r="J68" t="s">
        <v>12</v>
      </c>
      <c r="K68" t="s">
        <v>12</v>
      </c>
      <c r="L68" t="s">
        <v>213</v>
      </c>
      <c r="M68" t="s">
        <v>409</v>
      </c>
      <c r="N68" t="s">
        <v>33</v>
      </c>
      <c r="O68" s="170">
        <v>18</v>
      </c>
      <c r="P68" t="s">
        <v>12</v>
      </c>
      <c r="Q68" t="s">
        <v>25</v>
      </c>
      <c r="R68" s="163" t="s">
        <v>162</v>
      </c>
      <c r="S68" s="164" t="s">
        <v>126</v>
      </c>
      <c r="T68" s="164" t="s">
        <v>126</v>
      </c>
      <c r="U68" s="165" t="str">
        <f t="shared" si="3"/>
        <v>C_ปUG_UGC03</v>
      </c>
      <c r="V68" s="152">
        <f t="shared" si="4"/>
        <v>54</v>
      </c>
      <c r="W68" s="153">
        <f t="shared" si="5"/>
        <v>3.1764705882352939</v>
      </c>
    </row>
    <row r="69" spans="1:23" s="154" customFormat="1" ht="15" customHeight="1">
      <c r="A69" t="s">
        <v>219</v>
      </c>
      <c r="B69"/>
      <c r="C69" t="s">
        <v>172</v>
      </c>
      <c r="D69" t="s">
        <v>433</v>
      </c>
      <c r="E69" t="s">
        <v>33</v>
      </c>
      <c r="F69" s="170">
        <v>3</v>
      </c>
      <c r="G69" s="162">
        <v>3</v>
      </c>
      <c r="H69" s="162">
        <v>0</v>
      </c>
      <c r="I69" t="s">
        <v>420</v>
      </c>
      <c r="J69" t="s">
        <v>12</v>
      </c>
      <c r="K69" t="s">
        <v>12</v>
      </c>
      <c r="L69" t="s">
        <v>210</v>
      </c>
      <c r="M69" t="s">
        <v>409</v>
      </c>
      <c r="N69" t="s">
        <v>33</v>
      </c>
      <c r="O69" s="170">
        <v>1</v>
      </c>
      <c r="P69" t="s">
        <v>12</v>
      </c>
      <c r="Q69" t="s">
        <v>25</v>
      </c>
      <c r="R69" s="163" t="s">
        <v>162</v>
      </c>
      <c r="S69" s="164" t="s">
        <v>126</v>
      </c>
      <c r="T69" s="164" t="s">
        <v>126</v>
      </c>
      <c r="U69" s="165" t="str">
        <f t="shared" si="3"/>
        <v>C_ปUG_UGC03</v>
      </c>
      <c r="V69" s="152">
        <f t="shared" si="4"/>
        <v>3</v>
      </c>
      <c r="W69" s="153">
        <f t="shared" si="5"/>
        <v>0.17647058823529413</v>
      </c>
    </row>
    <row r="70" spans="1:23" s="154" customFormat="1" ht="15" customHeight="1">
      <c r="A70" t="s">
        <v>219</v>
      </c>
      <c r="B70"/>
      <c r="C70" t="s">
        <v>172</v>
      </c>
      <c r="D70" t="s">
        <v>433</v>
      </c>
      <c r="E70" t="s">
        <v>33</v>
      </c>
      <c r="F70" s="170">
        <v>3</v>
      </c>
      <c r="G70" s="162">
        <v>3</v>
      </c>
      <c r="H70" s="162">
        <v>0</v>
      </c>
      <c r="I70" t="s">
        <v>420</v>
      </c>
      <c r="J70" t="s">
        <v>12</v>
      </c>
      <c r="K70" t="s">
        <v>12</v>
      </c>
      <c r="L70" t="s">
        <v>213</v>
      </c>
      <c r="M70" t="s">
        <v>409</v>
      </c>
      <c r="N70" t="s">
        <v>33</v>
      </c>
      <c r="O70" s="170">
        <v>15</v>
      </c>
      <c r="P70" t="s">
        <v>12</v>
      </c>
      <c r="Q70" t="s">
        <v>25</v>
      </c>
      <c r="R70" s="163" t="s">
        <v>162</v>
      </c>
      <c r="S70" s="164" t="s">
        <v>126</v>
      </c>
      <c r="T70" s="164" t="s">
        <v>126</v>
      </c>
      <c r="U70" s="165" t="str">
        <f t="shared" si="3"/>
        <v>C_ปUG_UGC03</v>
      </c>
      <c r="V70" s="152">
        <f t="shared" si="4"/>
        <v>45</v>
      </c>
      <c r="W70" s="153">
        <f t="shared" si="5"/>
        <v>2.6470588235294117</v>
      </c>
    </row>
    <row r="71" spans="1:23" s="154" customFormat="1" ht="15" customHeight="1">
      <c r="A71" t="s">
        <v>219</v>
      </c>
      <c r="B71"/>
      <c r="C71" t="s">
        <v>172</v>
      </c>
      <c r="D71" t="s">
        <v>434</v>
      </c>
      <c r="E71" t="s">
        <v>33</v>
      </c>
      <c r="F71" s="170">
        <v>3</v>
      </c>
      <c r="G71" s="162">
        <v>3</v>
      </c>
      <c r="H71" s="162">
        <v>0</v>
      </c>
      <c r="I71" t="s">
        <v>420</v>
      </c>
      <c r="J71" t="s">
        <v>12</v>
      </c>
      <c r="K71" t="s">
        <v>12</v>
      </c>
      <c r="L71" t="s">
        <v>213</v>
      </c>
      <c r="M71" t="s">
        <v>409</v>
      </c>
      <c r="N71" t="s">
        <v>33</v>
      </c>
      <c r="O71" s="170">
        <v>7</v>
      </c>
      <c r="P71" t="s">
        <v>12</v>
      </c>
      <c r="Q71" t="s">
        <v>25</v>
      </c>
      <c r="R71" s="163" t="s">
        <v>162</v>
      </c>
      <c r="S71" s="164" t="s">
        <v>126</v>
      </c>
      <c r="T71" s="164" t="s">
        <v>126</v>
      </c>
      <c r="U71" s="165" t="str">
        <f t="shared" si="3"/>
        <v>C_ปUG_UGC03</v>
      </c>
      <c r="V71" s="152">
        <f t="shared" si="4"/>
        <v>21</v>
      </c>
      <c r="W71" s="153">
        <f t="shared" si="5"/>
        <v>1.2352941176470589</v>
      </c>
    </row>
    <row r="72" spans="1:23" s="154" customFormat="1" ht="15" customHeight="1">
      <c r="A72" t="s">
        <v>219</v>
      </c>
      <c r="B72"/>
      <c r="C72" t="s">
        <v>172</v>
      </c>
      <c r="D72" t="s">
        <v>435</v>
      </c>
      <c r="E72" t="s">
        <v>33</v>
      </c>
      <c r="F72" s="170">
        <v>3</v>
      </c>
      <c r="G72" s="162">
        <v>3</v>
      </c>
      <c r="H72" s="162">
        <v>0</v>
      </c>
      <c r="I72" t="s">
        <v>420</v>
      </c>
      <c r="J72" t="s">
        <v>12</v>
      </c>
      <c r="K72" t="s">
        <v>12</v>
      </c>
      <c r="L72" t="s">
        <v>213</v>
      </c>
      <c r="M72" t="s">
        <v>409</v>
      </c>
      <c r="N72" t="s">
        <v>33</v>
      </c>
      <c r="O72" s="170">
        <v>15</v>
      </c>
      <c r="P72" t="s">
        <v>12</v>
      </c>
      <c r="Q72" t="s">
        <v>25</v>
      </c>
      <c r="R72" s="163" t="s">
        <v>162</v>
      </c>
      <c r="S72" s="164" t="s">
        <v>126</v>
      </c>
      <c r="T72" s="164" t="s">
        <v>126</v>
      </c>
      <c r="U72" s="165" t="str">
        <f t="shared" si="3"/>
        <v>C_ปUG_UGC03</v>
      </c>
      <c r="V72" s="152">
        <f t="shared" si="4"/>
        <v>45</v>
      </c>
      <c r="W72" s="153">
        <f t="shared" si="5"/>
        <v>2.6470588235294117</v>
      </c>
    </row>
    <row r="73" spans="1:23" s="154" customFormat="1" ht="15" customHeight="1">
      <c r="A73" t="s">
        <v>219</v>
      </c>
      <c r="B73"/>
      <c r="C73" t="s">
        <v>172</v>
      </c>
      <c r="D73" t="s">
        <v>436</v>
      </c>
      <c r="E73" t="s">
        <v>33</v>
      </c>
      <c r="F73" s="170">
        <v>3</v>
      </c>
      <c r="G73" s="162">
        <v>3</v>
      </c>
      <c r="H73" s="162">
        <v>0</v>
      </c>
      <c r="I73" t="s">
        <v>420</v>
      </c>
      <c r="J73" t="s">
        <v>12</v>
      </c>
      <c r="K73" t="s">
        <v>12</v>
      </c>
      <c r="L73" t="s">
        <v>213</v>
      </c>
      <c r="M73" t="s">
        <v>409</v>
      </c>
      <c r="N73" t="s">
        <v>33</v>
      </c>
      <c r="O73" s="170">
        <v>17</v>
      </c>
      <c r="P73" t="s">
        <v>12</v>
      </c>
      <c r="Q73" t="s">
        <v>25</v>
      </c>
      <c r="R73" s="163" t="s">
        <v>162</v>
      </c>
      <c r="S73" s="164" t="s">
        <v>126</v>
      </c>
      <c r="T73" s="164" t="s">
        <v>126</v>
      </c>
      <c r="U73" s="165" t="str">
        <f t="shared" si="3"/>
        <v>C_ปUG_UGC03</v>
      </c>
      <c r="V73" s="152">
        <f t="shared" si="4"/>
        <v>51</v>
      </c>
      <c r="W73" s="153">
        <f t="shared" si="5"/>
        <v>3</v>
      </c>
    </row>
    <row r="74" spans="1:23" s="154" customFormat="1" ht="15" customHeight="1">
      <c r="A74" t="s">
        <v>219</v>
      </c>
      <c r="B74"/>
      <c r="C74" t="s">
        <v>172</v>
      </c>
      <c r="D74" t="s">
        <v>437</v>
      </c>
      <c r="E74" t="s">
        <v>33</v>
      </c>
      <c r="F74" s="170">
        <v>6</v>
      </c>
      <c r="G74" s="162">
        <v>6</v>
      </c>
      <c r="H74" s="162">
        <v>0</v>
      </c>
      <c r="I74" t="s">
        <v>420</v>
      </c>
      <c r="J74" t="s">
        <v>12</v>
      </c>
      <c r="K74" t="s">
        <v>12</v>
      </c>
      <c r="L74" t="s">
        <v>213</v>
      </c>
      <c r="M74" t="s">
        <v>409</v>
      </c>
      <c r="N74" t="s">
        <v>33</v>
      </c>
      <c r="O74" s="170">
        <v>6</v>
      </c>
      <c r="P74" t="s">
        <v>12</v>
      </c>
      <c r="Q74" t="s">
        <v>25</v>
      </c>
      <c r="R74" s="163" t="s">
        <v>162</v>
      </c>
      <c r="S74" s="164" t="s">
        <v>126</v>
      </c>
      <c r="T74" s="164" t="s">
        <v>126</v>
      </c>
      <c r="U74" s="165" t="str">
        <f t="shared" si="3"/>
        <v>C_ปUG_UGC03</v>
      </c>
      <c r="V74" s="152">
        <f t="shared" si="4"/>
        <v>36</v>
      </c>
      <c r="W74" s="153">
        <f t="shared" si="5"/>
        <v>2.1176470588235294</v>
      </c>
    </row>
    <row r="75" spans="1:23" s="154" customFormat="1" ht="15" customHeight="1">
      <c r="A75" t="s">
        <v>219</v>
      </c>
      <c r="B75"/>
      <c r="C75" t="s">
        <v>172</v>
      </c>
      <c r="D75" t="s">
        <v>438</v>
      </c>
      <c r="E75" t="s">
        <v>33</v>
      </c>
      <c r="F75" s="170">
        <v>3</v>
      </c>
      <c r="G75" s="162">
        <v>3</v>
      </c>
      <c r="H75" s="162">
        <v>0</v>
      </c>
      <c r="I75" t="s">
        <v>420</v>
      </c>
      <c r="J75" t="s">
        <v>12</v>
      </c>
      <c r="K75" t="s">
        <v>12</v>
      </c>
      <c r="L75" t="s">
        <v>213</v>
      </c>
      <c r="M75" t="s">
        <v>409</v>
      </c>
      <c r="N75" t="s">
        <v>33</v>
      </c>
      <c r="O75" s="170">
        <v>15</v>
      </c>
      <c r="P75" t="s">
        <v>12</v>
      </c>
      <c r="Q75" t="s">
        <v>25</v>
      </c>
      <c r="R75" s="163" t="s">
        <v>162</v>
      </c>
      <c r="S75" s="164" t="s">
        <v>126</v>
      </c>
      <c r="T75" s="164" t="s">
        <v>126</v>
      </c>
      <c r="U75" s="165" t="str">
        <f t="shared" si="3"/>
        <v>C_ปUG_UGC03</v>
      </c>
      <c r="V75" s="152">
        <f t="shared" si="4"/>
        <v>45</v>
      </c>
      <c r="W75" s="153">
        <f t="shared" si="5"/>
        <v>2.6470588235294117</v>
      </c>
    </row>
    <row r="76" spans="1:23" s="154" customFormat="1" ht="15" customHeight="1">
      <c r="A76" t="s">
        <v>219</v>
      </c>
      <c r="B76"/>
      <c r="C76" t="s">
        <v>172</v>
      </c>
      <c r="D76" t="s">
        <v>220</v>
      </c>
      <c r="E76" t="s">
        <v>33</v>
      </c>
      <c r="F76" s="170">
        <v>3</v>
      </c>
      <c r="G76" s="162">
        <v>3</v>
      </c>
      <c r="H76" s="162">
        <v>0</v>
      </c>
      <c r="I76" t="s">
        <v>420</v>
      </c>
      <c r="J76" t="s">
        <v>12</v>
      </c>
      <c r="K76" t="s">
        <v>12</v>
      </c>
      <c r="L76" t="s">
        <v>213</v>
      </c>
      <c r="M76" t="s">
        <v>409</v>
      </c>
      <c r="N76" t="s">
        <v>33</v>
      </c>
      <c r="O76" s="170">
        <v>1</v>
      </c>
      <c r="P76" t="s">
        <v>12</v>
      </c>
      <c r="Q76" t="s">
        <v>25</v>
      </c>
      <c r="R76" s="163" t="s">
        <v>162</v>
      </c>
      <c r="S76" s="164" t="s">
        <v>126</v>
      </c>
      <c r="T76" s="164" t="s">
        <v>126</v>
      </c>
      <c r="U76" s="165" t="str">
        <f t="shared" si="3"/>
        <v>C_ปUG_UGC03</v>
      </c>
      <c r="V76" s="152">
        <f t="shared" si="4"/>
        <v>3</v>
      </c>
      <c r="W76" s="153">
        <f t="shared" si="5"/>
        <v>0.17647058823529413</v>
      </c>
    </row>
    <row r="77" spans="1:23" s="154" customFormat="1" ht="15" customHeight="1">
      <c r="A77" t="s">
        <v>164</v>
      </c>
      <c r="B77"/>
      <c r="C77" t="s">
        <v>170</v>
      </c>
      <c r="D77" t="s">
        <v>246</v>
      </c>
      <c r="E77" t="s">
        <v>33</v>
      </c>
      <c r="F77" s="170">
        <v>3</v>
      </c>
      <c r="G77" s="162">
        <v>3</v>
      </c>
      <c r="H77" s="162">
        <v>0</v>
      </c>
      <c r="I77" t="s">
        <v>420</v>
      </c>
      <c r="J77" t="s">
        <v>12</v>
      </c>
      <c r="K77" t="s">
        <v>13</v>
      </c>
      <c r="L77" t="s">
        <v>195</v>
      </c>
      <c r="M77" t="s">
        <v>409</v>
      </c>
      <c r="N77" t="s">
        <v>33</v>
      </c>
      <c r="O77" s="170">
        <v>46</v>
      </c>
      <c r="P77" t="s">
        <v>12</v>
      </c>
      <c r="Q77" t="s">
        <v>24</v>
      </c>
      <c r="R77" s="163" t="s">
        <v>162</v>
      </c>
      <c r="S77" s="164" t="s">
        <v>126</v>
      </c>
      <c r="T77" s="164" t="s">
        <v>126</v>
      </c>
      <c r="U77" s="165" t="str">
        <f t="shared" si="3"/>
        <v>A_ปUG_UGC02</v>
      </c>
      <c r="V77" s="152">
        <f t="shared" si="4"/>
        <v>138</v>
      </c>
      <c r="W77" s="153">
        <f t="shared" si="5"/>
        <v>8.117647058823529</v>
      </c>
    </row>
    <row r="78" spans="1:23" s="154" customFormat="1" ht="15" customHeight="1">
      <c r="A78" t="s">
        <v>164</v>
      </c>
      <c r="B78"/>
      <c r="C78" t="s">
        <v>170</v>
      </c>
      <c r="D78" t="s">
        <v>246</v>
      </c>
      <c r="E78" t="s">
        <v>33</v>
      </c>
      <c r="F78" s="170">
        <v>3</v>
      </c>
      <c r="G78" s="162">
        <v>3</v>
      </c>
      <c r="H78" s="162">
        <v>0</v>
      </c>
      <c r="I78" t="s">
        <v>420</v>
      </c>
      <c r="J78" t="s">
        <v>12</v>
      </c>
      <c r="K78" t="s">
        <v>13</v>
      </c>
      <c r="L78" t="s">
        <v>198</v>
      </c>
      <c r="M78" t="s">
        <v>409</v>
      </c>
      <c r="N78" t="s">
        <v>33</v>
      </c>
      <c r="O78" s="170">
        <v>16</v>
      </c>
      <c r="P78" t="s">
        <v>12</v>
      </c>
      <c r="Q78" t="s">
        <v>24</v>
      </c>
      <c r="R78" s="163" t="s">
        <v>162</v>
      </c>
      <c r="S78" s="164" t="s">
        <v>126</v>
      </c>
      <c r="T78" s="164" t="s">
        <v>126</v>
      </c>
      <c r="U78" s="165" t="str">
        <f t="shared" si="3"/>
        <v>A_ปUG_UGC02</v>
      </c>
      <c r="V78" s="152">
        <f t="shared" si="4"/>
        <v>48</v>
      </c>
      <c r="W78" s="153">
        <f t="shared" si="5"/>
        <v>2.8235294117647061</v>
      </c>
    </row>
    <row r="79" spans="1:23" s="154" customFormat="1" ht="15" customHeight="1">
      <c r="A79" t="s">
        <v>167</v>
      </c>
      <c r="B79"/>
      <c r="C79" t="s">
        <v>170</v>
      </c>
      <c r="D79" t="s">
        <v>246</v>
      </c>
      <c r="E79" t="s">
        <v>33</v>
      </c>
      <c r="F79" s="170">
        <v>3</v>
      </c>
      <c r="G79" s="162">
        <v>3</v>
      </c>
      <c r="H79" s="162">
        <v>0</v>
      </c>
      <c r="I79" t="s">
        <v>420</v>
      </c>
      <c r="J79" t="s">
        <v>12</v>
      </c>
      <c r="K79" t="s">
        <v>17</v>
      </c>
      <c r="L79" t="s">
        <v>202</v>
      </c>
      <c r="M79" t="s">
        <v>411</v>
      </c>
      <c r="N79" t="s">
        <v>33</v>
      </c>
      <c r="O79" s="170">
        <v>15</v>
      </c>
      <c r="P79" t="s">
        <v>12</v>
      </c>
      <c r="Q79" t="s">
        <v>24</v>
      </c>
      <c r="R79" s="163" t="s">
        <v>163</v>
      </c>
      <c r="S79" s="164" t="s">
        <v>126</v>
      </c>
      <c r="T79" s="164" t="s">
        <v>126</v>
      </c>
      <c r="U79" s="165" t="str">
        <f t="shared" si="3"/>
        <v>B_พUG_UGC02</v>
      </c>
      <c r="V79" s="152">
        <f t="shared" si="4"/>
        <v>45</v>
      </c>
      <c r="W79" s="153">
        <f t="shared" si="5"/>
        <v>2.6470588235294117</v>
      </c>
    </row>
    <row r="80" spans="1:23" s="154" customFormat="1" ht="15" customHeight="1">
      <c r="A80" t="s">
        <v>167</v>
      </c>
      <c r="B80"/>
      <c r="C80" t="s">
        <v>170</v>
      </c>
      <c r="D80" t="s">
        <v>246</v>
      </c>
      <c r="E80" t="s">
        <v>33</v>
      </c>
      <c r="F80" s="170">
        <v>3</v>
      </c>
      <c r="G80" s="162">
        <v>3</v>
      </c>
      <c r="H80" s="162">
        <v>0</v>
      </c>
      <c r="I80" t="s">
        <v>420</v>
      </c>
      <c r="J80" t="s">
        <v>12</v>
      </c>
      <c r="K80" t="s">
        <v>17</v>
      </c>
      <c r="L80" t="s">
        <v>203</v>
      </c>
      <c r="M80" t="s">
        <v>409</v>
      </c>
      <c r="N80" t="s">
        <v>33</v>
      </c>
      <c r="O80" s="170">
        <v>44</v>
      </c>
      <c r="P80" t="s">
        <v>12</v>
      </c>
      <c r="Q80" t="s">
        <v>24</v>
      </c>
      <c r="R80" s="163" t="s">
        <v>162</v>
      </c>
      <c r="S80" s="164" t="s">
        <v>126</v>
      </c>
      <c r="T80" s="164" t="s">
        <v>126</v>
      </c>
      <c r="U80" s="165" t="str">
        <f t="shared" si="3"/>
        <v>B_ปUG_UGC02</v>
      </c>
      <c r="V80" s="152">
        <f t="shared" si="4"/>
        <v>132</v>
      </c>
      <c r="W80" s="153">
        <f t="shared" si="5"/>
        <v>7.7647058823529411</v>
      </c>
    </row>
    <row r="81" spans="1:23" s="154" customFormat="1" ht="15" customHeight="1">
      <c r="A81" t="s">
        <v>167</v>
      </c>
      <c r="B81"/>
      <c r="C81" t="s">
        <v>170</v>
      </c>
      <c r="D81" t="s">
        <v>246</v>
      </c>
      <c r="E81" t="s">
        <v>33</v>
      </c>
      <c r="F81" s="170">
        <v>3</v>
      </c>
      <c r="G81" s="162">
        <v>3</v>
      </c>
      <c r="H81" s="162">
        <v>0</v>
      </c>
      <c r="I81" t="s">
        <v>420</v>
      </c>
      <c r="J81" t="s">
        <v>12</v>
      </c>
      <c r="K81" t="s">
        <v>17</v>
      </c>
      <c r="L81" t="s">
        <v>203</v>
      </c>
      <c r="M81" t="s">
        <v>411</v>
      </c>
      <c r="N81" t="s">
        <v>33</v>
      </c>
      <c r="O81" s="170">
        <v>3</v>
      </c>
      <c r="P81" t="s">
        <v>12</v>
      </c>
      <c r="Q81" t="s">
        <v>24</v>
      </c>
      <c r="R81" s="163" t="s">
        <v>163</v>
      </c>
      <c r="S81" s="164" t="s">
        <v>126</v>
      </c>
      <c r="T81" s="164" t="s">
        <v>126</v>
      </c>
      <c r="U81" s="165" t="str">
        <f t="shared" si="3"/>
        <v>B_พUG_UGC02</v>
      </c>
      <c r="V81" s="152">
        <f t="shared" si="4"/>
        <v>9</v>
      </c>
      <c r="W81" s="153">
        <f t="shared" si="5"/>
        <v>0.52941176470588236</v>
      </c>
    </row>
    <row r="82" spans="1:23" s="154" customFormat="1" ht="15" customHeight="1">
      <c r="A82" t="s">
        <v>167</v>
      </c>
      <c r="B82"/>
      <c r="C82" t="s">
        <v>170</v>
      </c>
      <c r="D82" t="s">
        <v>246</v>
      </c>
      <c r="E82" t="s">
        <v>33</v>
      </c>
      <c r="F82" s="170">
        <v>3</v>
      </c>
      <c r="G82" s="162">
        <v>3</v>
      </c>
      <c r="H82" s="162">
        <v>0</v>
      </c>
      <c r="I82" t="s">
        <v>420</v>
      </c>
      <c r="J82" t="s">
        <v>12</v>
      </c>
      <c r="K82" t="s">
        <v>17</v>
      </c>
      <c r="L82" t="s">
        <v>205</v>
      </c>
      <c r="M82" t="s">
        <v>409</v>
      </c>
      <c r="N82" t="s">
        <v>33</v>
      </c>
      <c r="O82" s="170">
        <v>36</v>
      </c>
      <c r="P82" t="s">
        <v>12</v>
      </c>
      <c r="Q82" t="s">
        <v>24</v>
      </c>
      <c r="R82" s="163" t="s">
        <v>162</v>
      </c>
      <c r="S82" s="164" t="s">
        <v>126</v>
      </c>
      <c r="T82" s="164" t="s">
        <v>126</v>
      </c>
      <c r="U82" s="165" t="str">
        <f t="shared" si="3"/>
        <v>B_ปUG_UGC02</v>
      </c>
      <c r="V82" s="152">
        <f t="shared" si="4"/>
        <v>108</v>
      </c>
      <c r="W82" s="153">
        <f t="shared" si="5"/>
        <v>6.3529411764705879</v>
      </c>
    </row>
    <row r="83" spans="1:23" s="154" customFormat="1" ht="15" customHeight="1">
      <c r="A83" t="s">
        <v>219</v>
      </c>
      <c r="B83"/>
      <c r="C83" t="s">
        <v>170</v>
      </c>
      <c r="D83" t="s">
        <v>246</v>
      </c>
      <c r="E83" t="s">
        <v>33</v>
      </c>
      <c r="F83" s="170">
        <v>3</v>
      </c>
      <c r="G83" s="162">
        <v>3</v>
      </c>
      <c r="H83" s="162">
        <v>0</v>
      </c>
      <c r="I83" t="s">
        <v>420</v>
      </c>
      <c r="J83" t="s">
        <v>12</v>
      </c>
      <c r="K83" t="s">
        <v>12</v>
      </c>
      <c r="L83" t="s">
        <v>208</v>
      </c>
      <c r="M83" t="s">
        <v>409</v>
      </c>
      <c r="N83" t="s">
        <v>33</v>
      </c>
      <c r="O83" s="170">
        <v>34</v>
      </c>
      <c r="P83" t="s">
        <v>12</v>
      </c>
      <c r="Q83" t="s">
        <v>24</v>
      </c>
      <c r="R83" s="163" t="s">
        <v>162</v>
      </c>
      <c r="S83" s="164" t="s">
        <v>126</v>
      </c>
      <c r="T83" s="164" t="s">
        <v>126</v>
      </c>
      <c r="U83" s="165" t="str">
        <f t="shared" si="3"/>
        <v>C_ปUG_UGC02</v>
      </c>
      <c r="V83" s="152">
        <f t="shared" si="4"/>
        <v>102</v>
      </c>
      <c r="W83" s="153">
        <f t="shared" si="5"/>
        <v>6</v>
      </c>
    </row>
    <row r="84" spans="1:23" s="154" customFormat="1" ht="15" customHeight="1">
      <c r="A84" t="s">
        <v>219</v>
      </c>
      <c r="B84"/>
      <c r="C84" t="s">
        <v>170</v>
      </c>
      <c r="D84" t="s">
        <v>246</v>
      </c>
      <c r="E84" t="s">
        <v>33</v>
      </c>
      <c r="F84" s="170">
        <v>3</v>
      </c>
      <c r="G84" s="162">
        <v>3</v>
      </c>
      <c r="H84" s="162">
        <v>0</v>
      </c>
      <c r="I84" t="s">
        <v>420</v>
      </c>
      <c r="J84" t="s">
        <v>12</v>
      </c>
      <c r="K84" t="s">
        <v>12</v>
      </c>
      <c r="L84" t="s">
        <v>210</v>
      </c>
      <c r="M84" t="s">
        <v>409</v>
      </c>
      <c r="N84" t="s">
        <v>33</v>
      </c>
      <c r="O84" s="170">
        <v>19</v>
      </c>
      <c r="P84" t="s">
        <v>12</v>
      </c>
      <c r="Q84" t="s">
        <v>24</v>
      </c>
      <c r="R84" s="163" t="s">
        <v>162</v>
      </c>
      <c r="S84" s="164" t="s">
        <v>126</v>
      </c>
      <c r="T84" s="164" t="s">
        <v>126</v>
      </c>
      <c r="U84" s="165" t="str">
        <f t="shared" si="3"/>
        <v>C_ปUG_UGC02</v>
      </c>
      <c r="V84" s="152">
        <f t="shared" si="4"/>
        <v>57</v>
      </c>
      <c r="W84" s="153">
        <f t="shared" si="5"/>
        <v>3.3529411764705883</v>
      </c>
    </row>
    <row r="85" spans="1:23" s="154" customFormat="1" ht="15" customHeight="1">
      <c r="A85" t="s">
        <v>219</v>
      </c>
      <c r="B85"/>
      <c r="C85" t="s">
        <v>170</v>
      </c>
      <c r="D85" t="s">
        <v>246</v>
      </c>
      <c r="E85" t="s">
        <v>33</v>
      </c>
      <c r="F85" s="170">
        <v>3</v>
      </c>
      <c r="G85" s="162">
        <v>3</v>
      </c>
      <c r="H85" s="162">
        <v>0</v>
      </c>
      <c r="I85" t="s">
        <v>420</v>
      </c>
      <c r="J85" t="s">
        <v>12</v>
      </c>
      <c r="K85" t="s">
        <v>12</v>
      </c>
      <c r="L85" t="s">
        <v>213</v>
      </c>
      <c r="M85" t="s">
        <v>409</v>
      </c>
      <c r="N85" t="s">
        <v>33</v>
      </c>
      <c r="O85" s="170">
        <v>14</v>
      </c>
      <c r="P85" t="s">
        <v>12</v>
      </c>
      <c r="Q85" t="s">
        <v>24</v>
      </c>
      <c r="R85" s="163" t="s">
        <v>162</v>
      </c>
      <c r="S85" s="164" t="s">
        <v>126</v>
      </c>
      <c r="T85" s="164" t="s">
        <v>126</v>
      </c>
      <c r="U85" s="165" t="str">
        <f t="shared" si="3"/>
        <v>C_ปUG_UGC02</v>
      </c>
      <c r="V85" s="152">
        <f t="shared" si="4"/>
        <v>42</v>
      </c>
      <c r="W85" s="153">
        <f t="shared" si="5"/>
        <v>2.4705882352941178</v>
      </c>
    </row>
    <row r="86" spans="1:23" s="154" customFormat="1" ht="15" customHeight="1">
      <c r="A86" t="s">
        <v>179</v>
      </c>
      <c r="B86"/>
      <c r="C86" t="s">
        <v>170</v>
      </c>
      <c r="D86" t="s">
        <v>246</v>
      </c>
      <c r="E86" t="s">
        <v>33</v>
      </c>
      <c r="F86" s="170">
        <v>3</v>
      </c>
      <c r="G86" s="162">
        <v>3</v>
      </c>
      <c r="H86" s="162">
        <v>0</v>
      </c>
      <c r="I86" t="s">
        <v>420</v>
      </c>
      <c r="J86" t="s">
        <v>12</v>
      </c>
      <c r="K86" t="s">
        <v>75</v>
      </c>
      <c r="L86" t="s">
        <v>216</v>
      </c>
      <c r="M86" t="s">
        <v>409</v>
      </c>
      <c r="N86" t="s">
        <v>33</v>
      </c>
      <c r="O86" s="170">
        <v>1</v>
      </c>
      <c r="P86" t="s">
        <v>12</v>
      </c>
      <c r="Q86" t="s">
        <v>24</v>
      </c>
      <c r="R86" s="163" t="s">
        <v>162</v>
      </c>
      <c r="S86" s="164" t="s">
        <v>126</v>
      </c>
      <c r="T86" s="164" t="s">
        <v>126</v>
      </c>
      <c r="U86" s="165" t="str">
        <f t="shared" si="3"/>
        <v>D_ปUG_UGC02</v>
      </c>
      <c r="V86" s="152">
        <f t="shared" si="4"/>
        <v>3</v>
      </c>
      <c r="W86" s="153">
        <f t="shared" si="5"/>
        <v>0.17647058823529413</v>
      </c>
    </row>
    <row r="87" spans="1:23" s="154" customFormat="1" ht="15" customHeight="1">
      <c r="A87" t="s">
        <v>219</v>
      </c>
      <c r="B87"/>
      <c r="C87" t="s">
        <v>170</v>
      </c>
      <c r="D87" t="s">
        <v>140</v>
      </c>
      <c r="E87" t="s">
        <v>33</v>
      </c>
      <c r="F87" s="170">
        <v>3</v>
      </c>
      <c r="G87" s="162">
        <v>3</v>
      </c>
      <c r="H87" s="162">
        <v>0</v>
      </c>
      <c r="I87" t="s">
        <v>420</v>
      </c>
      <c r="J87" t="s">
        <v>12</v>
      </c>
      <c r="K87" t="s">
        <v>12</v>
      </c>
      <c r="L87" t="s">
        <v>209</v>
      </c>
      <c r="M87" t="s">
        <v>409</v>
      </c>
      <c r="N87" t="s">
        <v>33</v>
      </c>
      <c r="O87" s="170">
        <v>90</v>
      </c>
      <c r="P87" t="s">
        <v>12</v>
      </c>
      <c r="Q87" t="s">
        <v>24</v>
      </c>
      <c r="R87" s="163" t="s">
        <v>162</v>
      </c>
      <c r="S87" s="164" t="s">
        <v>126</v>
      </c>
      <c r="T87" s="164" t="s">
        <v>126</v>
      </c>
      <c r="U87" s="165" t="str">
        <f t="shared" si="3"/>
        <v>C_ปUG_UGC02</v>
      </c>
      <c r="V87" s="152">
        <f t="shared" si="4"/>
        <v>270</v>
      </c>
      <c r="W87" s="153">
        <f t="shared" si="5"/>
        <v>15.882352941176471</v>
      </c>
    </row>
    <row r="88" spans="1:23" s="154" customFormat="1" ht="15" customHeight="1">
      <c r="A88" t="s">
        <v>219</v>
      </c>
      <c r="B88"/>
      <c r="C88" t="s">
        <v>170</v>
      </c>
      <c r="D88" t="s">
        <v>141</v>
      </c>
      <c r="E88" t="s">
        <v>33</v>
      </c>
      <c r="F88" s="170">
        <v>3</v>
      </c>
      <c r="G88" s="162">
        <v>3</v>
      </c>
      <c r="H88" s="162">
        <v>0</v>
      </c>
      <c r="I88" t="s">
        <v>420</v>
      </c>
      <c r="J88" t="s">
        <v>12</v>
      </c>
      <c r="K88" t="s">
        <v>12</v>
      </c>
      <c r="L88" t="s">
        <v>208</v>
      </c>
      <c r="M88" t="s">
        <v>409</v>
      </c>
      <c r="N88" t="s">
        <v>33</v>
      </c>
      <c r="O88" s="170">
        <v>2</v>
      </c>
      <c r="P88" t="s">
        <v>12</v>
      </c>
      <c r="Q88" t="s">
        <v>24</v>
      </c>
      <c r="R88" s="163" t="s">
        <v>162</v>
      </c>
      <c r="S88" s="164" t="s">
        <v>126</v>
      </c>
      <c r="T88" s="164" t="s">
        <v>126</v>
      </c>
      <c r="U88" s="165" t="str">
        <f t="shared" si="3"/>
        <v>C_ปUG_UGC02</v>
      </c>
      <c r="V88" s="152">
        <f t="shared" si="4"/>
        <v>6</v>
      </c>
      <c r="W88" s="153">
        <f t="shared" si="5"/>
        <v>0.35294117647058826</v>
      </c>
    </row>
    <row r="89" spans="1:23" s="154" customFormat="1" ht="15" customHeight="1">
      <c r="A89" t="s">
        <v>219</v>
      </c>
      <c r="B89"/>
      <c r="C89" t="s">
        <v>170</v>
      </c>
      <c r="D89" t="s">
        <v>141</v>
      </c>
      <c r="E89" t="s">
        <v>33</v>
      </c>
      <c r="F89" s="170">
        <v>3</v>
      </c>
      <c r="G89" s="162">
        <v>3</v>
      </c>
      <c r="H89" s="162">
        <v>0</v>
      </c>
      <c r="I89" t="s">
        <v>420</v>
      </c>
      <c r="J89" t="s">
        <v>12</v>
      </c>
      <c r="K89" t="s">
        <v>12</v>
      </c>
      <c r="L89" t="s">
        <v>209</v>
      </c>
      <c r="M89" t="s">
        <v>409</v>
      </c>
      <c r="N89" t="s">
        <v>33</v>
      </c>
      <c r="O89" s="170">
        <v>90</v>
      </c>
      <c r="P89" t="s">
        <v>12</v>
      </c>
      <c r="Q89" t="s">
        <v>24</v>
      </c>
      <c r="R89" s="163" t="s">
        <v>162</v>
      </c>
      <c r="S89" s="164" t="s">
        <v>126</v>
      </c>
      <c r="T89" s="164" t="s">
        <v>126</v>
      </c>
      <c r="U89" s="165" t="str">
        <f t="shared" si="3"/>
        <v>C_ปUG_UGC02</v>
      </c>
      <c r="V89" s="152">
        <f t="shared" si="4"/>
        <v>270</v>
      </c>
      <c r="W89" s="153">
        <f t="shared" si="5"/>
        <v>15.882352941176471</v>
      </c>
    </row>
    <row r="90" spans="1:23" s="154" customFormat="1" ht="15" customHeight="1">
      <c r="A90" t="s">
        <v>219</v>
      </c>
      <c r="B90"/>
      <c r="C90" t="s">
        <v>170</v>
      </c>
      <c r="D90" t="s">
        <v>141</v>
      </c>
      <c r="E90" t="s">
        <v>33</v>
      </c>
      <c r="F90" s="170">
        <v>3</v>
      </c>
      <c r="G90" s="162">
        <v>3</v>
      </c>
      <c r="H90" s="162">
        <v>0</v>
      </c>
      <c r="I90" t="s">
        <v>420</v>
      </c>
      <c r="J90" t="s">
        <v>12</v>
      </c>
      <c r="K90" t="s">
        <v>12</v>
      </c>
      <c r="L90" t="s">
        <v>210</v>
      </c>
      <c r="M90" t="s">
        <v>409</v>
      </c>
      <c r="N90" t="s">
        <v>33</v>
      </c>
      <c r="O90" s="170">
        <v>2</v>
      </c>
      <c r="P90" t="s">
        <v>12</v>
      </c>
      <c r="Q90" t="s">
        <v>24</v>
      </c>
      <c r="R90" s="163" t="s">
        <v>162</v>
      </c>
      <c r="S90" s="164" t="s">
        <v>126</v>
      </c>
      <c r="T90" s="164" t="s">
        <v>126</v>
      </c>
      <c r="U90" s="165" t="str">
        <f t="shared" si="3"/>
        <v>C_ปUG_UGC02</v>
      </c>
      <c r="V90" s="152">
        <f t="shared" si="4"/>
        <v>6</v>
      </c>
      <c r="W90" s="153">
        <f t="shared" si="5"/>
        <v>0.35294117647058826</v>
      </c>
    </row>
    <row r="91" spans="1:23" s="154" customFormat="1" ht="15" customHeight="1">
      <c r="A91" t="s">
        <v>219</v>
      </c>
      <c r="B91"/>
      <c r="C91" t="s">
        <v>170</v>
      </c>
      <c r="D91" t="s">
        <v>141</v>
      </c>
      <c r="E91" t="s">
        <v>33</v>
      </c>
      <c r="F91" s="170">
        <v>3</v>
      </c>
      <c r="G91" s="162">
        <v>3</v>
      </c>
      <c r="H91" s="162">
        <v>0</v>
      </c>
      <c r="I91" t="s">
        <v>420</v>
      </c>
      <c r="J91" t="s">
        <v>12</v>
      </c>
      <c r="K91" t="s">
        <v>12</v>
      </c>
      <c r="L91" t="s">
        <v>213</v>
      </c>
      <c r="M91" t="s">
        <v>409</v>
      </c>
      <c r="N91" t="s">
        <v>33</v>
      </c>
      <c r="O91" s="170">
        <v>14</v>
      </c>
      <c r="P91" t="s">
        <v>12</v>
      </c>
      <c r="Q91" t="s">
        <v>24</v>
      </c>
      <c r="R91" s="163" t="s">
        <v>162</v>
      </c>
      <c r="S91" s="164" t="s">
        <v>126</v>
      </c>
      <c r="T91" s="164" t="s">
        <v>126</v>
      </c>
      <c r="U91" s="165" t="str">
        <f t="shared" si="3"/>
        <v>C_ปUG_UGC02</v>
      </c>
      <c r="V91" s="152">
        <f t="shared" si="4"/>
        <v>42</v>
      </c>
      <c r="W91" s="153">
        <f t="shared" si="5"/>
        <v>2.4705882352941178</v>
      </c>
    </row>
    <row r="92" spans="1:23" s="154" customFormat="1" ht="15" customHeight="1">
      <c r="A92" t="s">
        <v>219</v>
      </c>
      <c r="B92"/>
      <c r="C92" t="s">
        <v>170</v>
      </c>
      <c r="D92" t="s">
        <v>93</v>
      </c>
      <c r="E92" t="s">
        <v>33</v>
      </c>
      <c r="F92" s="170">
        <v>3</v>
      </c>
      <c r="G92" s="162">
        <v>3</v>
      </c>
      <c r="H92" s="162">
        <v>0</v>
      </c>
      <c r="I92" t="s">
        <v>420</v>
      </c>
      <c r="J92" t="s">
        <v>12</v>
      </c>
      <c r="K92" t="s">
        <v>12</v>
      </c>
      <c r="L92" t="s">
        <v>208</v>
      </c>
      <c r="M92" t="s">
        <v>409</v>
      </c>
      <c r="N92" t="s">
        <v>33</v>
      </c>
      <c r="O92" s="170">
        <v>38</v>
      </c>
      <c r="P92" t="s">
        <v>12</v>
      </c>
      <c r="Q92" t="s">
        <v>24</v>
      </c>
      <c r="R92" s="163" t="s">
        <v>162</v>
      </c>
      <c r="S92" s="164" t="s">
        <v>126</v>
      </c>
      <c r="T92" s="164" t="s">
        <v>126</v>
      </c>
      <c r="U92" s="165" t="str">
        <f t="shared" si="3"/>
        <v>C_ปUG_UGC02</v>
      </c>
      <c r="V92" s="152">
        <f t="shared" si="4"/>
        <v>114</v>
      </c>
      <c r="W92" s="153">
        <f t="shared" si="5"/>
        <v>6.7058823529411766</v>
      </c>
    </row>
    <row r="93" spans="1:23" s="154" customFormat="1" ht="15" customHeight="1">
      <c r="A93" t="s">
        <v>219</v>
      </c>
      <c r="B93"/>
      <c r="C93" t="s">
        <v>170</v>
      </c>
      <c r="D93" t="s">
        <v>93</v>
      </c>
      <c r="E93" t="s">
        <v>33</v>
      </c>
      <c r="F93" s="170">
        <v>3</v>
      </c>
      <c r="G93" s="162">
        <v>3</v>
      </c>
      <c r="H93" s="162">
        <v>0</v>
      </c>
      <c r="I93" t="s">
        <v>420</v>
      </c>
      <c r="J93" t="s">
        <v>12</v>
      </c>
      <c r="K93" t="s">
        <v>12</v>
      </c>
      <c r="L93" t="s">
        <v>209</v>
      </c>
      <c r="M93" t="s">
        <v>409</v>
      </c>
      <c r="N93" t="s">
        <v>33</v>
      </c>
      <c r="O93" s="170">
        <v>1</v>
      </c>
      <c r="P93" t="s">
        <v>12</v>
      </c>
      <c r="Q93" t="s">
        <v>24</v>
      </c>
      <c r="R93" s="163" t="s">
        <v>162</v>
      </c>
      <c r="S93" s="164" t="s">
        <v>126</v>
      </c>
      <c r="T93" s="164" t="s">
        <v>126</v>
      </c>
      <c r="U93" s="165" t="str">
        <f t="shared" si="3"/>
        <v>C_ปUG_UGC02</v>
      </c>
      <c r="V93" s="152">
        <f t="shared" si="4"/>
        <v>3</v>
      </c>
      <c r="W93" s="153">
        <f t="shared" si="5"/>
        <v>0.17647058823529413</v>
      </c>
    </row>
    <row r="94" spans="1:23" s="154" customFormat="1" ht="15" customHeight="1">
      <c r="A94" t="s">
        <v>219</v>
      </c>
      <c r="B94"/>
      <c r="C94" t="s">
        <v>170</v>
      </c>
      <c r="D94" t="s">
        <v>93</v>
      </c>
      <c r="E94" t="s">
        <v>33</v>
      </c>
      <c r="F94" s="170">
        <v>3</v>
      </c>
      <c r="G94" s="162">
        <v>3</v>
      </c>
      <c r="H94" s="162">
        <v>0</v>
      </c>
      <c r="I94" t="s">
        <v>420</v>
      </c>
      <c r="J94" t="s">
        <v>12</v>
      </c>
      <c r="K94" t="s">
        <v>12</v>
      </c>
      <c r="L94" t="s">
        <v>210</v>
      </c>
      <c r="M94" t="s">
        <v>409</v>
      </c>
      <c r="N94" t="s">
        <v>33</v>
      </c>
      <c r="O94" s="170">
        <v>31</v>
      </c>
      <c r="P94" t="s">
        <v>12</v>
      </c>
      <c r="Q94" t="s">
        <v>24</v>
      </c>
      <c r="R94" s="163" t="s">
        <v>162</v>
      </c>
      <c r="S94" s="164" t="s">
        <v>126</v>
      </c>
      <c r="T94" s="164" t="s">
        <v>126</v>
      </c>
      <c r="U94" s="165" t="str">
        <f t="shared" si="3"/>
        <v>C_ปUG_UGC02</v>
      </c>
      <c r="V94" s="152">
        <f t="shared" si="4"/>
        <v>93</v>
      </c>
      <c r="W94" s="153">
        <f t="shared" si="5"/>
        <v>5.4705882352941178</v>
      </c>
    </row>
    <row r="95" spans="1:23" s="154" customFormat="1" ht="15" customHeight="1">
      <c r="A95" t="s">
        <v>219</v>
      </c>
      <c r="B95"/>
      <c r="C95" t="s">
        <v>170</v>
      </c>
      <c r="D95" t="s">
        <v>93</v>
      </c>
      <c r="E95" t="s">
        <v>33</v>
      </c>
      <c r="F95" s="170">
        <v>3</v>
      </c>
      <c r="G95" s="162">
        <v>3</v>
      </c>
      <c r="H95" s="162">
        <v>0</v>
      </c>
      <c r="I95" t="s">
        <v>420</v>
      </c>
      <c r="J95" t="s">
        <v>12</v>
      </c>
      <c r="K95" t="s">
        <v>12</v>
      </c>
      <c r="L95" t="s">
        <v>213</v>
      </c>
      <c r="M95" t="s">
        <v>409</v>
      </c>
      <c r="N95" t="s">
        <v>33</v>
      </c>
      <c r="O95" s="170">
        <v>8</v>
      </c>
      <c r="P95" t="s">
        <v>12</v>
      </c>
      <c r="Q95" t="s">
        <v>24</v>
      </c>
      <c r="R95" s="163" t="s">
        <v>162</v>
      </c>
      <c r="S95" s="164" t="s">
        <v>126</v>
      </c>
      <c r="T95" s="164" t="s">
        <v>126</v>
      </c>
      <c r="U95" s="165" t="str">
        <f t="shared" si="3"/>
        <v>C_ปUG_UGC02</v>
      </c>
      <c r="V95" s="152">
        <f t="shared" si="4"/>
        <v>24</v>
      </c>
      <c r="W95" s="153">
        <f t="shared" si="5"/>
        <v>1.411764705882353</v>
      </c>
    </row>
    <row r="96" spans="1:23" s="154" customFormat="1" ht="15" customHeight="1">
      <c r="A96" t="s">
        <v>219</v>
      </c>
      <c r="B96"/>
      <c r="C96" t="s">
        <v>170</v>
      </c>
      <c r="D96" t="s">
        <v>439</v>
      </c>
      <c r="E96" t="s">
        <v>33</v>
      </c>
      <c r="F96" s="170">
        <v>3</v>
      </c>
      <c r="G96" s="162">
        <v>3</v>
      </c>
      <c r="H96" s="162">
        <v>0</v>
      </c>
      <c r="I96" t="s">
        <v>420</v>
      </c>
      <c r="J96" t="s">
        <v>12</v>
      </c>
      <c r="K96" t="s">
        <v>12</v>
      </c>
      <c r="L96" t="s">
        <v>208</v>
      </c>
      <c r="M96" t="s">
        <v>409</v>
      </c>
      <c r="N96" t="s">
        <v>33</v>
      </c>
      <c r="O96" s="170">
        <v>41</v>
      </c>
      <c r="P96" t="s">
        <v>12</v>
      </c>
      <c r="Q96" t="s">
        <v>24</v>
      </c>
      <c r="R96" s="163" t="s">
        <v>162</v>
      </c>
      <c r="S96" s="164" t="s">
        <v>126</v>
      </c>
      <c r="T96" s="164" t="s">
        <v>126</v>
      </c>
      <c r="U96" s="165" t="str">
        <f t="shared" si="3"/>
        <v>C_ปUG_UGC02</v>
      </c>
      <c r="V96" s="152">
        <f t="shared" si="4"/>
        <v>123</v>
      </c>
      <c r="W96" s="153">
        <f t="shared" si="5"/>
        <v>7.2352941176470589</v>
      </c>
    </row>
    <row r="97" spans="1:23" s="154" customFormat="1" ht="15" customHeight="1">
      <c r="A97" t="s">
        <v>219</v>
      </c>
      <c r="B97"/>
      <c r="C97" t="s">
        <v>170</v>
      </c>
      <c r="D97" t="s">
        <v>439</v>
      </c>
      <c r="E97" t="s">
        <v>33</v>
      </c>
      <c r="F97" s="170">
        <v>3</v>
      </c>
      <c r="G97" s="162">
        <v>3</v>
      </c>
      <c r="H97" s="162">
        <v>0</v>
      </c>
      <c r="I97" t="s">
        <v>420</v>
      </c>
      <c r="J97" t="s">
        <v>12</v>
      </c>
      <c r="K97" t="s">
        <v>12</v>
      </c>
      <c r="L97" t="s">
        <v>210</v>
      </c>
      <c r="M97" t="s">
        <v>409</v>
      </c>
      <c r="N97" t="s">
        <v>33</v>
      </c>
      <c r="O97" s="170">
        <v>15</v>
      </c>
      <c r="P97" t="s">
        <v>12</v>
      </c>
      <c r="Q97" t="s">
        <v>24</v>
      </c>
      <c r="R97" s="163" t="s">
        <v>162</v>
      </c>
      <c r="S97" s="164" t="s">
        <v>126</v>
      </c>
      <c r="T97" s="164" t="s">
        <v>126</v>
      </c>
      <c r="U97" s="165" t="str">
        <f t="shared" si="3"/>
        <v>C_ปUG_UGC02</v>
      </c>
      <c r="V97" s="152">
        <f t="shared" si="4"/>
        <v>45</v>
      </c>
      <c r="W97" s="153">
        <f t="shared" si="5"/>
        <v>2.6470588235294117</v>
      </c>
    </row>
    <row r="98" spans="1:23" s="154" customFormat="1" ht="15" customHeight="1">
      <c r="A98" t="s">
        <v>179</v>
      </c>
      <c r="B98"/>
      <c r="C98" t="s">
        <v>170</v>
      </c>
      <c r="D98" t="s">
        <v>439</v>
      </c>
      <c r="E98" t="s">
        <v>33</v>
      </c>
      <c r="F98" s="170">
        <v>3</v>
      </c>
      <c r="G98" s="162">
        <v>3</v>
      </c>
      <c r="H98" s="162">
        <v>0</v>
      </c>
      <c r="I98" t="s">
        <v>420</v>
      </c>
      <c r="J98" t="s">
        <v>12</v>
      </c>
      <c r="K98" t="s">
        <v>75</v>
      </c>
      <c r="L98" t="s">
        <v>216</v>
      </c>
      <c r="M98" t="s">
        <v>409</v>
      </c>
      <c r="N98" t="s">
        <v>33</v>
      </c>
      <c r="O98" s="170">
        <v>1</v>
      </c>
      <c r="P98" t="s">
        <v>12</v>
      </c>
      <c r="Q98" t="s">
        <v>24</v>
      </c>
      <c r="R98" s="163" t="s">
        <v>162</v>
      </c>
      <c r="S98" s="164" t="s">
        <v>126</v>
      </c>
      <c r="T98" s="164" t="s">
        <v>126</v>
      </c>
      <c r="U98" s="165" t="str">
        <f t="shared" si="3"/>
        <v>D_ปUG_UGC02</v>
      </c>
      <c r="V98" s="152">
        <f t="shared" si="4"/>
        <v>3</v>
      </c>
      <c r="W98" s="153">
        <f t="shared" si="5"/>
        <v>0.17647058823529413</v>
      </c>
    </row>
    <row r="99" spans="1:23" s="154" customFormat="1" ht="15" customHeight="1">
      <c r="A99" t="s">
        <v>219</v>
      </c>
      <c r="B99"/>
      <c r="C99" t="s">
        <v>170</v>
      </c>
      <c r="D99" t="s">
        <v>440</v>
      </c>
      <c r="E99" t="s">
        <v>33</v>
      </c>
      <c r="F99" s="170">
        <v>3</v>
      </c>
      <c r="G99" s="162">
        <v>3</v>
      </c>
      <c r="H99" s="162">
        <v>0</v>
      </c>
      <c r="I99" t="s">
        <v>420</v>
      </c>
      <c r="J99" t="s">
        <v>12</v>
      </c>
      <c r="K99" t="s">
        <v>12</v>
      </c>
      <c r="L99" t="s">
        <v>208</v>
      </c>
      <c r="M99" t="s">
        <v>409</v>
      </c>
      <c r="N99" t="s">
        <v>33</v>
      </c>
      <c r="O99" s="170">
        <v>1</v>
      </c>
      <c r="P99" t="s">
        <v>12</v>
      </c>
      <c r="Q99" t="s">
        <v>24</v>
      </c>
      <c r="R99" s="163" t="s">
        <v>162</v>
      </c>
      <c r="S99" s="164" t="s">
        <v>126</v>
      </c>
      <c r="T99" s="164" t="s">
        <v>126</v>
      </c>
      <c r="U99" s="165" t="str">
        <f t="shared" si="3"/>
        <v>C_ปUG_UGC02</v>
      </c>
      <c r="V99" s="152">
        <f t="shared" si="4"/>
        <v>3</v>
      </c>
      <c r="W99" s="153">
        <f t="shared" si="5"/>
        <v>0.17647058823529413</v>
      </c>
    </row>
    <row r="100" spans="1:23" s="154" customFormat="1" ht="15" customHeight="1">
      <c r="A100" t="s">
        <v>219</v>
      </c>
      <c r="B100"/>
      <c r="C100" t="s">
        <v>170</v>
      </c>
      <c r="D100" t="s">
        <v>441</v>
      </c>
      <c r="E100" t="s">
        <v>33</v>
      </c>
      <c r="F100" s="170">
        <v>3</v>
      </c>
      <c r="G100" s="162">
        <v>3</v>
      </c>
      <c r="H100" s="162">
        <v>0</v>
      </c>
      <c r="I100" t="s">
        <v>420</v>
      </c>
      <c r="J100" t="s">
        <v>12</v>
      </c>
      <c r="K100" t="s">
        <v>12</v>
      </c>
      <c r="L100" t="s">
        <v>208</v>
      </c>
      <c r="M100" t="s">
        <v>409</v>
      </c>
      <c r="N100" t="s">
        <v>33</v>
      </c>
      <c r="O100" s="170">
        <v>51</v>
      </c>
      <c r="P100" t="s">
        <v>12</v>
      </c>
      <c r="Q100" t="s">
        <v>24</v>
      </c>
      <c r="R100" s="163" t="s">
        <v>162</v>
      </c>
      <c r="S100" s="164" t="s">
        <v>126</v>
      </c>
      <c r="T100" s="164" t="s">
        <v>126</v>
      </c>
      <c r="U100" s="165" t="str">
        <f t="shared" si="3"/>
        <v>C_ปUG_UGC02</v>
      </c>
      <c r="V100" s="152">
        <f t="shared" si="4"/>
        <v>153</v>
      </c>
      <c r="W100" s="153">
        <f t="shared" si="5"/>
        <v>9</v>
      </c>
    </row>
    <row r="101" spans="1:23" s="154" customFormat="1" ht="15" customHeight="1">
      <c r="A101" t="s">
        <v>219</v>
      </c>
      <c r="B101"/>
      <c r="C101" t="s">
        <v>170</v>
      </c>
      <c r="D101" t="s">
        <v>441</v>
      </c>
      <c r="E101" t="s">
        <v>33</v>
      </c>
      <c r="F101" s="170">
        <v>3</v>
      </c>
      <c r="G101" s="162">
        <v>3</v>
      </c>
      <c r="H101" s="162">
        <v>0</v>
      </c>
      <c r="I101" t="s">
        <v>420</v>
      </c>
      <c r="J101" t="s">
        <v>12</v>
      </c>
      <c r="K101" t="s">
        <v>12</v>
      </c>
      <c r="L101" t="s">
        <v>209</v>
      </c>
      <c r="M101" t="s">
        <v>409</v>
      </c>
      <c r="N101" t="s">
        <v>33</v>
      </c>
      <c r="O101" s="170">
        <v>1</v>
      </c>
      <c r="P101" t="s">
        <v>12</v>
      </c>
      <c r="Q101" t="s">
        <v>24</v>
      </c>
      <c r="R101" s="163" t="s">
        <v>162</v>
      </c>
      <c r="S101" s="164" t="s">
        <v>126</v>
      </c>
      <c r="T101" s="164" t="s">
        <v>126</v>
      </c>
      <c r="U101" s="165" t="str">
        <f t="shared" si="3"/>
        <v>C_ปUG_UGC02</v>
      </c>
      <c r="V101" s="152">
        <f t="shared" si="4"/>
        <v>3</v>
      </c>
      <c r="W101" s="153">
        <f t="shared" si="5"/>
        <v>0.17647058823529413</v>
      </c>
    </row>
    <row r="102" spans="1:23" s="154" customFormat="1" ht="15" customHeight="1">
      <c r="A102" t="s">
        <v>219</v>
      </c>
      <c r="B102"/>
      <c r="C102" t="s">
        <v>170</v>
      </c>
      <c r="D102" t="s">
        <v>442</v>
      </c>
      <c r="E102" t="s">
        <v>33</v>
      </c>
      <c r="F102" s="170">
        <v>3</v>
      </c>
      <c r="G102" s="162">
        <v>3</v>
      </c>
      <c r="H102" s="162">
        <v>0</v>
      </c>
      <c r="I102" t="s">
        <v>420</v>
      </c>
      <c r="J102" t="s">
        <v>12</v>
      </c>
      <c r="K102" t="s">
        <v>12</v>
      </c>
      <c r="L102" t="s">
        <v>208</v>
      </c>
      <c r="M102" t="s">
        <v>409</v>
      </c>
      <c r="N102" t="s">
        <v>33</v>
      </c>
      <c r="O102" s="170">
        <v>16</v>
      </c>
      <c r="P102" t="s">
        <v>12</v>
      </c>
      <c r="Q102" t="s">
        <v>24</v>
      </c>
      <c r="R102" s="163" t="s">
        <v>162</v>
      </c>
      <c r="S102" s="164" t="s">
        <v>126</v>
      </c>
      <c r="T102" s="164" t="s">
        <v>126</v>
      </c>
      <c r="U102" s="165" t="str">
        <f t="shared" si="3"/>
        <v>C_ปUG_UGC02</v>
      </c>
      <c r="V102" s="152">
        <f t="shared" si="4"/>
        <v>48</v>
      </c>
      <c r="W102" s="153">
        <f t="shared" si="5"/>
        <v>2.8235294117647061</v>
      </c>
    </row>
    <row r="103" spans="1:23" s="154" customFormat="1" ht="15" customHeight="1">
      <c r="A103" t="s">
        <v>219</v>
      </c>
      <c r="B103"/>
      <c r="C103" t="s">
        <v>170</v>
      </c>
      <c r="D103" t="s">
        <v>443</v>
      </c>
      <c r="E103" t="s">
        <v>33</v>
      </c>
      <c r="F103" s="170">
        <v>3</v>
      </c>
      <c r="G103" s="162">
        <v>3</v>
      </c>
      <c r="H103" s="162">
        <v>0</v>
      </c>
      <c r="I103" t="s">
        <v>420</v>
      </c>
      <c r="J103" t="s">
        <v>12</v>
      </c>
      <c r="K103" t="s">
        <v>12</v>
      </c>
      <c r="L103" t="s">
        <v>208</v>
      </c>
      <c r="M103" t="s">
        <v>409</v>
      </c>
      <c r="N103" t="s">
        <v>33</v>
      </c>
      <c r="O103" s="170">
        <v>20</v>
      </c>
      <c r="P103" t="s">
        <v>12</v>
      </c>
      <c r="Q103" t="s">
        <v>24</v>
      </c>
      <c r="R103" s="163" t="s">
        <v>162</v>
      </c>
      <c r="S103" s="164" t="s">
        <v>126</v>
      </c>
      <c r="T103" s="164" t="s">
        <v>126</v>
      </c>
      <c r="U103" s="165" t="str">
        <f t="shared" si="3"/>
        <v>C_ปUG_UGC02</v>
      </c>
      <c r="V103" s="152">
        <f t="shared" si="4"/>
        <v>60</v>
      </c>
      <c r="W103" s="153">
        <f t="shared" si="5"/>
        <v>3.5294117647058822</v>
      </c>
    </row>
    <row r="104" spans="1:23" s="154" customFormat="1" ht="15" customHeight="1">
      <c r="A104" t="s">
        <v>219</v>
      </c>
      <c r="B104"/>
      <c r="C104" t="s">
        <v>170</v>
      </c>
      <c r="D104" t="s">
        <v>94</v>
      </c>
      <c r="E104" t="s">
        <v>33</v>
      </c>
      <c r="F104" s="170">
        <v>3</v>
      </c>
      <c r="G104" s="162">
        <v>3</v>
      </c>
      <c r="H104" s="162">
        <v>0</v>
      </c>
      <c r="I104" t="s">
        <v>420</v>
      </c>
      <c r="J104" t="s">
        <v>12</v>
      </c>
      <c r="K104" t="s">
        <v>12</v>
      </c>
      <c r="L104" t="s">
        <v>208</v>
      </c>
      <c r="M104" t="s">
        <v>409</v>
      </c>
      <c r="N104" t="s">
        <v>33</v>
      </c>
      <c r="O104" s="170">
        <v>18</v>
      </c>
      <c r="P104" t="s">
        <v>12</v>
      </c>
      <c r="Q104" t="s">
        <v>24</v>
      </c>
      <c r="R104" s="163" t="s">
        <v>162</v>
      </c>
      <c r="S104" s="164" t="s">
        <v>126</v>
      </c>
      <c r="T104" s="164" t="s">
        <v>126</v>
      </c>
      <c r="U104" s="165" t="str">
        <f t="shared" si="3"/>
        <v>C_ปUG_UGC02</v>
      </c>
      <c r="V104" s="152">
        <f t="shared" si="4"/>
        <v>54</v>
      </c>
      <c r="W104" s="153">
        <f t="shared" si="5"/>
        <v>3.1764705882352939</v>
      </c>
    </row>
    <row r="105" spans="1:23" s="154" customFormat="1" ht="15" customHeight="1">
      <c r="A105" t="s">
        <v>219</v>
      </c>
      <c r="B105"/>
      <c r="C105" t="s">
        <v>170</v>
      </c>
      <c r="D105" t="s">
        <v>94</v>
      </c>
      <c r="E105" t="s">
        <v>33</v>
      </c>
      <c r="F105" s="170">
        <v>3</v>
      </c>
      <c r="G105" s="162">
        <v>3</v>
      </c>
      <c r="H105" s="162">
        <v>0</v>
      </c>
      <c r="I105" t="s">
        <v>420</v>
      </c>
      <c r="J105" t="s">
        <v>12</v>
      </c>
      <c r="K105" t="s">
        <v>12</v>
      </c>
      <c r="L105" t="s">
        <v>209</v>
      </c>
      <c r="M105" t="s">
        <v>409</v>
      </c>
      <c r="N105" t="s">
        <v>33</v>
      </c>
      <c r="O105" s="170">
        <v>90</v>
      </c>
      <c r="P105" t="s">
        <v>12</v>
      </c>
      <c r="Q105" t="s">
        <v>24</v>
      </c>
      <c r="R105" s="163" t="s">
        <v>162</v>
      </c>
      <c r="S105" s="164" t="s">
        <v>126</v>
      </c>
      <c r="T105" s="164" t="s">
        <v>126</v>
      </c>
      <c r="U105" s="165" t="str">
        <f t="shared" si="3"/>
        <v>C_ปUG_UGC02</v>
      </c>
      <c r="V105" s="152">
        <f t="shared" si="4"/>
        <v>270</v>
      </c>
      <c r="W105" s="153">
        <f t="shared" si="5"/>
        <v>15.882352941176471</v>
      </c>
    </row>
    <row r="106" spans="1:23" s="154" customFormat="1" ht="15" customHeight="1">
      <c r="A106" t="s">
        <v>219</v>
      </c>
      <c r="B106"/>
      <c r="C106" t="s">
        <v>170</v>
      </c>
      <c r="D106" t="s">
        <v>94</v>
      </c>
      <c r="E106" t="s">
        <v>33</v>
      </c>
      <c r="F106" s="170">
        <v>3</v>
      </c>
      <c r="G106" s="162">
        <v>3</v>
      </c>
      <c r="H106" s="162">
        <v>0</v>
      </c>
      <c r="I106" t="s">
        <v>420</v>
      </c>
      <c r="J106" t="s">
        <v>12</v>
      </c>
      <c r="K106" t="s">
        <v>12</v>
      </c>
      <c r="L106" t="s">
        <v>210</v>
      </c>
      <c r="M106" t="s">
        <v>409</v>
      </c>
      <c r="N106" t="s">
        <v>33</v>
      </c>
      <c r="O106" s="170">
        <v>23</v>
      </c>
      <c r="P106" t="s">
        <v>12</v>
      </c>
      <c r="Q106" t="s">
        <v>24</v>
      </c>
      <c r="R106" s="163" t="s">
        <v>162</v>
      </c>
      <c r="S106" s="164" t="s">
        <v>126</v>
      </c>
      <c r="T106" s="164" t="s">
        <v>126</v>
      </c>
      <c r="U106" s="165" t="str">
        <f t="shared" si="3"/>
        <v>C_ปUG_UGC02</v>
      </c>
      <c r="V106" s="152">
        <f t="shared" si="4"/>
        <v>69</v>
      </c>
      <c r="W106" s="153">
        <f t="shared" si="5"/>
        <v>4.0588235294117645</v>
      </c>
    </row>
    <row r="107" spans="1:23" s="154" customFormat="1" ht="15" customHeight="1">
      <c r="A107" t="s">
        <v>219</v>
      </c>
      <c r="B107"/>
      <c r="C107" t="s">
        <v>170</v>
      </c>
      <c r="D107" t="s">
        <v>332</v>
      </c>
      <c r="E107" t="s">
        <v>33</v>
      </c>
      <c r="F107" s="170">
        <v>3</v>
      </c>
      <c r="G107" s="162">
        <v>3</v>
      </c>
      <c r="H107" s="162">
        <v>0</v>
      </c>
      <c r="I107" t="s">
        <v>420</v>
      </c>
      <c r="J107" t="s">
        <v>12</v>
      </c>
      <c r="K107" t="s">
        <v>12</v>
      </c>
      <c r="L107" t="s">
        <v>208</v>
      </c>
      <c r="M107" t="s">
        <v>409</v>
      </c>
      <c r="N107" t="s">
        <v>33</v>
      </c>
      <c r="O107" s="170">
        <v>10</v>
      </c>
      <c r="P107" t="s">
        <v>12</v>
      </c>
      <c r="Q107" t="s">
        <v>24</v>
      </c>
      <c r="R107" s="163" t="s">
        <v>162</v>
      </c>
      <c r="S107" s="164" t="s">
        <v>126</v>
      </c>
      <c r="T107" s="164" t="s">
        <v>126</v>
      </c>
      <c r="U107" s="165" t="str">
        <f t="shared" si="3"/>
        <v>C_ปUG_UGC02</v>
      </c>
      <c r="V107" s="152">
        <f t="shared" si="4"/>
        <v>30</v>
      </c>
      <c r="W107" s="153">
        <f t="shared" si="5"/>
        <v>1.7647058823529411</v>
      </c>
    </row>
    <row r="108" spans="1:23" s="154" customFormat="1" ht="15" customHeight="1">
      <c r="A108" t="s">
        <v>219</v>
      </c>
      <c r="B108"/>
      <c r="C108" t="s">
        <v>170</v>
      </c>
      <c r="D108" t="s">
        <v>332</v>
      </c>
      <c r="E108" t="s">
        <v>33</v>
      </c>
      <c r="F108" s="170">
        <v>3</v>
      </c>
      <c r="G108" s="162">
        <v>3</v>
      </c>
      <c r="H108" s="162">
        <v>0</v>
      </c>
      <c r="I108" t="s">
        <v>420</v>
      </c>
      <c r="J108" t="s">
        <v>12</v>
      </c>
      <c r="K108" t="s">
        <v>12</v>
      </c>
      <c r="L108" t="s">
        <v>210</v>
      </c>
      <c r="M108" t="s">
        <v>409</v>
      </c>
      <c r="N108" t="s">
        <v>33</v>
      </c>
      <c r="O108" s="170">
        <v>1</v>
      </c>
      <c r="P108" t="s">
        <v>12</v>
      </c>
      <c r="Q108" t="s">
        <v>24</v>
      </c>
      <c r="R108" s="163" t="s">
        <v>162</v>
      </c>
      <c r="S108" s="164" t="s">
        <v>126</v>
      </c>
      <c r="T108" s="164" t="s">
        <v>126</v>
      </c>
      <c r="U108" s="165" t="str">
        <f t="shared" si="3"/>
        <v>C_ปUG_UGC02</v>
      </c>
      <c r="V108" s="152">
        <f t="shared" si="4"/>
        <v>3</v>
      </c>
      <c r="W108" s="153">
        <f t="shared" si="5"/>
        <v>0.17647058823529413</v>
      </c>
    </row>
    <row r="109" spans="1:23" s="154" customFormat="1" ht="15" customHeight="1">
      <c r="A109" t="s">
        <v>219</v>
      </c>
      <c r="B109"/>
      <c r="C109" t="s">
        <v>170</v>
      </c>
      <c r="D109" t="s">
        <v>444</v>
      </c>
      <c r="E109" t="s">
        <v>33</v>
      </c>
      <c r="F109" s="170">
        <v>3</v>
      </c>
      <c r="G109" s="162">
        <v>3</v>
      </c>
      <c r="H109" s="162">
        <v>0</v>
      </c>
      <c r="I109" t="s">
        <v>420</v>
      </c>
      <c r="J109" t="s">
        <v>12</v>
      </c>
      <c r="K109" t="s">
        <v>12</v>
      </c>
      <c r="L109" t="s">
        <v>208</v>
      </c>
      <c r="M109" t="s">
        <v>409</v>
      </c>
      <c r="N109" t="s">
        <v>33</v>
      </c>
      <c r="O109" s="170">
        <v>3</v>
      </c>
      <c r="P109" t="s">
        <v>12</v>
      </c>
      <c r="Q109" t="s">
        <v>24</v>
      </c>
      <c r="R109" s="163" t="s">
        <v>162</v>
      </c>
      <c r="S109" s="164" t="s">
        <v>126</v>
      </c>
      <c r="T109" s="164" t="s">
        <v>126</v>
      </c>
      <c r="U109" s="165" t="str">
        <f t="shared" si="3"/>
        <v>C_ปUG_UGC02</v>
      </c>
      <c r="V109" s="152">
        <f t="shared" si="4"/>
        <v>9</v>
      </c>
      <c r="W109" s="153">
        <f t="shared" si="5"/>
        <v>0.52941176470588236</v>
      </c>
    </row>
    <row r="110" spans="1:23" s="154" customFormat="1" ht="15" customHeight="1">
      <c r="A110" t="s">
        <v>219</v>
      </c>
      <c r="B110"/>
      <c r="C110" t="s">
        <v>170</v>
      </c>
      <c r="D110" t="s">
        <v>444</v>
      </c>
      <c r="E110" t="s">
        <v>33</v>
      </c>
      <c r="F110" s="170">
        <v>3</v>
      </c>
      <c r="G110" s="162">
        <v>3</v>
      </c>
      <c r="H110" s="162">
        <v>0</v>
      </c>
      <c r="I110" t="s">
        <v>420</v>
      </c>
      <c r="J110" t="s">
        <v>12</v>
      </c>
      <c r="K110" t="s">
        <v>12</v>
      </c>
      <c r="L110" t="s">
        <v>210</v>
      </c>
      <c r="M110" t="s">
        <v>409</v>
      </c>
      <c r="N110" t="s">
        <v>33</v>
      </c>
      <c r="O110" s="170">
        <v>3</v>
      </c>
      <c r="P110" t="s">
        <v>12</v>
      </c>
      <c r="Q110" t="s">
        <v>24</v>
      </c>
      <c r="R110" s="163" t="s">
        <v>162</v>
      </c>
      <c r="S110" s="164" t="s">
        <v>126</v>
      </c>
      <c r="T110" s="164" t="s">
        <v>126</v>
      </c>
      <c r="U110" s="165" t="str">
        <f t="shared" si="3"/>
        <v>C_ปUG_UGC02</v>
      </c>
      <c r="V110" s="152">
        <f t="shared" si="4"/>
        <v>9</v>
      </c>
      <c r="W110" s="153">
        <f t="shared" si="5"/>
        <v>0.52941176470588236</v>
      </c>
    </row>
    <row r="111" spans="1:23" s="154" customFormat="1" ht="15" customHeight="1">
      <c r="A111" t="s">
        <v>219</v>
      </c>
      <c r="B111"/>
      <c r="C111" t="s">
        <v>170</v>
      </c>
      <c r="D111" t="s">
        <v>444</v>
      </c>
      <c r="E111" t="s">
        <v>33</v>
      </c>
      <c r="F111" s="170">
        <v>3</v>
      </c>
      <c r="G111" s="162">
        <v>3</v>
      </c>
      <c r="H111" s="162">
        <v>0</v>
      </c>
      <c r="I111" t="s">
        <v>420</v>
      </c>
      <c r="J111" t="s">
        <v>12</v>
      </c>
      <c r="K111" t="s">
        <v>12</v>
      </c>
      <c r="L111" t="s">
        <v>208</v>
      </c>
      <c r="M111" t="s">
        <v>409</v>
      </c>
      <c r="N111" t="s">
        <v>33</v>
      </c>
      <c r="O111" s="170">
        <v>44</v>
      </c>
      <c r="P111" t="s">
        <v>12</v>
      </c>
      <c r="Q111" t="s">
        <v>24</v>
      </c>
      <c r="R111" s="163" t="s">
        <v>162</v>
      </c>
      <c r="S111" s="164" t="s">
        <v>126</v>
      </c>
      <c r="T111" s="164" t="s">
        <v>126</v>
      </c>
      <c r="U111" s="165" t="str">
        <f t="shared" si="3"/>
        <v>C_ปUG_UGC02</v>
      </c>
      <c r="V111" s="152">
        <f t="shared" si="4"/>
        <v>132</v>
      </c>
      <c r="W111" s="153">
        <f t="shared" si="5"/>
        <v>7.7647058823529411</v>
      </c>
    </row>
    <row r="112" spans="1:23" s="154" customFormat="1" ht="15" customHeight="1">
      <c r="A112" t="s">
        <v>219</v>
      </c>
      <c r="B112"/>
      <c r="C112" t="s">
        <v>170</v>
      </c>
      <c r="D112" t="s">
        <v>444</v>
      </c>
      <c r="E112" t="s">
        <v>33</v>
      </c>
      <c r="F112" s="170">
        <v>3</v>
      </c>
      <c r="G112" s="162">
        <v>3</v>
      </c>
      <c r="H112" s="162">
        <v>0</v>
      </c>
      <c r="I112" t="s">
        <v>420</v>
      </c>
      <c r="J112" t="s">
        <v>12</v>
      </c>
      <c r="K112" t="s">
        <v>12</v>
      </c>
      <c r="L112" t="s">
        <v>210</v>
      </c>
      <c r="M112" t="s">
        <v>409</v>
      </c>
      <c r="N112" t="s">
        <v>33</v>
      </c>
      <c r="O112" s="170">
        <v>2</v>
      </c>
      <c r="P112" t="s">
        <v>12</v>
      </c>
      <c r="Q112" t="s">
        <v>24</v>
      </c>
      <c r="R112" s="163" t="s">
        <v>162</v>
      </c>
      <c r="S112" s="164" t="s">
        <v>126</v>
      </c>
      <c r="T112" s="164" t="s">
        <v>126</v>
      </c>
      <c r="U112" s="165" t="str">
        <f t="shared" si="3"/>
        <v>C_ปUG_UGC02</v>
      </c>
      <c r="V112" s="152">
        <f t="shared" si="4"/>
        <v>6</v>
      </c>
      <c r="W112" s="153">
        <f t="shared" si="5"/>
        <v>0.35294117647058826</v>
      </c>
    </row>
    <row r="113" spans="1:23" s="154" customFormat="1" ht="15" customHeight="1">
      <c r="A113" t="s">
        <v>219</v>
      </c>
      <c r="B113"/>
      <c r="C113" t="s">
        <v>170</v>
      </c>
      <c r="D113" t="s">
        <v>445</v>
      </c>
      <c r="E113" t="s">
        <v>33</v>
      </c>
      <c r="F113" s="170">
        <v>3</v>
      </c>
      <c r="G113" s="162">
        <v>3</v>
      </c>
      <c r="H113" s="162">
        <v>0</v>
      </c>
      <c r="I113" t="s">
        <v>420</v>
      </c>
      <c r="J113" t="s">
        <v>12</v>
      </c>
      <c r="K113" t="s">
        <v>12</v>
      </c>
      <c r="L113" t="s">
        <v>208</v>
      </c>
      <c r="M113" t="s">
        <v>409</v>
      </c>
      <c r="N113" t="s">
        <v>33</v>
      </c>
      <c r="O113" s="170">
        <v>2</v>
      </c>
      <c r="P113" t="s">
        <v>12</v>
      </c>
      <c r="Q113" t="s">
        <v>24</v>
      </c>
      <c r="R113" s="163" t="s">
        <v>162</v>
      </c>
      <c r="S113" s="164" t="s">
        <v>126</v>
      </c>
      <c r="T113" s="164" t="s">
        <v>126</v>
      </c>
      <c r="U113" s="165" t="str">
        <f t="shared" si="3"/>
        <v>C_ปUG_UGC02</v>
      </c>
      <c r="V113" s="152">
        <f t="shared" si="4"/>
        <v>6</v>
      </c>
      <c r="W113" s="153">
        <f t="shared" si="5"/>
        <v>0.35294117647058826</v>
      </c>
    </row>
    <row r="114" spans="1:23" s="154" customFormat="1" ht="15" customHeight="1">
      <c r="A114" t="s">
        <v>219</v>
      </c>
      <c r="B114"/>
      <c r="C114" t="s">
        <v>170</v>
      </c>
      <c r="D114" t="s">
        <v>446</v>
      </c>
      <c r="E114" t="s">
        <v>33</v>
      </c>
      <c r="F114" s="170">
        <v>3</v>
      </c>
      <c r="G114" s="162">
        <v>3</v>
      </c>
      <c r="H114" s="162">
        <v>0</v>
      </c>
      <c r="I114" t="s">
        <v>420</v>
      </c>
      <c r="J114" t="s">
        <v>12</v>
      </c>
      <c r="K114" t="s">
        <v>12</v>
      </c>
      <c r="L114" t="s">
        <v>208</v>
      </c>
      <c r="M114" t="s">
        <v>409</v>
      </c>
      <c r="N114" t="s">
        <v>33</v>
      </c>
      <c r="O114" s="170">
        <v>10</v>
      </c>
      <c r="P114" t="s">
        <v>12</v>
      </c>
      <c r="Q114" t="s">
        <v>24</v>
      </c>
      <c r="R114" s="163" t="s">
        <v>162</v>
      </c>
      <c r="S114" s="164" t="s">
        <v>126</v>
      </c>
      <c r="T114" s="164" t="s">
        <v>126</v>
      </c>
      <c r="U114" s="165" t="str">
        <f t="shared" si="3"/>
        <v>C_ปUG_UGC02</v>
      </c>
      <c r="V114" s="152">
        <f t="shared" si="4"/>
        <v>30</v>
      </c>
      <c r="W114" s="153">
        <f t="shared" si="5"/>
        <v>1.7647058823529411</v>
      </c>
    </row>
    <row r="115" spans="1:23" s="154" customFormat="1" ht="15" customHeight="1">
      <c r="A115" t="s">
        <v>219</v>
      </c>
      <c r="B115"/>
      <c r="C115" t="s">
        <v>172</v>
      </c>
      <c r="D115" t="s">
        <v>99</v>
      </c>
      <c r="E115" t="s">
        <v>33</v>
      </c>
      <c r="F115" s="170">
        <v>3</v>
      </c>
      <c r="G115" s="162">
        <v>3</v>
      </c>
      <c r="H115" s="162">
        <v>0</v>
      </c>
      <c r="I115" t="s">
        <v>420</v>
      </c>
      <c r="J115" t="s">
        <v>12</v>
      </c>
      <c r="K115" t="s">
        <v>12</v>
      </c>
      <c r="L115" t="s">
        <v>208</v>
      </c>
      <c r="M115" t="s">
        <v>409</v>
      </c>
      <c r="N115" t="s">
        <v>33</v>
      </c>
      <c r="O115" s="170">
        <v>1</v>
      </c>
      <c r="P115" t="s">
        <v>12</v>
      </c>
      <c r="Q115" t="s">
        <v>25</v>
      </c>
      <c r="R115" s="163" t="s">
        <v>162</v>
      </c>
      <c r="S115" s="164" t="s">
        <v>126</v>
      </c>
      <c r="T115" s="164" t="s">
        <v>126</v>
      </c>
      <c r="U115" s="165" t="str">
        <f t="shared" si="3"/>
        <v>C_ปUG_UGC03</v>
      </c>
      <c r="V115" s="152">
        <f t="shared" si="4"/>
        <v>3</v>
      </c>
      <c r="W115" s="153">
        <f t="shared" si="5"/>
        <v>0.17647058823529413</v>
      </c>
    </row>
    <row r="116" spans="1:23" s="154" customFormat="1" ht="15" customHeight="1">
      <c r="A116" t="s">
        <v>219</v>
      </c>
      <c r="B116"/>
      <c r="C116" t="s">
        <v>172</v>
      </c>
      <c r="D116" t="s">
        <v>99</v>
      </c>
      <c r="E116" t="s">
        <v>33</v>
      </c>
      <c r="F116" s="170">
        <v>3</v>
      </c>
      <c r="G116" s="162">
        <v>3</v>
      </c>
      <c r="H116" s="162">
        <v>0</v>
      </c>
      <c r="I116" t="s">
        <v>420</v>
      </c>
      <c r="J116" t="s">
        <v>12</v>
      </c>
      <c r="K116" t="s">
        <v>12</v>
      </c>
      <c r="L116" t="s">
        <v>209</v>
      </c>
      <c r="M116" t="s">
        <v>409</v>
      </c>
      <c r="N116" t="s">
        <v>33</v>
      </c>
      <c r="O116" s="170">
        <v>85</v>
      </c>
      <c r="P116" t="s">
        <v>12</v>
      </c>
      <c r="Q116" t="s">
        <v>25</v>
      </c>
      <c r="R116" s="163" t="s">
        <v>162</v>
      </c>
      <c r="S116" s="164" t="s">
        <v>126</v>
      </c>
      <c r="T116" s="164" t="s">
        <v>126</v>
      </c>
      <c r="U116" s="165" t="str">
        <f t="shared" si="3"/>
        <v>C_ปUG_UGC03</v>
      </c>
      <c r="V116" s="152">
        <f t="shared" si="4"/>
        <v>255</v>
      </c>
      <c r="W116" s="153">
        <f t="shared" si="5"/>
        <v>15</v>
      </c>
    </row>
    <row r="117" spans="1:23" s="154" customFormat="1" ht="15" customHeight="1">
      <c r="A117" t="s">
        <v>219</v>
      </c>
      <c r="B117"/>
      <c r="C117" t="s">
        <v>172</v>
      </c>
      <c r="D117" t="s">
        <v>99</v>
      </c>
      <c r="E117" t="s">
        <v>33</v>
      </c>
      <c r="F117" s="170">
        <v>3</v>
      </c>
      <c r="G117" s="162">
        <v>3</v>
      </c>
      <c r="H117" s="162">
        <v>0</v>
      </c>
      <c r="I117" t="s">
        <v>420</v>
      </c>
      <c r="J117" t="s">
        <v>12</v>
      </c>
      <c r="K117" t="s">
        <v>12</v>
      </c>
      <c r="L117" t="s">
        <v>210</v>
      </c>
      <c r="M117" t="s">
        <v>409</v>
      </c>
      <c r="N117" t="s">
        <v>33</v>
      </c>
      <c r="O117" s="170">
        <v>15</v>
      </c>
      <c r="P117" t="s">
        <v>12</v>
      </c>
      <c r="Q117" t="s">
        <v>25</v>
      </c>
      <c r="R117" s="163" t="s">
        <v>162</v>
      </c>
      <c r="S117" s="164" t="s">
        <v>126</v>
      </c>
      <c r="T117" s="164" t="s">
        <v>126</v>
      </c>
      <c r="U117" s="165" t="str">
        <f t="shared" si="3"/>
        <v>C_ปUG_UGC03</v>
      </c>
      <c r="V117" s="152">
        <f t="shared" si="4"/>
        <v>45</v>
      </c>
      <c r="W117" s="153">
        <f t="shared" si="5"/>
        <v>2.6470588235294117</v>
      </c>
    </row>
    <row r="118" spans="1:23" s="154" customFormat="1" ht="15" customHeight="1">
      <c r="A118" t="s">
        <v>219</v>
      </c>
      <c r="B118"/>
      <c r="C118" t="s">
        <v>172</v>
      </c>
      <c r="D118" t="s">
        <v>99</v>
      </c>
      <c r="E118" t="s">
        <v>33</v>
      </c>
      <c r="F118" s="170">
        <v>3</v>
      </c>
      <c r="G118" s="162">
        <v>3</v>
      </c>
      <c r="H118" s="162">
        <v>0</v>
      </c>
      <c r="I118" t="s">
        <v>420</v>
      </c>
      <c r="J118" t="s">
        <v>12</v>
      </c>
      <c r="K118" t="s">
        <v>12</v>
      </c>
      <c r="L118" t="s">
        <v>213</v>
      </c>
      <c r="M118" t="s">
        <v>409</v>
      </c>
      <c r="N118" t="s">
        <v>33</v>
      </c>
      <c r="O118" s="170">
        <v>4</v>
      </c>
      <c r="P118" t="s">
        <v>12</v>
      </c>
      <c r="Q118" t="s">
        <v>25</v>
      </c>
      <c r="R118" s="163" t="s">
        <v>162</v>
      </c>
      <c r="S118" s="164" t="s">
        <v>126</v>
      </c>
      <c r="T118" s="164" t="s">
        <v>126</v>
      </c>
      <c r="U118" s="165" t="str">
        <f t="shared" si="3"/>
        <v>C_ปUG_UGC03</v>
      </c>
      <c r="V118" s="152">
        <f t="shared" si="4"/>
        <v>12</v>
      </c>
      <c r="W118" s="153">
        <f t="shared" si="5"/>
        <v>0.70588235294117652</v>
      </c>
    </row>
    <row r="119" spans="1:23" s="154" customFormat="1" ht="15" customHeight="1">
      <c r="A119" t="s">
        <v>219</v>
      </c>
      <c r="B119"/>
      <c r="C119" t="s">
        <v>170</v>
      </c>
      <c r="D119" t="s">
        <v>447</v>
      </c>
      <c r="E119" t="s">
        <v>33</v>
      </c>
      <c r="F119" s="170">
        <v>3</v>
      </c>
      <c r="G119" s="162">
        <v>3</v>
      </c>
      <c r="H119" s="162">
        <v>0</v>
      </c>
      <c r="I119" t="s">
        <v>420</v>
      </c>
      <c r="J119" t="s">
        <v>12</v>
      </c>
      <c r="K119" t="s">
        <v>12</v>
      </c>
      <c r="L119" t="s">
        <v>208</v>
      </c>
      <c r="M119" t="s">
        <v>409</v>
      </c>
      <c r="N119" t="s">
        <v>33</v>
      </c>
      <c r="O119" s="170">
        <v>45</v>
      </c>
      <c r="P119" t="s">
        <v>12</v>
      </c>
      <c r="Q119" t="s">
        <v>24</v>
      </c>
      <c r="R119" s="163" t="s">
        <v>162</v>
      </c>
      <c r="S119" s="164" t="s">
        <v>126</v>
      </c>
      <c r="T119" s="164" t="s">
        <v>126</v>
      </c>
      <c r="U119" s="165" t="str">
        <f t="shared" si="3"/>
        <v>C_ปUG_UGC02</v>
      </c>
      <c r="V119" s="152">
        <f t="shared" si="4"/>
        <v>135</v>
      </c>
      <c r="W119" s="153">
        <f t="shared" si="5"/>
        <v>7.9411764705882355</v>
      </c>
    </row>
    <row r="120" spans="1:23" s="154" customFormat="1" ht="15" customHeight="1">
      <c r="A120" t="s">
        <v>219</v>
      </c>
      <c r="B120"/>
      <c r="C120" t="s">
        <v>170</v>
      </c>
      <c r="D120" t="s">
        <v>333</v>
      </c>
      <c r="E120" t="s">
        <v>33</v>
      </c>
      <c r="F120" s="170">
        <v>3</v>
      </c>
      <c r="G120" s="162">
        <v>3</v>
      </c>
      <c r="H120" s="162">
        <v>0</v>
      </c>
      <c r="I120" t="s">
        <v>420</v>
      </c>
      <c r="J120" t="s">
        <v>12</v>
      </c>
      <c r="K120" t="s">
        <v>12</v>
      </c>
      <c r="L120" t="s">
        <v>208</v>
      </c>
      <c r="M120" t="s">
        <v>409</v>
      </c>
      <c r="N120" t="s">
        <v>33</v>
      </c>
      <c r="O120" s="170">
        <v>1</v>
      </c>
      <c r="P120" t="s">
        <v>12</v>
      </c>
      <c r="Q120" t="s">
        <v>24</v>
      </c>
      <c r="R120" s="163" t="s">
        <v>162</v>
      </c>
      <c r="S120" s="164" t="s">
        <v>126</v>
      </c>
      <c r="T120" s="164" t="s">
        <v>126</v>
      </c>
      <c r="U120" s="165" t="str">
        <f t="shared" si="3"/>
        <v>C_ปUG_UGC02</v>
      </c>
      <c r="V120" s="152">
        <f t="shared" si="4"/>
        <v>3</v>
      </c>
      <c r="W120" s="153">
        <f t="shared" si="5"/>
        <v>0.17647058823529413</v>
      </c>
    </row>
    <row r="121" spans="1:23" s="154" customFormat="1" ht="15" customHeight="1">
      <c r="A121" t="s">
        <v>219</v>
      </c>
      <c r="B121"/>
      <c r="C121" t="s">
        <v>170</v>
      </c>
      <c r="D121" t="s">
        <v>95</v>
      </c>
      <c r="E121" t="s">
        <v>33</v>
      </c>
      <c r="F121" s="170">
        <v>3</v>
      </c>
      <c r="G121" s="162">
        <v>3</v>
      </c>
      <c r="H121" s="162">
        <v>0</v>
      </c>
      <c r="I121" t="s">
        <v>420</v>
      </c>
      <c r="J121" t="s">
        <v>12</v>
      </c>
      <c r="K121" t="s">
        <v>12</v>
      </c>
      <c r="L121" t="s">
        <v>208</v>
      </c>
      <c r="M121" t="s">
        <v>409</v>
      </c>
      <c r="N121" t="s">
        <v>33</v>
      </c>
      <c r="O121" s="170">
        <v>2</v>
      </c>
      <c r="P121" t="s">
        <v>12</v>
      </c>
      <c r="Q121" t="s">
        <v>24</v>
      </c>
      <c r="R121" s="163" t="s">
        <v>162</v>
      </c>
      <c r="S121" s="164" t="s">
        <v>126</v>
      </c>
      <c r="T121" s="164" t="s">
        <v>126</v>
      </c>
      <c r="U121" s="165" t="str">
        <f t="shared" si="3"/>
        <v>C_ปUG_UGC02</v>
      </c>
      <c r="V121" s="152">
        <f t="shared" si="4"/>
        <v>6</v>
      </c>
      <c r="W121" s="153">
        <f t="shared" si="5"/>
        <v>0.35294117647058826</v>
      </c>
    </row>
    <row r="122" spans="1:23" s="154" customFormat="1" ht="15" customHeight="1">
      <c r="A122" t="s">
        <v>219</v>
      </c>
      <c r="B122"/>
      <c r="C122" t="s">
        <v>170</v>
      </c>
      <c r="D122" t="s">
        <v>95</v>
      </c>
      <c r="E122" t="s">
        <v>33</v>
      </c>
      <c r="F122" s="170">
        <v>3</v>
      </c>
      <c r="G122" s="162">
        <v>3</v>
      </c>
      <c r="H122" s="162">
        <v>0</v>
      </c>
      <c r="I122" t="s">
        <v>420</v>
      </c>
      <c r="J122" t="s">
        <v>12</v>
      </c>
      <c r="K122" t="s">
        <v>12</v>
      </c>
      <c r="L122" t="s">
        <v>209</v>
      </c>
      <c r="M122" t="s">
        <v>409</v>
      </c>
      <c r="N122" t="s">
        <v>33</v>
      </c>
      <c r="O122" s="170">
        <v>56</v>
      </c>
      <c r="P122" t="s">
        <v>12</v>
      </c>
      <c r="Q122" t="s">
        <v>24</v>
      </c>
      <c r="R122" s="163" t="s">
        <v>162</v>
      </c>
      <c r="S122" s="164" t="s">
        <v>126</v>
      </c>
      <c r="T122" s="164" t="s">
        <v>126</v>
      </c>
      <c r="U122" s="165" t="str">
        <f t="shared" si="3"/>
        <v>C_ปUG_UGC02</v>
      </c>
      <c r="V122" s="152">
        <f t="shared" si="4"/>
        <v>168</v>
      </c>
      <c r="W122" s="153">
        <f t="shared" si="5"/>
        <v>9.882352941176471</v>
      </c>
    </row>
    <row r="123" spans="1:23" s="154" customFormat="1" ht="15" customHeight="1">
      <c r="A123" t="s">
        <v>219</v>
      </c>
      <c r="B123"/>
      <c r="C123" t="s">
        <v>170</v>
      </c>
      <c r="D123" t="s">
        <v>95</v>
      </c>
      <c r="E123" t="s">
        <v>33</v>
      </c>
      <c r="F123" s="170">
        <v>3</v>
      </c>
      <c r="G123" s="162">
        <v>3</v>
      </c>
      <c r="H123" s="162">
        <v>0</v>
      </c>
      <c r="I123" t="s">
        <v>420</v>
      </c>
      <c r="J123" t="s">
        <v>12</v>
      </c>
      <c r="K123" t="s">
        <v>12</v>
      </c>
      <c r="L123" t="s">
        <v>210</v>
      </c>
      <c r="M123" t="s">
        <v>409</v>
      </c>
      <c r="N123" t="s">
        <v>33</v>
      </c>
      <c r="O123" s="170">
        <v>8</v>
      </c>
      <c r="P123" t="s">
        <v>12</v>
      </c>
      <c r="Q123" t="s">
        <v>24</v>
      </c>
      <c r="R123" s="163" t="s">
        <v>162</v>
      </c>
      <c r="S123" s="164" t="s">
        <v>126</v>
      </c>
      <c r="T123" s="164" t="s">
        <v>126</v>
      </c>
      <c r="U123" s="165" t="str">
        <f t="shared" si="3"/>
        <v>C_ปUG_UGC02</v>
      </c>
      <c r="V123" s="152">
        <f t="shared" si="4"/>
        <v>24</v>
      </c>
      <c r="W123" s="153">
        <f t="shared" si="5"/>
        <v>1.411764705882353</v>
      </c>
    </row>
    <row r="124" spans="1:23" s="154" customFormat="1" ht="15" customHeight="1">
      <c r="A124" t="s">
        <v>219</v>
      </c>
      <c r="B124"/>
      <c r="C124" t="s">
        <v>170</v>
      </c>
      <c r="D124" t="s">
        <v>448</v>
      </c>
      <c r="E124" t="s">
        <v>33</v>
      </c>
      <c r="F124" s="170">
        <v>3</v>
      </c>
      <c r="G124" s="162">
        <v>3</v>
      </c>
      <c r="H124" s="162">
        <v>0</v>
      </c>
      <c r="I124" t="s">
        <v>420</v>
      </c>
      <c r="J124" t="s">
        <v>12</v>
      </c>
      <c r="K124" t="s">
        <v>12</v>
      </c>
      <c r="L124" t="s">
        <v>208</v>
      </c>
      <c r="M124" t="s">
        <v>409</v>
      </c>
      <c r="N124" t="s">
        <v>33</v>
      </c>
      <c r="O124" s="170">
        <v>1</v>
      </c>
      <c r="P124" t="s">
        <v>12</v>
      </c>
      <c r="Q124" t="s">
        <v>24</v>
      </c>
      <c r="R124" s="163" t="s">
        <v>162</v>
      </c>
      <c r="S124" s="164" t="s">
        <v>126</v>
      </c>
      <c r="T124" s="164" t="s">
        <v>126</v>
      </c>
      <c r="U124" s="165" t="str">
        <f t="shared" si="3"/>
        <v>C_ปUG_UGC02</v>
      </c>
      <c r="V124" s="152">
        <f t="shared" si="4"/>
        <v>3</v>
      </c>
      <c r="W124" s="153">
        <f t="shared" si="5"/>
        <v>0.17647058823529413</v>
      </c>
    </row>
    <row r="125" spans="1:23" s="154" customFormat="1" ht="15" customHeight="1">
      <c r="A125" t="s">
        <v>219</v>
      </c>
      <c r="B125"/>
      <c r="C125" t="s">
        <v>170</v>
      </c>
      <c r="D125" t="s">
        <v>448</v>
      </c>
      <c r="E125" t="s">
        <v>33</v>
      </c>
      <c r="F125" s="170">
        <v>3</v>
      </c>
      <c r="G125" s="162">
        <v>3</v>
      </c>
      <c r="H125" s="162">
        <v>0</v>
      </c>
      <c r="I125" t="s">
        <v>420</v>
      </c>
      <c r="J125" t="s">
        <v>12</v>
      </c>
      <c r="K125" t="s">
        <v>12</v>
      </c>
      <c r="L125" t="s">
        <v>208</v>
      </c>
      <c r="M125" t="s">
        <v>409</v>
      </c>
      <c r="N125" t="s">
        <v>33</v>
      </c>
      <c r="O125" s="170">
        <v>48</v>
      </c>
      <c r="P125" t="s">
        <v>12</v>
      </c>
      <c r="Q125" t="s">
        <v>24</v>
      </c>
      <c r="R125" s="163" t="s">
        <v>162</v>
      </c>
      <c r="S125" s="164" t="s">
        <v>126</v>
      </c>
      <c r="T125" s="164" t="s">
        <v>126</v>
      </c>
      <c r="U125" s="165" t="str">
        <f t="shared" si="3"/>
        <v>C_ปUG_UGC02</v>
      </c>
      <c r="V125" s="152">
        <f t="shared" si="4"/>
        <v>144</v>
      </c>
      <c r="W125" s="153">
        <f t="shared" si="5"/>
        <v>8.4705882352941178</v>
      </c>
    </row>
    <row r="126" spans="1:23" s="154" customFormat="1" ht="15" customHeight="1">
      <c r="A126" t="s">
        <v>219</v>
      </c>
      <c r="B126"/>
      <c r="C126" t="s">
        <v>170</v>
      </c>
      <c r="D126" t="s">
        <v>449</v>
      </c>
      <c r="E126" t="s">
        <v>33</v>
      </c>
      <c r="F126" s="170">
        <v>3</v>
      </c>
      <c r="G126" s="162">
        <v>3</v>
      </c>
      <c r="H126" s="162">
        <v>0</v>
      </c>
      <c r="I126" t="s">
        <v>420</v>
      </c>
      <c r="J126" t="s">
        <v>12</v>
      </c>
      <c r="K126" t="s">
        <v>12</v>
      </c>
      <c r="L126" t="s">
        <v>208</v>
      </c>
      <c r="M126" t="s">
        <v>409</v>
      </c>
      <c r="N126" t="s">
        <v>33</v>
      </c>
      <c r="O126" s="170">
        <v>18</v>
      </c>
      <c r="P126" t="s">
        <v>12</v>
      </c>
      <c r="Q126" t="s">
        <v>24</v>
      </c>
      <c r="R126" s="163" t="s">
        <v>162</v>
      </c>
      <c r="S126" s="164" t="s">
        <v>126</v>
      </c>
      <c r="T126" s="164" t="s">
        <v>126</v>
      </c>
      <c r="U126" s="165" t="str">
        <f t="shared" si="3"/>
        <v>C_ปUG_UGC02</v>
      </c>
      <c r="V126" s="152">
        <f t="shared" si="4"/>
        <v>54</v>
      </c>
      <c r="W126" s="153">
        <f t="shared" si="5"/>
        <v>3.1764705882352939</v>
      </c>
    </row>
    <row r="127" spans="1:23" s="154" customFormat="1" ht="15" customHeight="1">
      <c r="A127" t="s">
        <v>219</v>
      </c>
      <c r="B127"/>
      <c r="C127" t="s">
        <v>170</v>
      </c>
      <c r="D127" t="s">
        <v>450</v>
      </c>
      <c r="E127" t="s">
        <v>33</v>
      </c>
      <c r="F127" s="170">
        <v>3</v>
      </c>
      <c r="G127" s="162">
        <v>3</v>
      </c>
      <c r="H127" s="162">
        <v>0</v>
      </c>
      <c r="I127" t="s">
        <v>420</v>
      </c>
      <c r="J127" t="s">
        <v>12</v>
      </c>
      <c r="K127" t="s">
        <v>12</v>
      </c>
      <c r="L127" t="s">
        <v>208</v>
      </c>
      <c r="M127" t="s">
        <v>409</v>
      </c>
      <c r="N127" t="s">
        <v>33</v>
      </c>
      <c r="O127" s="170">
        <v>27</v>
      </c>
      <c r="P127" t="s">
        <v>12</v>
      </c>
      <c r="Q127" t="s">
        <v>24</v>
      </c>
      <c r="R127" s="163" t="s">
        <v>162</v>
      </c>
      <c r="S127" s="164" t="s">
        <v>126</v>
      </c>
      <c r="T127" s="164" t="s">
        <v>126</v>
      </c>
      <c r="U127" s="165" t="str">
        <f t="shared" si="3"/>
        <v>C_ปUG_UGC02</v>
      </c>
      <c r="V127" s="152">
        <f t="shared" si="4"/>
        <v>81</v>
      </c>
      <c r="W127" s="153">
        <f t="shared" si="5"/>
        <v>4.7647058823529411</v>
      </c>
    </row>
    <row r="128" spans="1:23" s="154" customFormat="1" ht="15" customHeight="1">
      <c r="A128" t="s">
        <v>219</v>
      </c>
      <c r="B128"/>
      <c r="C128" t="s">
        <v>170</v>
      </c>
      <c r="D128" t="s">
        <v>451</v>
      </c>
      <c r="E128" t="s">
        <v>33</v>
      </c>
      <c r="F128" s="170">
        <v>3</v>
      </c>
      <c r="G128" s="162">
        <v>3</v>
      </c>
      <c r="H128" s="162">
        <v>0</v>
      </c>
      <c r="I128" t="s">
        <v>420</v>
      </c>
      <c r="J128" t="s">
        <v>12</v>
      </c>
      <c r="K128" t="s">
        <v>12</v>
      </c>
      <c r="L128" t="s">
        <v>208</v>
      </c>
      <c r="M128" t="s">
        <v>409</v>
      </c>
      <c r="N128" t="s">
        <v>33</v>
      </c>
      <c r="O128" s="170">
        <v>12</v>
      </c>
      <c r="P128" t="s">
        <v>12</v>
      </c>
      <c r="Q128" t="s">
        <v>24</v>
      </c>
      <c r="R128" s="163" t="s">
        <v>162</v>
      </c>
      <c r="S128" s="164" t="s">
        <v>126</v>
      </c>
      <c r="T128" s="164" t="s">
        <v>126</v>
      </c>
      <c r="U128" s="165" t="str">
        <f t="shared" si="3"/>
        <v>C_ปUG_UGC02</v>
      </c>
      <c r="V128" s="152">
        <f t="shared" si="4"/>
        <v>36</v>
      </c>
      <c r="W128" s="153">
        <f t="shared" si="5"/>
        <v>2.1176470588235294</v>
      </c>
    </row>
    <row r="129" spans="1:23" s="154" customFormat="1" ht="15" customHeight="1">
      <c r="A129" t="s">
        <v>219</v>
      </c>
      <c r="B129"/>
      <c r="C129" t="s">
        <v>170</v>
      </c>
      <c r="D129" t="s">
        <v>452</v>
      </c>
      <c r="E129" t="s">
        <v>33</v>
      </c>
      <c r="F129" s="170">
        <v>3</v>
      </c>
      <c r="G129" s="162">
        <v>3</v>
      </c>
      <c r="H129" s="162">
        <v>0</v>
      </c>
      <c r="I129" t="s">
        <v>420</v>
      </c>
      <c r="J129" t="s">
        <v>12</v>
      </c>
      <c r="K129" t="s">
        <v>12</v>
      </c>
      <c r="L129" t="s">
        <v>208</v>
      </c>
      <c r="M129" t="s">
        <v>409</v>
      </c>
      <c r="N129" t="s">
        <v>33</v>
      </c>
      <c r="O129" s="170">
        <v>18</v>
      </c>
      <c r="P129" t="s">
        <v>12</v>
      </c>
      <c r="Q129" t="s">
        <v>24</v>
      </c>
      <c r="R129" s="163" t="s">
        <v>162</v>
      </c>
      <c r="S129" s="164" t="s">
        <v>126</v>
      </c>
      <c r="T129" s="164" t="s">
        <v>126</v>
      </c>
      <c r="U129" s="165" t="str">
        <f t="shared" si="3"/>
        <v>C_ปUG_UGC02</v>
      </c>
      <c r="V129" s="152">
        <f t="shared" si="4"/>
        <v>54</v>
      </c>
      <c r="W129" s="153">
        <f t="shared" si="5"/>
        <v>3.1764705882352939</v>
      </c>
    </row>
    <row r="130" spans="1:23" s="154" customFormat="1" ht="15" customHeight="1">
      <c r="A130" t="s">
        <v>219</v>
      </c>
      <c r="B130"/>
      <c r="C130" t="s">
        <v>170</v>
      </c>
      <c r="D130" t="s">
        <v>453</v>
      </c>
      <c r="E130" t="s">
        <v>33</v>
      </c>
      <c r="F130" s="170">
        <v>6</v>
      </c>
      <c r="G130" s="162">
        <v>6</v>
      </c>
      <c r="H130" s="162">
        <v>0</v>
      </c>
      <c r="I130" t="s">
        <v>420</v>
      </c>
      <c r="J130" t="s">
        <v>12</v>
      </c>
      <c r="K130" t="s">
        <v>12</v>
      </c>
      <c r="L130" t="s">
        <v>208</v>
      </c>
      <c r="M130" t="s">
        <v>409</v>
      </c>
      <c r="N130" t="s">
        <v>33</v>
      </c>
      <c r="O130" s="170">
        <v>4</v>
      </c>
      <c r="P130" t="s">
        <v>12</v>
      </c>
      <c r="Q130" t="s">
        <v>24</v>
      </c>
      <c r="R130" s="163" t="s">
        <v>162</v>
      </c>
      <c r="S130" s="164" t="s">
        <v>126</v>
      </c>
      <c r="T130" s="164" t="s">
        <v>126</v>
      </c>
      <c r="U130" s="165" t="str">
        <f t="shared" ref="U130:U193" si="6">+K130&amp;R130&amp;S130&amp;"_"&amp;T130&amp;Q130</f>
        <v>C_ปUG_UGC02</v>
      </c>
      <c r="V130" s="152">
        <f t="shared" ref="V130:V193" si="7">+F130*O130</f>
        <v>24</v>
      </c>
      <c r="W130" s="153">
        <f t="shared" si="5"/>
        <v>1.411764705882353</v>
      </c>
    </row>
    <row r="131" spans="1:23" s="154" customFormat="1" ht="15" customHeight="1">
      <c r="A131" t="s">
        <v>219</v>
      </c>
      <c r="B131"/>
      <c r="C131" t="s">
        <v>170</v>
      </c>
      <c r="D131" t="s">
        <v>96</v>
      </c>
      <c r="E131" t="s">
        <v>33</v>
      </c>
      <c r="F131" s="170">
        <v>3</v>
      </c>
      <c r="G131" s="162">
        <v>3</v>
      </c>
      <c r="H131" s="162">
        <v>0</v>
      </c>
      <c r="I131" t="s">
        <v>420</v>
      </c>
      <c r="J131" t="s">
        <v>12</v>
      </c>
      <c r="K131" t="s">
        <v>12</v>
      </c>
      <c r="L131" t="s">
        <v>208</v>
      </c>
      <c r="M131" t="s">
        <v>409</v>
      </c>
      <c r="N131" t="s">
        <v>33</v>
      </c>
      <c r="O131" s="170">
        <v>29</v>
      </c>
      <c r="P131" t="s">
        <v>12</v>
      </c>
      <c r="Q131" t="s">
        <v>24</v>
      </c>
      <c r="R131" s="163" t="s">
        <v>162</v>
      </c>
      <c r="S131" s="164" t="s">
        <v>126</v>
      </c>
      <c r="T131" s="164" t="s">
        <v>126</v>
      </c>
      <c r="U131" s="165" t="str">
        <f t="shared" si="6"/>
        <v>C_ปUG_UGC02</v>
      </c>
      <c r="V131" s="152">
        <f t="shared" si="7"/>
        <v>87</v>
      </c>
      <c r="W131" s="153">
        <f t="shared" ref="W131:W194" si="8">+V131/17</f>
        <v>5.117647058823529</v>
      </c>
    </row>
    <row r="132" spans="1:23" s="154" customFormat="1" ht="15" customHeight="1">
      <c r="A132" t="s">
        <v>219</v>
      </c>
      <c r="B132"/>
      <c r="C132" t="s">
        <v>170</v>
      </c>
      <c r="D132" t="s">
        <v>142</v>
      </c>
      <c r="E132" t="s">
        <v>33</v>
      </c>
      <c r="F132" s="170">
        <v>1</v>
      </c>
      <c r="G132" s="162">
        <v>3</v>
      </c>
      <c r="H132" s="162">
        <v>0</v>
      </c>
      <c r="I132" t="s">
        <v>420</v>
      </c>
      <c r="J132" t="s">
        <v>12</v>
      </c>
      <c r="K132" t="s">
        <v>12</v>
      </c>
      <c r="L132" t="s">
        <v>208</v>
      </c>
      <c r="M132" t="s">
        <v>409</v>
      </c>
      <c r="N132" t="s">
        <v>33</v>
      </c>
      <c r="O132" s="170">
        <v>46</v>
      </c>
      <c r="P132" t="s">
        <v>12</v>
      </c>
      <c r="Q132" t="s">
        <v>24</v>
      </c>
      <c r="R132" s="163" t="s">
        <v>162</v>
      </c>
      <c r="S132" s="164" t="s">
        <v>126</v>
      </c>
      <c r="T132" s="164" t="s">
        <v>126</v>
      </c>
      <c r="U132" s="165" t="str">
        <f t="shared" si="6"/>
        <v>C_ปUG_UGC02</v>
      </c>
      <c r="V132" s="152">
        <f t="shared" si="7"/>
        <v>46</v>
      </c>
      <c r="W132" s="153">
        <f t="shared" si="8"/>
        <v>2.7058823529411766</v>
      </c>
    </row>
    <row r="133" spans="1:23" s="154" customFormat="1" ht="15" customHeight="1">
      <c r="A133" t="s">
        <v>219</v>
      </c>
      <c r="B133"/>
      <c r="C133" t="s">
        <v>170</v>
      </c>
      <c r="D133" t="s">
        <v>143</v>
      </c>
      <c r="E133" t="s">
        <v>33</v>
      </c>
      <c r="F133" s="170">
        <v>3</v>
      </c>
      <c r="G133" s="162">
        <v>3</v>
      </c>
      <c r="H133" s="162">
        <v>0</v>
      </c>
      <c r="I133" t="s">
        <v>420</v>
      </c>
      <c r="J133" t="s">
        <v>12</v>
      </c>
      <c r="K133" t="s">
        <v>12</v>
      </c>
      <c r="L133" t="s">
        <v>208</v>
      </c>
      <c r="M133" t="s">
        <v>409</v>
      </c>
      <c r="N133" t="s">
        <v>33</v>
      </c>
      <c r="O133" s="170">
        <v>46</v>
      </c>
      <c r="P133" t="s">
        <v>12</v>
      </c>
      <c r="Q133" t="s">
        <v>24</v>
      </c>
      <c r="R133" s="163" t="s">
        <v>162</v>
      </c>
      <c r="S133" s="164" t="s">
        <v>126</v>
      </c>
      <c r="T133" s="164" t="s">
        <v>126</v>
      </c>
      <c r="U133" s="165" t="str">
        <f t="shared" si="6"/>
        <v>C_ปUG_UGC02</v>
      </c>
      <c r="V133" s="152">
        <f t="shared" si="7"/>
        <v>138</v>
      </c>
      <c r="W133" s="153">
        <f t="shared" si="8"/>
        <v>8.117647058823529</v>
      </c>
    </row>
    <row r="134" spans="1:23" s="154" customFormat="1" ht="15" customHeight="1">
      <c r="A134" t="s">
        <v>219</v>
      </c>
      <c r="B134"/>
      <c r="C134" t="s">
        <v>170</v>
      </c>
      <c r="D134" t="s">
        <v>97</v>
      </c>
      <c r="E134" t="s">
        <v>33</v>
      </c>
      <c r="F134" s="170">
        <v>3</v>
      </c>
      <c r="G134" s="162">
        <v>3</v>
      </c>
      <c r="H134" s="162">
        <v>0</v>
      </c>
      <c r="I134" t="s">
        <v>420</v>
      </c>
      <c r="J134" t="s">
        <v>12</v>
      </c>
      <c r="K134" t="s">
        <v>12</v>
      </c>
      <c r="L134" t="s">
        <v>208</v>
      </c>
      <c r="M134" t="s">
        <v>409</v>
      </c>
      <c r="N134" t="s">
        <v>33</v>
      </c>
      <c r="O134" s="170">
        <v>43</v>
      </c>
      <c r="P134" t="s">
        <v>12</v>
      </c>
      <c r="Q134" t="s">
        <v>24</v>
      </c>
      <c r="R134" s="163" t="s">
        <v>162</v>
      </c>
      <c r="S134" s="164" t="s">
        <v>126</v>
      </c>
      <c r="T134" s="164" t="s">
        <v>126</v>
      </c>
      <c r="U134" s="165" t="str">
        <f t="shared" si="6"/>
        <v>C_ปUG_UGC02</v>
      </c>
      <c r="V134" s="152">
        <f t="shared" si="7"/>
        <v>129</v>
      </c>
      <c r="W134" s="153">
        <f t="shared" si="8"/>
        <v>7.5882352941176467</v>
      </c>
    </row>
    <row r="135" spans="1:23" s="154" customFormat="1" ht="15" customHeight="1">
      <c r="A135" t="s">
        <v>219</v>
      </c>
      <c r="B135"/>
      <c r="C135" t="s">
        <v>170</v>
      </c>
      <c r="D135" t="s">
        <v>97</v>
      </c>
      <c r="E135" t="s">
        <v>33</v>
      </c>
      <c r="F135" s="170">
        <v>3</v>
      </c>
      <c r="G135" s="162">
        <v>3</v>
      </c>
      <c r="H135" s="162">
        <v>0</v>
      </c>
      <c r="I135" t="s">
        <v>420</v>
      </c>
      <c r="J135" t="s">
        <v>12</v>
      </c>
      <c r="K135" t="s">
        <v>12</v>
      </c>
      <c r="L135" t="s">
        <v>209</v>
      </c>
      <c r="M135" t="s">
        <v>409</v>
      </c>
      <c r="N135" t="s">
        <v>33</v>
      </c>
      <c r="O135" s="170">
        <v>4</v>
      </c>
      <c r="P135" t="s">
        <v>12</v>
      </c>
      <c r="Q135" t="s">
        <v>24</v>
      </c>
      <c r="R135" s="163" t="s">
        <v>162</v>
      </c>
      <c r="S135" s="164" t="s">
        <v>126</v>
      </c>
      <c r="T135" s="164" t="s">
        <v>126</v>
      </c>
      <c r="U135" s="165" t="str">
        <f t="shared" si="6"/>
        <v>C_ปUG_UGC02</v>
      </c>
      <c r="V135" s="152">
        <f t="shared" si="7"/>
        <v>12</v>
      </c>
      <c r="W135" s="153">
        <f t="shared" si="8"/>
        <v>0.70588235294117652</v>
      </c>
    </row>
    <row r="136" spans="1:23" s="154" customFormat="1" ht="15" customHeight="1">
      <c r="A136" t="s">
        <v>219</v>
      </c>
      <c r="B136"/>
      <c r="C136" t="s">
        <v>170</v>
      </c>
      <c r="D136" t="s">
        <v>97</v>
      </c>
      <c r="E136" t="s">
        <v>33</v>
      </c>
      <c r="F136" s="170">
        <v>3</v>
      </c>
      <c r="G136" s="162">
        <v>3</v>
      </c>
      <c r="H136" s="162">
        <v>0</v>
      </c>
      <c r="I136" t="s">
        <v>420</v>
      </c>
      <c r="J136" t="s">
        <v>12</v>
      </c>
      <c r="K136" t="s">
        <v>12</v>
      </c>
      <c r="L136" t="s">
        <v>210</v>
      </c>
      <c r="M136" t="s">
        <v>409</v>
      </c>
      <c r="N136" t="s">
        <v>33</v>
      </c>
      <c r="O136" s="170">
        <v>7</v>
      </c>
      <c r="P136" t="s">
        <v>12</v>
      </c>
      <c r="Q136" t="s">
        <v>24</v>
      </c>
      <c r="R136" s="163" t="s">
        <v>162</v>
      </c>
      <c r="S136" s="164" t="s">
        <v>126</v>
      </c>
      <c r="T136" s="164" t="s">
        <v>126</v>
      </c>
      <c r="U136" s="165" t="str">
        <f t="shared" si="6"/>
        <v>C_ปUG_UGC02</v>
      </c>
      <c r="V136" s="152">
        <f t="shared" si="7"/>
        <v>21</v>
      </c>
      <c r="W136" s="153">
        <f t="shared" si="8"/>
        <v>1.2352941176470589</v>
      </c>
    </row>
    <row r="137" spans="1:23" s="154" customFormat="1" ht="15" customHeight="1">
      <c r="A137" t="s">
        <v>219</v>
      </c>
      <c r="B137"/>
      <c r="C137" t="s">
        <v>170</v>
      </c>
      <c r="D137" t="s">
        <v>97</v>
      </c>
      <c r="E137" t="s">
        <v>33</v>
      </c>
      <c r="F137" s="170">
        <v>3</v>
      </c>
      <c r="G137" s="162">
        <v>3</v>
      </c>
      <c r="H137" s="162">
        <v>0</v>
      </c>
      <c r="I137" t="s">
        <v>420</v>
      </c>
      <c r="J137" t="s">
        <v>12</v>
      </c>
      <c r="K137" t="s">
        <v>12</v>
      </c>
      <c r="L137" t="s">
        <v>213</v>
      </c>
      <c r="M137" t="s">
        <v>409</v>
      </c>
      <c r="N137" t="s">
        <v>33</v>
      </c>
      <c r="O137" s="170">
        <v>9</v>
      </c>
      <c r="P137" t="s">
        <v>12</v>
      </c>
      <c r="Q137" t="s">
        <v>24</v>
      </c>
      <c r="R137" s="163" t="s">
        <v>162</v>
      </c>
      <c r="S137" s="164" t="s">
        <v>126</v>
      </c>
      <c r="T137" s="164" t="s">
        <v>126</v>
      </c>
      <c r="U137" s="165" t="str">
        <f t="shared" si="6"/>
        <v>C_ปUG_UGC02</v>
      </c>
      <c r="V137" s="152">
        <f t="shared" si="7"/>
        <v>27</v>
      </c>
      <c r="W137" s="153">
        <f t="shared" si="8"/>
        <v>1.588235294117647</v>
      </c>
    </row>
    <row r="138" spans="1:23" s="154" customFormat="1" ht="15" customHeight="1">
      <c r="A138" t="s">
        <v>219</v>
      </c>
      <c r="B138"/>
      <c r="C138" t="s">
        <v>170</v>
      </c>
      <c r="D138" t="s">
        <v>454</v>
      </c>
      <c r="E138" t="s">
        <v>33</v>
      </c>
      <c r="F138" s="170">
        <v>3</v>
      </c>
      <c r="G138" s="162">
        <v>3</v>
      </c>
      <c r="H138" s="162">
        <v>0</v>
      </c>
      <c r="I138" t="s">
        <v>420</v>
      </c>
      <c r="J138" t="s">
        <v>12</v>
      </c>
      <c r="K138" t="s">
        <v>12</v>
      </c>
      <c r="L138" t="s">
        <v>208</v>
      </c>
      <c r="M138" t="s">
        <v>409</v>
      </c>
      <c r="N138" t="s">
        <v>33</v>
      </c>
      <c r="O138" s="170">
        <v>1</v>
      </c>
      <c r="P138" t="s">
        <v>12</v>
      </c>
      <c r="Q138" t="s">
        <v>24</v>
      </c>
      <c r="R138" s="163" t="s">
        <v>162</v>
      </c>
      <c r="S138" s="164" t="s">
        <v>126</v>
      </c>
      <c r="T138" s="164" t="s">
        <v>126</v>
      </c>
      <c r="U138" s="165" t="str">
        <f t="shared" si="6"/>
        <v>C_ปUG_UGC02</v>
      </c>
      <c r="V138" s="152">
        <f t="shared" si="7"/>
        <v>3</v>
      </c>
      <c r="W138" s="153">
        <f t="shared" si="8"/>
        <v>0.17647058823529413</v>
      </c>
    </row>
    <row r="139" spans="1:23" s="154" customFormat="1" ht="15" customHeight="1">
      <c r="A139" t="s">
        <v>219</v>
      </c>
      <c r="B139"/>
      <c r="C139" t="s">
        <v>170</v>
      </c>
      <c r="D139" t="s">
        <v>454</v>
      </c>
      <c r="E139" t="s">
        <v>33</v>
      </c>
      <c r="F139" s="170">
        <v>3</v>
      </c>
      <c r="G139" s="162">
        <v>3</v>
      </c>
      <c r="H139" s="162">
        <v>0</v>
      </c>
      <c r="I139" t="s">
        <v>420</v>
      </c>
      <c r="J139" t="s">
        <v>12</v>
      </c>
      <c r="K139" t="s">
        <v>12</v>
      </c>
      <c r="L139" t="s">
        <v>209</v>
      </c>
      <c r="M139" t="s">
        <v>409</v>
      </c>
      <c r="N139" t="s">
        <v>33</v>
      </c>
      <c r="O139" s="170">
        <v>11</v>
      </c>
      <c r="P139" t="s">
        <v>12</v>
      </c>
      <c r="Q139" t="s">
        <v>24</v>
      </c>
      <c r="R139" s="163" t="s">
        <v>162</v>
      </c>
      <c r="S139" s="164" t="s">
        <v>126</v>
      </c>
      <c r="T139" s="164" t="s">
        <v>126</v>
      </c>
      <c r="U139" s="165" t="str">
        <f t="shared" si="6"/>
        <v>C_ปUG_UGC02</v>
      </c>
      <c r="V139" s="152">
        <f t="shared" si="7"/>
        <v>33</v>
      </c>
      <c r="W139" s="153">
        <f t="shared" si="8"/>
        <v>1.9411764705882353</v>
      </c>
    </row>
    <row r="140" spans="1:23" s="154" customFormat="1" ht="15" customHeight="1">
      <c r="A140" t="s">
        <v>167</v>
      </c>
      <c r="B140"/>
      <c r="C140" t="s">
        <v>170</v>
      </c>
      <c r="D140" t="s">
        <v>144</v>
      </c>
      <c r="E140" t="s">
        <v>33</v>
      </c>
      <c r="F140" s="170">
        <v>3</v>
      </c>
      <c r="G140" s="162">
        <v>3</v>
      </c>
      <c r="H140" s="162">
        <v>0</v>
      </c>
      <c r="I140" t="s">
        <v>420</v>
      </c>
      <c r="J140" t="s">
        <v>12</v>
      </c>
      <c r="K140" t="s">
        <v>17</v>
      </c>
      <c r="L140" t="s">
        <v>203</v>
      </c>
      <c r="M140" t="s">
        <v>409</v>
      </c>
      <c r="N140" t="s">
        <v>33</v>
      </c>
      <c r="O140" s="170">
        <v>1</v>
      </c>
      <c r="P140" t="s">
        <v>12</v>
      </c>
      <c r="Q140" t="s">
        <v>24</v>
      </c>
      <c r="R140" s="163" t="s">
        <v>162</v>
      </c>
      <c r="S140" s="164" t="s">
        <v>126</v>
      </c>
      <c r="T140" s="164" t="s">
        <v>126</v>
      </c>
      <c r="U140" s="165" t="str">
        <f t="shared" si="6"/>
        <v>B_ปUG_UGC02</v>
      </c>
      <c r="V140" s="152">
        <f t="shared" si="7"/>
        <v>3</v>
      </c>
      <c r="W140" s="153">
        <f t="shared" si="8"/>
        <v>0.17647058823529413</v>
      </c>
    </row>
    <row r="141" spans="1:23" s="154" customFormat="1" ht="15" customHeight="1">
      <c r="A141" t="s">
        <v>219</v>
      </c>
      <c r="B141"/>
      <c r="C141" t="s">
        <v>170</v>
      </c>
      <c r="D141" t="s">
        <v>144</v>
      </c>
      <c r="E141" t="s">
        <v>33</v>
      </c>
      <c r="F141" s="170">
        <v>3</v>
      </c>
      <c r="G141" s="162">
        <v>3</v>
      </c>
      <c r="H141" s="162">
        <v>0</v>
      </c>
      <c r="I141" t="s">
        <v>420</v>
      </c>
      <c r="J141" t="s">
        <v>12</v>
      </c>
      <c r="K141" t="s">
        <v>12</v>
      </c>
      <c r="L141" t="s">
        <v>208</v>
      </c>
      <c r="M141" t="s">
        <v>409</v>
      </c>
      <c r="N141" t="s">
        <v>33</v>
      </c>
      <c r="O141" s="170">
        <v>40</v>
      </c>
      <c r="P141" t="s">
        <v>12</v>
      </c>
      <c r="Q141" t="s">
        <v>24</v>
      </c>
      <c r="R141" s="163" t="s">
        <v>162</v>
      </c>
      <c r="S141" s="164" t="s">
        <v>126</v>
      </c>
      <c r="T141" s="164" t="s">
        <v>126</v>
      </c>
      <c r="U141" s="165" t="str">
        <f t="shared" si="6"/>
        <v>C_ปUG_UGC02</v>
      </c>
      <c r="V141" s="152">
        <f t="shared" si="7"/>
        <v>120</v>
      </c>
      <c r="W141" s="153">
        <f t="shared" si="8"/>
        <v>7.0588235294117645</v>
      </c>
    </row>
    <row r="142" spans="1:23" s="154" customFormat="1" ht="15" customHeight="1">
      <c r="A142" t="s">
        <v>219</v>
      </c>
      <c r="B142"/>
      <c r="C142" t="s">
        <v>170</v>
      </c>
      <c r="D142" t="s">
        <v>144</v>
      </c>
      <c r="E142" t="s">
        <v>33</v>
      </c>
      <c r="F142" s="170">
        <v>3</v>
      </c>
      <c r="G142" s="162">
        <v>3</v>
      </c>
      <c r="H142" s="162">
        <v>0</v>
      </c>
      <c r="I142" t="s">
        <v>420</v>
      </c>
      <c r="J142" t="s">
        <v>12</v>
      </c>
      <c r="K142" t="s">
        <v>12</v>
      </c>
      <c r="L142" t="s">
        <v>210</v>
      </c>
      <c r="M142" t="s">
        <v>409</v>
      </c>
      <c r="N142" t="s">
        <v>33</v>
      </c>
      <c r="O142" s="170">
        <v>19</v>
      </c>
      <c r="P142" t="s">
        <v>12</v>
      </c>
      <c r="Q142" t="s">
        <v>24</v>
      </c>
      <c r="R142" s="163" t="s">
        <v>162</v>
      </c>
      <c r="S142" s="164" t="s">
        <v>126</v>
      </c>
      <c r="T142" s="164" t="s">
        <v>126</v>
      </c>
      <c r="U142" s="165" t="str">
        <f t="shared" si="6"/>
        <v>C_ปUG_UGC02</v>
      </c>
      <c r="V142" s="152">
        <f t="shared" si="7"/>
        <v>57</v>
      </c>
      <c r="W142" s="153">
        <f t="shared" si="8"/>
        <v>3.3529411764705883</v>
      </c>
    </row>
    <row r="143" spans="1:23" s="154" customFormat="1" ht="15" customHeight="1">
      <c r="A143" t="s">
        <v>219</v>
      </c>
      <c r="B143"/>
      <c r="C143" t="s">
        <v>170</v>
      </c>
      <c r="D143" t="s">
        <v>144</v>
      </c>
      <c r="E143" t="s">
        <v>33</v>
      </c>
      <c r="F143" s="170">
        <v>3</v>
      </c>
      <c r="G143" s="162">
        <v>3</v>
      </c>
      <c r="H143" s="162">
        <v>0</v>
      </c>
      <c r="I143" t="s">
        <v>420</v>
      </c>
      <c r="J143" t="s">
        <v>12</v>
      </c>
      <c r="K143" t="s">
        <v>12</v>
      </c>
      <c r="L143" t="s">
        <v>213</v>
      </c>
      <c r="M143" t="s">
        <v>409</v>
      </c>
      <c r="N143" t="s">
        <v>33</v>
      </c>
      <c r="O143" s="170">
        <v>8</v>
      </c>
      <c r="P143" t="s">
        <v>12</v>
      </c>
      <c r="Q143" t="s">
        <v>24</v>
      </c>
      <c r="R143" s="163" t="s">
        <v>162</v>
      </c>
      <c r="S143" s="164" t="s">
        <v>126</v>
      </c>
      <c r="T143" s="164" t="s">
        <v>126</v>
      </c>
      <c r="U143" s="165" t="str">
        <f t="shared" si="6"/>
        <v>C_ปUG_UGC02</v>
      </c>
      <c r="V143" s="152">
        <f t="shared" si="7"/>
        <v>24</v>
      </c>
      <c r="W143" s="153">
        <f t="shared" si="8"/>
        <v>1.411764705882353</v>
      </c>
    </row>
    <row r="144" spans="1:23" s="154" customFormat="1" ht="15" customHeight="1">
      <c r="A144" t="s">
        <v>219</v>
      </c>
      <c r="B144"/>
      <c r="C144" t="s">
        <v>170</v>
      </c>
      <c r="D144" t="s">
        <v>455</v>
      </c>
      <c r="E144" t="s">
        <v>33</v>
      </c>
      <c r="F144" s="170">
        <v>3</v>
      </c>
      <c r="G144" s="162">
        <v>3</v>
      </c>
      <c r="H144" s="162">
        <v>0</v>
      </c>
      <c r="I144" t="s">
        <v>420</v>
      </c>
      <c r="J144" t="s">
        <v>12</v>
      </c>
      <c r="K144" t="s">
        <v>12</v>
      </c>
      <c r="L144" t="s">
        <v>209</v>
      </c>
      <c r="M144" t="s">
        <v>409</v>
      </c>
      <c r="N144" t="s">
        <v>33</v>
      </c>
      <c r="O144" s="170">
        <v>93</v>
      </c>
      <c r="P144" t="s">
        <v>12</v>
      </c>
      <c r="Q144" t="s">
        <v>24</v>
      </c>
      <c r="R144" s="163" t="s">
        <v>162</v>
      </c>
      <c r="S144" s="164" t="s">
        <v>126</v>
      </c>
      <c r="T144" s="164" t="s">
        <v>126</v>
      </c>
      <c r="U144" s="165" t="str">
        <f t="shared" si="6"/>
        <v>C_ปUG_UGC02</v>
      </c>
      <c r="V144" s="152">
        <f t="shared" si="7"/>
        <v>279</v>
      </c>
      <c r="W144" s="153">
        <f t="shared" si="8"/>
        <v>16.411764705882351</v>
      </c>
    </row>
    <row r="145" spans="1:23" s="154" customFormat="1" ht="15" customHeight="1">
      <c r="A145" t="s">
        <v>219</v>
      </c>
      <c r="B145"/>
      <c r="C145" t="s">
        <v>170</v>
      </c>
      <c r="D145" t="s">
        <v>455</v>
      </c>
      <c r="E145" t="s">
        <v>33</v>
      </c>
      <c r="F145" s="170">
        <v>3</v>
      </c>
      <c r="G145" s="162">
        <v>3</v>
      </c>
      <c r="H145" s="162">
        <v>0</v>
      </c>
      <c r="I145" t="s">
        <v>420</v>
      </c>
      <c r="J145" t="s">
        <v>12</v>
      </c>
      <c r="K145" t="s">
        <v>12</v>
      </c>
      <c r="L145" t="s">
        <v>210</v>
      </c>
      <c r="M145" t="s">
        <v>409</v>
      </c>
      <c r="N145" t="s">
        <v>33</v>
      </c>
      <c r="O145" s="170">
        <v>1</v>
      </c>
      <c r="P145" t="s">
        <v>12</v>
      </c>
      <c r="Q145" t="s">
        <v>24</v>
      </c>
      <c r="R145" s="163" t="s">
        <v>162</v>
      </c>
      <c r="S145" s="164" t="s">
        <v>126</v>
      </c>
      <c r="T145" s="164" t="s">
        <v>126</v>
      </c>
      <c r="U145" s="165" t="str">
        <f t="shared" si="6"/>
        <v>C_ปUG_UGC02</v>
      </c>
      <c r="V145" s="152">
        <f t="shared" si="7"/>
        <v>3</v>
      </c>
      <c r="W145" s="153">
        <f t="shared" si="8"/>
        <v>0.17647058823529413</v>
      </c>
    </row>
    <row r="146" spans="1:23" s="154" customFormat="1" ht="15" customHeight="1">
      <c r="A146" t="s">
        <v>219</v>
      </c>
      <c r="B146"/>
      <c r="C146" t="s">
        <v>170</v>
      </c>
      <c r="D146" t="s">
        <v>456</v>
      </c>
      <c r="E146" t="s">
        <v>33</v>
      </c>
      <c r="F146" s="170">
        <v>3</v>
      </c>
      <c r="G146" s="162">
        <v>3</v>
      </c>
      <c r="H146" s="162">
        <v>0</v>
      </c>
      <c r="I146" t="s">
        <v>420</v>
      </c>
      <c r="J146" t="s">
        <v>12</v>
      </c>
      <c r="K146" t="s">
        <v>12</v>
      </c>
      <c r="L146" t="s">
        <v>209</v>
      </c>
      <c r="M146" t="s">
        <v>409</v>
      </c>
      <c r="N146" t="s">
        <v>33</v>
      </c>
      <c r="O146" s="170">
        <v>4</v>
      </c>
      <c r="P146" t="s">
        <v>12</v>
      </c>
      <c r="Q146" t="s">
        <v>24</v>
      </c>
      <c r="R146" s="163" t="s">
        <v>162</v>
      </c>
      <c r="S146" s="164" t="s">
        <v>126</v>
      </c>
      <c r="T146" s="164" t="s">
        <v>126</v>
      </c>
      <c r="U146" s="165" t="str">
        <f t="shared" si="6"/>
        <v>C_ปUG_UGC02</v>
      </c>
      <c r="V146" s="152">
        <f t="shared" si="7"/>
        <v>12</v>
      </c>
      <c r="W146" s="153">
        <f t="shared" si="8"/>
        <v>0.70588235294117652</v>
      </c>
    </row>
    <row r="147" spans="1:23" s="154" customFormat="1" ht="15" customHeight="1">
      <c r="A147" t="s">
        <v>219</v>
      </c>
      <c r="B147"/>
      <c r="C147" t="s">
        <v>170</v>
      </c>
      <c r="D147" t="s">
        <v>456</v>
      </c>
      <c r="E147" t="s">
        <v>33</v>
      </c>
      <c r="F147" s="170">
        <v>3</v>
      </c>
      <c r="G147" s="162">
        <v>3</v>
      </c>
      <c r="H147" s="162">
        <v>0</v>
      </c>
      <c r="I147" t="s">
        <v>420</v>
      </c>
      <c r="J147" t="s">
        <v>12</v>
      </c>
      <c r="K147" t="s">
        <v>12</v>
      </c>
      <c r="L147" t="s">
        <v>210</v>
      </c>
      <c r="M147" t="s">
        <v>409</v>
      </c>
      <c r="N147" t="s">
        <v>33</v>
      </c>
      <c r="O147" s="170">
        <v>57</v>
      </c>
      <c r="P147" t="s">
        <v>12</v>
      </c>
      <c r="Q147" t="s">
        <v>24</v>
      </c>
      <c r="R147" s="163" t="s">
        <v>162</v>
      </c>
      <c r="S147" s="164" t="s">
        <v>126</v>
      </c>
      <c r="T147" s="164" t="s">
        <v>126</v>
      </c>
      <c r="U147" s="165" t="str">
        <f t="shared" si="6"/>
        <v>C_ปUG_UGC02</v>
      </c>
      <c r="V147" s="152">
        <f t="shared" si="7"/>
        <v>171</v>
      </c>
      <c r="W147" s="153">
        <f t="shared" si="8"/>
        <v>10.058823529411764</v>
      </c>
    </row>
    <row r="148" spans="1:23" s="154" customFormat="1" ht="15" customHeight="1">
      <c r="A148" t="s">
        <v>219</v>
      </c>
      <c r="B148"/>
      <c r="C148" t="s">
        <v>170</v>
      </c>
      <c r="D148" t="s">
        <v>347</v>
      </c>
      <c r="E148" t="s">
        <v>33</v>
      </c>
      <c r="F148" s="170">
        <v>3</v>
      </c>
      <c r="G148" s="162">
        <v>3</v>
      </c>
      <c r="H148" s="162">
        <v>0</v>
      </c>
      <c r="I148" t="s">
        <v>420</v>
      </c>
      <c r="J148" t="s">
        <v>12</v>
      </c>
      <c r="K148" t="s">
        <v>12</v>
      </c>
      <c r="L148" t="s">
        <v>208</v>
      </c>
      <c r="M148" t="s">
        <v>409</v>
      </c>
      <c r="N148" t="s">
        <v>33</v>
      </c>
      <c r="O148" s="170">
        <v>20</v>
      </c>
      <c r="P148" t="s">
        <v>12</v>
      </c>
      <c r="Q148" t="s">
        <v>24</v>
      </c>
      <c r="R148" s="163" t="s">
        <v>162</v>
      </c>
      <c r="S148" s="164" t="s">
        <v>126</v>
      </c>
      <c r="T148" s="164" t="s">
        <v>126</v>
      </c>
      <c r="U148" s="165" t="str">
        <f t="shared" si="6"/>
        <v>C_ปUG_UGC02</v>
      </c>
      <c r="V148" s="152">
        <f t="shared" si="7"/>
        <v>60</v>
      </c>
      <c r="W148" s="153">
        <f t="shared" si="8"/>
        <v>3.5294117647058822</v>
      </c>
    </row>
    <row r="149" spans="1:23" s="154" customFormat="1" ht="15" customHeight="1">
      <c r="A149" t="s">
        <v>219</v>
      </c>
      <c r="B149"/>
      <c r="C149" t="s">
        <v>170</v>
      </c>
      <c r="D149" t="s">
        <v>347</v>
      </c>
      <c r="E149" t="s">
        <v>33</v>
      </c>
      <c r="F149" s="170">
        <v>3</v>
      </c>
      <c r="G149" s="162">
        <v>3</v>
      </c>
      <c r="H149" s="162">
        <v>0</v>
      </c>
      <c r="I149" t="s">
        <v>420</v>
      </c>
      <c r="J149" t="s">
        <v>12</v>
      </c>
      <c r="K149" t="s">
        <v>12</v>
      </c>
      <c r="L149" t="s">
        <v>210</v>
      </c>
      <c r="M149" t="s">
        <v>409</v>
      </c>
      <c r="N149" t="s">
        <v>33</v>
      </c>
      <c r="O149" s="170">
        <v>24</v>
      </c>
      <c r="P149" t="s">
        <v>12</v>
      </c>
      <c r="Q149" t="s">
        <v>24</v>
      </c>
      <c r="R149" s="163" t="s">
        <v>162</v>
      </c>
      <c r="S149" s="164" t="s">
        <v>126</v>
      </c>
      <c r="T149" s="164" t="s">
        <v>126</v>
      </c>
      <c r="U149" s="165" t="str">
        <f t="shared" si="6"/>
        <v>C_ปUG_UGC02</v>
      </c>
      <c r="V149" s="152">
        <f t="shared" si="7"/>
        <v>72</v>
      </c>
      <c r="W149" s="153">
        <f t="shared" si="8"/>
        <v>4.2352941176470589</v>
      </c>
    </row>
    <row r="150" spans="1:23" s="154" customFormat="1" ht="15" customHeight="1">
      <c r="A150" t="s">
        <v>219</v>
      </c>
      <c r="B150"/>
      <c r="C150" t="s">
        <v>170</v>
      </c>
      <c r="D150" t="s">
        <v>457</v>
      </c>
      <c r="E150" t="s">
        <v>33</v>
      </c>
      <c r="F150" s="170">
        <v>3</v>
      </c>
      <c r="G150" s="162">
        <v>2</v>
      </c>
      <c r="H150" s="162">
        <v>2</v>
      </c>
      <c r="I150" t="s">
        <v>420</v>
      </c>
      <c r="J150" t="s">
        <v>12</v>
      </c>
      <c r="K150" t="s">
        <v>12</v>
      </c>
      <c r="L150" t="s">
        <v>210</v>
      </c>
      <c r="M150" t="s">
        <v>409</v>
      </c>
      <c r="N150" t="s">
        <v>33</v>
      </c>
      <c r="O150" s="170">
        <v>13</v>
      </c>
      <c r="P150" t="s">
        <v>12</v>
      </c>
      <c r="Q150" t="s">
        <v>24</v>
      </c>
      <c r="R150" s="163" t="s">
        <v>162</v>
      </c>
      <c r="S150" s="164" t="s">
        <v>126</v>
      </c>
      <c r="T150" s="164" t="s">
        <v>126</v>
      </c>
      <c r="U150" s="165" t="str">
        <f t="shared" si="6"/>
        <v>C_ปUG_UGC02</v>
      </c>
      <c r="V150" s="152">
        <f t="shared" si="7"/>
        <v>39</v>
      </c>
      <c r="W150" s="153">
        <f t="shared" si="8"/>
        <v>2.2941176470588234</v>
      </c>
    </row>
    <row r="151" spans="1:23" s="154" customFormat="1" ht="15" customHeight="1">
      <c r="A151" t="s">
        <v>219</v>
      </c>
      <c r="B151"/>
      <c r="C151" t="s">
        <v>170</v>
      </c>
      <c r="D151" t="s">
        <v>458</v>
      </c>
      <c r="E151" t="s">
        <v>33</v>
      </c>
      <c r="F151" s="170">
        <v>3</v>
      </c>
      <c r="G151" s="162">
        <v>3</v>
      </c>
      <c r="H151" s="162">
        <v>0</v>
      </c>
      <c r="I151" t="s">
        <v>420</v>
      </c>
      <c r="J151" t="s">
        <v>12</v>
      </c>
      <c r="K151" t="s">
        <v>12</v>
      </c>
      <c r="L151" t="s">
        <v>208</v>
      </c>
      <c r="M151" t="s">
        <v>409</v>
      </c>
      <c r="N151" t="s">
        <v>33</v>
      </c>
      <c r="O151" s="170">
        <v>2</v>
      </c>
      <c r="P151" t="s">
        <v>12</v>
      </c>
      <c r="Q151" t="s">
        <v>24</v>
      </c>
      <c r="R151" s="163" t="s">
        <v>162</v>
      </c>
      <c r="S151" s="164" t="s">
        <v>126</v>
      </c>
      <c r="T151" s="164" t="s">
        <v>126</v>
      </c>
      <c r="U151" s="165" t="str">
        <f t="shared" si="6"/>
        <v>C_ปUG_UGC02</v>
      </c>
      <c r="V151" s="152">
        <f t="shared" si="7"/>
        <v>6</v>
      </c>
      <c r="W151" s="153">
        <f t="shared" si="8"/>
        <v>0.35294117647058826</v>
      </c>
    </row>
    <row r="152" spans="1:23" s="154" customFormat="1" ht="15" customHeight="1">
      <c r="A152" t="s">
        <v>219</v>
      </c>
      <c r="B152"/>
      <c r="C152" t="s">
        <v>170</v>
      </c>
      <c r="D152" t="s">
        <v>458</v>
      </c>
      <c r="E152" t="s">
        <v>33</v>
      </c>
      <c r="F152" s="170">
        <v>3</v>
      </c>
      <c r="G152" s="162">
        <v>3</v>
      </c>
      <c r="H152" s="162">
        <v>0</v>
      </c>
      <c r="I152" t="s">
        <v>420</v>
      </c>
      <c r="J152" t="s">
        <v>12</v>
      </c>
      <c r="K152" t="s">
        <v>12</v>
      </c>
      <c r="L152" t="s">
        <v>209</v>
      </c>
      <c r="M152" t="s">
        <v>409</v>
      </c>
      <c r="N152" t="s">
        <v>33</v>
      </c>
      <c r="O152" s="170">
        <v>11</v>
      </c>
      <c r="P152" t="s">
        <v>12</v>
      </c>
      <c r="Q152" t="s">
        <v>24</v>
      </c>
      <c r="R152" s="163" t="s">
        <v>162</v>
      </c>
      <c r="S152" s="164" t="s">
        <v>126</v>
      </c>
      <c r="T152" s="164" t="s">
        <v>126</v>
      </c>
      <c r="U152" s="165" t="str">
        <f t="shared" si="6"/>
        <v>C_ปUG_UGC02</v>
      </c>
      <c r="V152" s="152">
        <f t="shared" si="7"/>
        <v>33</v>
      </c>
      <c r="W152" s="153">
        <f t="shared" si="8"/>
        <v>1.9411764705882353</v>
      </c>
    </row>
    <row r="153" spans="1:23" s="154" customFormat="1" ht="15" customHeight="1">
      <c r="A153" t="s">
        <v>219</v>
      </c>
      <c r="B153"/>
      <c r="C153" t="s">
        <v>170</v>
      </c>
      <c r="D153" t="s">
        <v>458</v>
      </c>
      <c r="E153" t="s">
        <v>33</v>
      </c>
      <c r="F153" s="170">
        <v>3</v>
      </c>
      <c r="G153" s="162">
        <v>3</v>
      </c>
      <c r="H153" s="162">
        <v>0</v>
      </c>
      <c r="I153" t="s">
        <v>420</v>
      </c>
      <c r="J153" t="s">
        <v>12</v>
      </c>
      <c r="K153" t="s">
        <v>12</v>
      </c>
      <c r="L153" t="s">
        <v>210</v>
      </c>
      <c r="M153" t="s">
        <v>409</v>
      </c>
      <c r="N153" t="s">
        <v>33</v>
      </c>
      <c r="O153" s="170">
        <v>31</v>
      </c>
      <c r="P153" t="s">
        <v>12</v>
      </c>
      <c r="Q153" t="s">
        <v>24</v>
      </c>
      <c r="R153" s="163" t="s">
        <v>162</v>
      </c>
      <c r="S153" s="164" t="s">
        <v>126</v>
      </c>
      <c r="T153" s="164" t="s">
        <v>126</v>
      </c>
      <c r="U153" s="165" t="str">
        <f t="shared" si="6"/>
        <v>C_ปUG_UGC02</v>
      </c>
      <c r="V153" s="152">
        <f t="shared" si="7"/>
        <v>93</v>
      </c>
      <c r="W153" s="153">
        <f t="shared" si="8"/>
        <v>5.4705882352941178</v>
      </c>
    </row>
    <row r="154" spans="1:23" s="154" customFormat="1" ht="15" customHeight="1">
      <c r="A154" t="s">
        <v>219</v>
      </c>
      <c r="B154"/>
      <c r="C154" t="s">
        <v>170</v>
      </c>
      <c r="D154" t="s">
        <v>459</v>
      </c>
      <c r="E154" t="s">
        <v>33</v>
      </c>
      <c r="F154" s="170">
        <v>3</v>
      </c>
      <c r="G154" s="162">
        <v>3</v>
      </c>
      <c r="H154" s="162">
        <v>0</v>
      </c>
      <c r="I154" t="s">
        <v>420</v>
      </c>
      <c r="J154" t="s">
        <v>12</v>
      </c>
      <c r="K154" t="s">
        <v>12</v>
      </c>
      <c r="L154" t="s">
        <v>210</v>
      </c>
      <c r="M154" t="s">
        <v>409</v>
      </c>
      <c r="N154" t="s">
        <v>33</v>
      </c>
      <c r="O154" s="170">
        <v>57</v>
      </c>
      <c r="P154" t="s">
        <v>12</v>
      </c>
      <c r="Q154" t="s">
        <v>24</v>
      </c>
      <c r="R154" s="163" t="s">
        <v>162</v>
      </c>
      <c r="S154" s="164" t="s">
        <v>126</v>
      </c>
      <c r="T154" s="164" t="s">
        <v>126</v>
      </c>
      <c r="U154" s="165" t="str">
        <f t="shared" si="6"/>
        <v>C_ปUG_UGC02</v>
      </c>
      <c r="V154" s="152">
        <f t="shared" si="7"/>
        <v>171</v>
      </c>
      <c r="W154" s="153">
        <f t="shared" si="8"/>
        <v>10.058823529411764</v>
      </c>
    </row>
    <row r="155" spans="1:23" s="154" customFormat="1" ht="15" customHeight="1">
      <c r="A155" t="s">
        <v>219</v>
      </c>
      <c r="B155"/>
      <c r="C155" t="s">
        <v>170</v>
      </c>
      <c r="D155" t="s">
        <v>460</v>
      </c>
      <c r="E155" t="s">
        <v>33</v>
      </c>
      <c r="F155" s="170">
        <v>3</v>
      </c>
      <c r="G155" s="162">
        <v>3</v>
      </c>
      <c r="H155" s="162">
        <v>0</v>
      </c>
      <c r="I155" t="s">
        <v>420</v>
      </c>
      <c r="J155" t="s">
        <v>12</v>
      </c>
      <c r="K155" t="s">
        <v>12</v>
      </c>
      <c r="L155" t="s">
        <v>210</v>
      </c>
      <c r="M155" t="s">
        <v>409</v>
      </c>
      <c r="N155" t="s">
        <v>33</v>
      </c>
      <c r="O155" s="170">
        <v>33</v>
      </c>
      <c r="P155" t="s">
        <v>12</v>
      </c>
      <c r="Q155" t="s">
        <v>24</v>
      </c>
      <c r="R155" s="163" t="s">
        <v>162</v>
      </c>
      <c r="S155" s="164" t="s">
        <v>126</v>
      </c>
      <c r="T155" s="164" t="s">
        <v>126</v>
      </c>
      <c r="U155" s="165" t="str">
        <f t="shared" si="6"/>
        <v>C_ปUG_UGC02</v>
      </c>
      <c r="V155" s="152">
        <f t="shared" si="7"/>
        <v>99</v>
      </c>
      <c r="W155" s="153">
        <f t="shared" si="8"/>
        <v>5.8235294117647056</v>
      </c>
    </row>
    <row r="156" spans="1:23" s="154" customFormat="1" ht="15" customHeight="1">
      <c r="A156" t="s">
        <v>219</v>
      </c>
      <c r="B156"/>
      <c r="C156" t="s">
        <v>170</v>
      </c>
      <c r="D156" t="s">
        <v>461</v>
      </c>
      <c r="E156" t="s">
        <v>33</v>
      </c>
      <c r="F156" s="170">
        <v>3</v>
      </c>
      <c r="G156" s="162">
        <v>3</v>
      </c>
      <c r="H156" s="162">
        <v>0</v>
      </c>
      <c r="I156" t="s">
        <v>420</v>
      </c>
      <c r="J156" t="s">
        <v>12</v>
      </c>
      <c r="K156" t="s">
        <v>12</v>
      </c>
      <c r="L156" t="s">
        <v>210</v>
      </c>
      <c r="M156" t="s">
        <v>409</v>
      </c>
      <c r="N156" t="s">
        <v>33</v>
      </c>
      <c r="O156" s="170">
        <v>54</v>
      </c>
      <c r="P156" t="s">
        <v>12</v>
      </c>
      <c r="Q156" t="s">
        <v>24</v>
      </c>
      <c r="R156" s="163" t="s">
        <v>162</v>
      </c>
      <c r="S156" s="164" t="s">
        <v>126</v>
      </c>
      <c r="T156" s="164" t="s">
        <v>126</v>
      </c>
      <c r="U156" s="165" t="str">
        <f t="shared" si="6"/>
        <v>C_ปUG_UGC02</v>
      </c>
      <c r="V156" s="152">
        <f t="shared" si="7"/>
        <v>162</v>
      </c>
      <c r="W156" s="153">
        <f t="shared" si="8"/>
        <v>9.5294117647058822</v>
      </c>
    </row>
    <row r="157" spans="1:23" s="154" customFormat="1" ht="15" customHeight="1">
      <c r="A157" t="s">
        <v>219</v>
      </c>
      <c r="B157"/>
      <c r="C157" t="s">
        <v>170</v>
      </c>
      <c r="D157" t="s">
        <v>462</v>
      </c>
      <c r="E157" t="s">
        <v>33</v>
      </c>
      <c r="F157" s="170">
        <v>3</v>
      </c>
      <c r="G157" s="162">
        <v>3</v>
      </c>
      <c r="H157" s="162">
        <v>0</v>
      </c>
      <c r="I157" t="s">
        <v>420</v>
      </c>
      <c r="J157" t="s">
        <v>12</v>
      </c>
      <c r="K157" t="s">
        <v>12</v>
      </c>
      <c r="L157" t="s">
        <v>208</v>
      </c>
      <c r="M157" t="s">
        <v>409</v>
      </c>
      <c r="N157" t="s">
        <v>33</v>
      </c>
      <c r="O157" s="170">
        <v>2</v>
      </c>
      <c r="P157" t="s">
        <v>12</v>
      </c>
      <c r="Q157" t="s">
        <v>24</v>
      </c>
      <c r="R157" s="163" t="s">
        <v>162</v>
      </c>
      <c r="S157" s="164" t="s">
        <v>126</v>
      </c>
      <c r="T157" s="164" t="s">
        <v>126</v>
      </c>
      <c r="U157" s="165" t="str">
        <f t="shared" si="6"/>
        <v>C_ปUG_UGC02</v>
      </c>
      <c r="V157" s="152">
        <f t="shared" si="7"/>
        <v>6</v>
      </c>
      <c r="W157" s="153">
        <f t="shared" si="8"/>
        <v>0.35294117647058826</v>
      </c>
    </row>
    <row r="158" spans="1:23" s="154" customFormat="1" ht="15" customHeight="1">
      <c r="A158" t="s">
        <v>219</v>
      </c>
      <c r="B158"/>
      <c r="C158" t="s">
        <v>170</v>
      </c>
      <c r="D158" t="s">
        <v>462</v>
      </c>
      <c r="E158" t="s">
        <v>33</v>
      </c>
      <c r="F158" s="170">
        <v>3</v>
      </c>
      <c r="G158" s="162">
        <v>3</v>
      </c>
      <c r="H158" s="162">
        <v>0</v>
      </c>
      <c r="I158" t="s">
        <v>420</v>
      </c>
      <c r="J158" t="s">
        <v>12</v>
      </c>
      <c r="K158" t="s">
        <v>12</v>
      </c>
      <c r="L158" t="s">
        <v>210</v>
      </c>
      <c r="M158" t="s">
        <v>409</v>
      </c>
      <c r="N158" t="s">
        <v>33</v>
      </c>
      <c r="O158" s="170">
        <v>55</v>
      </c>
      <c r="P158" t="s">
        <v>12</v>
      </c>
      <c r="Q158" t="s">
        <v>24</v>
      </c>
      <c r="R158" s="163" t="s">
        <v>162</v>
      </c>
      <c r="S158" s="164" t="s">
        <v>126</v>
      </c>
      <c r="T158" s="164" t="s">
        <v>126</v>
      </c>
      <c r="U158" s="165" t="str">
        <f t="shared" si="6"/>
        <v>C_ปUG_UGC02</v>
      </c>
      <c r="V158" s="152">
        <f t="shared" si="7"/>
        <v>165</v>
      </c>
      <c r="W158" s="153">
        <f t="shared" si="8"/>
        <v>9.7058823529411757</v>
      </c>
    </row>
    <row r="159" spans="1:23" s="154" customFormat="1" ht="15" customHeight="1">
      <c r="A159" t="s">
        <v>219</v>
      </c>
      <c r="B159"/>
      <c r="C159" t="s">
        <v>170</v>
      </c>
      <c r="D159" t="s">
        <v>463</v>
      </c>
      <c r="E159" t="s">
        <v>33</v>
      </c>
      <c r="F159" s="170">
        <v>3</v>
      </c>
      <c r="G159" s="162">
        <v>2</v>
      </c>
      <c r="H159" s="162">
        <v>2</v>
      </c>
      <c r="I159" t="s">
        <v>420</v>
      </c>
      <c r="J159" t="s">
        <v>12</v>
      </c>
      <c r="K159" t="s">
        <v>12</v>
      </c>
      <c r="L159" t="s">
        <v>210</v>
      </c>
      <c r="M159" t="s">
        <v>409</v>
      </c>
      <c r="N159" t="s">
        <v>33</v>
      </c>
      <c r="O159" s="170">
        <v>31</v>
      </c>
      <c r="P159" t="s">
        <v>12</v>
      </c>
      <c r="Q159" t="s">
        <v>24</v>
      </c>
      <c r="R159" s="163" t="s">
        <v>162</v>
      </c>
      <c r="S159" s="164" t="s">
        <v>126</v>
      </c>
      <c r="T159" s="164" t="s">
        <v>126</v>
      </c>
      <c r="U159" s="165" t="str">
        <f t="shared" si="6"/>
        <v>C_ปUG_UGC02</v>
      </c>
      <c r="V159" s="152">
        <f t="shared" si="7"/>
        <v>93</v>
      </c>
      <c r="W159" s="153">
        <f t="shared" si="8"/>
        <v>5.4705882352941178</v>
      </c>
    </row>
    <row r="160" spans="1:23" s="154" customFormat="1" ht="15" customHeight="1">
      <c r="A160" t="s">
        <v>219</v>
      </c>
      <c r="B160"/>
      <c r="C160" t="s">
        <v>170</v>
      </c>
      <c r="D160" t="s">
        <v>464</v>
      </c>
      <c r="E160" t="s">
        <v>33</v>
      </c>
      <c r="F160" s="170">
        <v>3</v>
      </c>
      <c r="G160" s="162">
        <v>3</v>
      </c>
      <c r="H160" s="162">
        <v>0</v>
      </c>
      <c r="I160" t="s">
        <v>420</v>
      </c>
      <c r="J160" t="s">
        <v>12</v>
      </c>
      <c r="K160" t="s">
        <v>12</v>
      </c>
      <c r="L160" t="s">
        <v>210</v>
      </c>
      <c r="M160" t="s">
        <v>409</v>
      </c>
      <c r="N160" t="s">
        <v>33</v>
      </c>
      <c r="O160" s="170">
        <v>28</v>
      </c>
      <c r="P160" t="s">
        <v>12</v>
      </c>
      <c r="Q160" t="s">
        <v>24</v>
      </c>
      <c r="R160" s="163" t="s">
        <v>162</v>
      </c>
      <c r="S160" s="164" t="s">
        <v>126</v>
      </c>
      <c r="T160" s="164" t="s">
        <v>126</v>
      </c>
      <c r="U160" s="165" t="str">
        <f t="shared" si="6"/>
        <v>C_ปUG_UGC02</v>
      </c>
      <c r="V160" s="152">
        <f t="shared" si="7"/>
        <v>84</v>
      </c>
      <c r="W160" s="153">
        <f t="shared" si="8"/>
        <v>4.9411764705882355</v>
      </c>
    </row>
    <row r="161" spans="1:23" s="154" customFormat="1" ht="15" customHeight="1">
      <c r="A161" t="s">
        <v>219</v>
      </c>
      <c r="B161"/>
      <c r="C161" t="s">
        <v>170</v>
      </c>
      <c r="D161" t="s">
        <v>278</v>
      </c>
      <c r="E161" t="s">
        <v>33</v>
      </c>
      <c r="F161" s="170">
        <v>3</v>
      </c>
      <c r="G161" s="162">
        <v>3</v>
      </c>
      <c r="H161" s="162">
        <v>0</v>
      </c>
      <c r="I161" t="s">
        <v>420</v>
      </c>
      <c r="J161" t="s">
        <v>12</v>
      </c>
      <c r="K161" t="s">
        <v>12</v>
      </c>
      <c r="L161" t="s">
        <v>210</v>
      </c>
      <c r="M161" t="s">
        <v>409</v>
      </c>
      <c r="N161" t="s">
        <v>33</v>
      </c>
      <c r="O161" s="170">
        <v>4</v>
      </c>
      <c r="P161" t="s">
        <v>12</v>
      </c>
      <c r="Q161" t="s">
        <v>24</v>
      </c>
      <c r="R161" s="163" t="s">
        <v>162</v>
      </c>
      <c r="S161" s="164" t="s">
        <v>126</v>
      </c>
      <c r="T161" s="164" t="s">
        <v>126</v>
      </c>
      <c r="U161" s="165" t="str">
        <f t="shared" si="6"/>
        <v>C_ปUG_UGC02</v>
      </c>
      <c r="V161" s="152">
        <f t="shared" si="7"/>
        <v>12</v>
      </c>
      <c r="W161" s="153">
        <f t="shared" si="8"/>
        <v>0.70588235294117652</v>
      </c>
    </row>
    <row r="162" spans="1:23" s="154" customFormat="1" ht="15" customHeight="1">
      <c r="A162" t="s">
        <v>219</v>
      </c>
      <c r="B162"/>
      <c r="C162" t="s">
        <v>170</v>
      </c>
      <c r="D162" t="s">
        <v>465</v>
      </c>
      <c r="E162" t="s">
        <v>33</v>
      </c>
      <c r="F162" s="170">
        <v>6</v>
      </c>
      <c r="G162" s="162">
        <v>6</v>
      </c>
      <c r="H162" s="162">
        <v>0</v>
      </c>
      <c r="I162" t="s">
        <v>420</v>
      </c>
      <c r="J162" t="s">
        <v>12</v>
      </c>
      <c r="K162" t="s">
        <v>12</v>
      </c>
      <c r="L162" t="s">
        <v>210</v>
      </c>
      <c r="M162" t="s">
        <v>409</v>
      </c>
      <c r="N162" t="s">
        <v>33</v>
      </c>
      <c r="O162" s="170">
        <v>2</v>
      </c>
      <c r="P162" t="s">
        <v>12</v>
      </c>
      <c r="Q162" t="s">
        <v>24</v>
      </c>
      <c r="R162" s="163" t="s">
        <v>162</v>
      </c>
      <c r="S162" s="164" t="s">
        <v>126</v>
      </c>
      <c r="T162" s="164" t="s">
        <v>126</v>
      </c>
      <c r="U162" s="165" t="str">
        <f t="shared" si="6"/>
        <v>C_ปUG_UGC02</v>
      </c>
      <c r="V162" s="152">
        <f t="shared" si="7"/>
        <v>12</v>
      </c>
      <c r="W162" s="153">
        <f t="shared" si="8"/>
        <v>0.70588235294117652</v>
      </c>
    </row>
    <row r="163" spans="1:23" s="154" customFormat="1" ht="15" customHeight="1">
      <c r="A163" t="s">
        <v>219</v>
      </c>
      <c r="B163"/>
      <c r="C163" t="s">
        <v>170</v>
      </c>
      <c r="D163" t="s">
        <v>466</v>
      </c>
      <c r="E163" t="s">
        <v>33</v>
      </c>
      <c r="F163" s="170">
        <v>3</v>
      </c>
      <c r="G163" s="162">
        <v>3</v>
      </c>
      <c r="H163" s="162">
        <v>0</v>
      </c>
      <c r="I163" t="s">
        <v>420</v>
      </c>
      <c r="J163" t="s">
        <v>12</v>
      </c>
      <c r="K163" t="s">
        <v>12</v>
      </c>
      <c r="L163" t="s">
        <v>210</v>
      </c>
      <c r="M163" t="s">
        <v>409</v>
      </c>
      <c r="N163" t="s">
        <v>33</v>
      </c>
      <c r="O163" s="170">
        <v>54</v>
      </c>
      <c r="P163" t="s">
        <v>12</v>
      </c>
      <c r="Q163" t="s">
        <v>24</v>
      </c>
      <c r="R163" s="163" t="s">
        <v>162</v>
      </c>
      <c r="S163" s="164" t="s">
        <v>126</v>
      </c>
      <c r="T163" s="164" t="s">
        <v>126</v>
      </c>
      <c r="U163" s="165" t="str">
        <f t="shared" si="6"/>
        <v>C_ปUG_UGC02</v>
      </c>
      <c r="V163" s="152">
        <f t="shared" si="7"/>
        <v>162</v>
      </c>
      <c r="W163" s="153">
        <f t="shared" si="8"/>
        <v>9.5294117647058822</v>
      </c>
    </row>
    <row r="164" spans="1:23" s="154" customFormat="1" ht="15" customHeight="1">
      <c r="A164" t="s">
        <v>219</v>
      </c>
      <c r="B164"/>
      <c r="C164" t="s">
        <v>170</v>
      </c>
      <c r="D164" t="s">
        <v>106</v>
      </c>
      <c r="E164" t="s">
        <v>33</v>
      </c>
      <c r="F164" s="170">
        <v>3</v>
      </c>
      <c r="G164" s="162">
        <v>3</v>
      </c>
      <c r="H164" s="162">
        <v>0</v>
      </c>
      <c r="I164" t="s">
        <v>420</v>
      </c>
      <c r="J164" t="s">
        <v>12</v>
      </c>
      <c r="K164" t="s">
        <v>12</v>
      </c>
      <c r="L164" t="s">
        <v>210</v>
      </c>
      <c r="M164" t="s">
        <v>409</v>
      </c>
      <c r="N164" t="s">
        <v>33</v>
      </c>
      <c r="O164" s="170">
        <v>29</v>
      </c>
      <c r="P164" t="s">
        <v>12</v>
      </c>
      <c r="Q164" t="s">
        <v>24</v>
      </c>
      <c r="R164" s="163" t="s">
        <v>162</v>
      </c>
      <c r="S164" s="164" t="s">
        <v>126</v>
      </c>
      <c r="T164" s="164" t="s">
        <v>126</v>
      </c>
      <c r="U164" s="165" t="str">
        <f t="shared" si="6"/>
        <v>C_ปUG_UGC02</v>
      </c>
      <c r="V164" s="152">
        <f t="shared" si="7"/>
        <v>87</v>
      </c>
      <c r="W164" s="153">
        <f t="shared" si="8"/>
        <v>5.117647058823529</v>
      </c>
    </row>
    <row r="165" spans="1:23" s="154" customFormat="1" ht="15" customHeight="1">
      <c r="A165" t="s">
        <v>164</v>
      </c>
      <c r="B165"/>
      <c r="C165" t="s">
        <v>169</v>
      </c>
      <c r="D165" t="s">
        <v>279</v>
      </c>
      <c r="E165" t="s">
        <v>33</v>
      </c>
      <c r="F165" s="170">
        <v>2</v>
      </c>
      <c r="G165" s="162">
        <v>2</v>
      </c>
      <c r="H165" s="162">
        <v>0</v>
      </c>
      <c r="I165" t="s">
        <v>420</v>
      </c>
      <c r="J165" t="s">
        <v>12</v>
      </c>
      <c r="K165" t="s">
        <v>13</v>
      </c>
      <c r="L165" t="s">
        <v>194</v>
      </c>
      <c r="M165" t="s">
        <v>409</v>
      </c>
      <c r="N165" t="s">
        <v>33</v>
      </c>
      <c r="O165" s="170">
        <v>3</v>
      </c>
      <c r="P165" t="s">
        <v>12</v>
      </c>
      <c r="Q165" t="s">
        <v>57</v>
      </c>
      <c r="R165" s="163" t="s">
        <v>162</v>
      </c>
      <c r="S165" s="164" t="s">
        <v>126</v>
      </c>
      <c r="T165" s="164" t="s">
        <v>126</v>
      </c>
      <c r="U165" s="165" t="str">
        <f t="shared" si="6"/>
        <v>A_ปUG_UGC05</v>
      </c>
      <c r="V165" s="152">
        <f t="shared" si="7"/>
        <v>6</v>
      </c>
      <c r="W165" s="153">
        <f t="shared" si="8"/>
        <v>0.35294117647058826</v>
      </c>
    </row>
    <row r="166" spans="1:23" s="154" customFormat="1" ht="15" customHeight="1">
      <c r="A166" t="s">
        <v>167</v>
      </c>
      <c r="B166"/>
      <c r="C166" t="s">
        <v>169</v>
      </c>
      <c r="D166" t="s">
        <v>279</v>
      </c>
      <c r="E166" t="s">
        <v>33</v>
      </c>
      <c r="F166" s="170">
        <v>2</v>
      </c>
      <c r="G166" s="162">
        <v>2</v>
      </c>
      <c r="H166" s="162">
        <v>0</v>
      </c>
      <c r="I166" t="s">
        <v>420</v>
      </c>
      <c r="J166" t="s">
        <v>12</v>
      </c>
      <c r="K166" t="s">
        <v>17</v>
      </c>
      <c r="L166" t="s">
        <v>201</v>
      </c>
      <c r="M166" t="s">
        <v>409</v>
      </c>
      <c r="N166" t="s">
        <v>33</v>
      </c>
      <c r="O166" s="170">
        <v>6</v>
      </c>
      <c r="P166" t="s">
        <v>12</v>
      </c>
      <c r="Q166" t="s">
        <v>57</v>
      </c>
      <c r="R166" s="163" t="s">
        <v>162</v>
      </c>
      <c r="S166" s="164" t="s">
        <v>126</v>
      </c>
      <c r="T166" s="164" t="s">
        <v>126</v>
      </c>
      <c r="U166" s="165" t="str">
        <f t="shared" si="6"/>
        <v>B_ปUG_UGC05</v>
      </c>
      <c r="V166" s="152">
        <f t="shared" si="7"/>
        <v>12</v>
      </c>
      <c r="W166" s="153">
        <f t="shared" si="8"/>
        <v>0.70588235294117652</v>
      </c>
    </row>
    <row r="167" spans="1:23" s="154" customFormat="1" ht="15" customHeight="1">
      <c r="A167" t="s">
        <v>167</v>
      </c>
      <c r="B167"/>
      <c r="C167" t="s">
        <v>169</v>
      </c>
      <c r="D167" t="s">
        <v>279</v>
      </c>
      <c r="E167" t="s">
        <v>33</v>
      </c>
      <c r="F167" s="170">
        <v>2</v>
      </c>
      <c r="G167" s="162">
        <v>2</v>
      </c>
      <c r="H167" s="162">
        <v>0</v>
      </c>
      <c r="I167" t="s">
        <v>420</v>
      </c>
      <c r="J167" t="s">
        <v>12</v>
      </c>
      <c r="K167" t="s">
        <v>17</v>
      </c>
      <c r="L167" t="s">
        <v>202</v>
      </c>
      <c r="M167" t="s">
        <v>409</v>
      </c>
      <c r="N167" t="s">
        <v>33</v>
      </c>
      <c r="O167" s="170">
        <v>3</v>
      </c>
      <c r="P167" t="s">
        <v>12</v>
      </c>
      <c r="Q167" t="s">
        <v>57</v>
      </c>
      <c r="R167" s="163" t="s">
        <v>162</v>
      </c>
      <c r="S167" s="164" t="s">
        <v>126</v>
      </c>
      <c r="T167" s="164" t="s">
        <v>126</v>
      </c>
      <c r="U167" s="165" t="str">
        <f t="shared" si="6"/>
        <v>B_ปUG_UGC05</v>
      </c>
      <c r="V167" s="152">
        <f t="shared" si="7"/>
        <v>6</v>
      </c>
      <c r="W167" s="153">
        <f t="shared" si="8"/>
        <v>0.35294117647058826</v>
      </c>
    </row>
    <row r="168" spans="1:23" s="154" customFormat="1" ht="15" customHeight="1">
      <c r="A168" t="s">
        <v>167</v>
      </c>
      <c r="B168"/>
      <c r="C168" t="s">
        <v>169</v>
      </c>
      <c r="D168" t="s">
        <v>279</v>
      </c>
      <c r="E168" t="s">
        <v>33</v>
      </c>
      <c r="F168" s="170">
        <v>2</v>
      </c>
      <c r="G168" s="162">
        <v>2</v>
      </c>
      <c r="H168" s="162">
        <v>0</v>
      </c>
      <c r="I168" t="s">
        <v>420</v>
      </c>
      <c r="J168" t="s">
        <v>12</v>
      </c>
      <c r="K168" t="s">
        <v>17</v>
      </c>
      <c r="L168" t="s">
        <v>203</v>
      </c>
      <c r="M168" t="s">
        <v>409</v>
      </c>
      <c r="N168" t="s">
        <v>33</v>
      </c>
      <c r="O168" s="170">
        <v>3</v>
      </c>
      <c r="P168" t="s">
        <v>12</v>
      </c>
      <c r="Q168" t="s">
        <v>57</v>
      </c>
      <c r="R168" s="163" t="s">
        <v>162</v>
      </c>
      <c r="S168" s="164" t="s">
        <v>126</v>
      </c>
      <c r="T168" s="164" t="s">
        <v>126</v>
      </c>
      <c r="U168" s="165" t="str">
        <f t="shared" si="6"/>
        <v>B_ปUG_UGC05</v>
      </c>
      <c r="V168" s="152">
        <f t="shared" si="7"/>
        <v>6</v>
      </c>
      <c r="W168" s="153">
        <f t="shared" si="8"/>
        <v>0.35294117647058826</v>
      </c>
    </row>
    <row r="169" spans="1:23" s="154" customFormat="1" ht="15" customHeight="1">
      <c r="A169" t="s">
        <v>219</v>
      </c>
      <c r="B169"/>
      <c r="C169" t="s">
        <v>169</v>
      </c>
      <c r="D169" t="s">
        <v>279</v>
      </c>
      <c r="E169" t="s">
        <v>33</v>
      </c>
      <c r="F169" s="170">
        <v>2</v>
      </c>
      <c r="G169" s="162">
        <v>2</v>
      </c>
      <c r="H169" s="162">
        <v>0</v>
      </c>
      <c r="I169" t="s">
        <v>420</v>
      </c>
      <c r="J169" t="s">
        <v>12</v>
      </c>
      <c r="K169" t="s">
        <v>12</v>
      </c>
      <c r="L169" t="s">
        <v>208</v>
      </c>
      <c r="M169" t="s">
        <v>409</v>
      </c>
      <c r="N169" t="s">
        <v>33</v>
      </c>
      <c r="O169" s="170">
        <v>1</v>
      </c>
      <c r="P169" t="s">
        <v>12</v>
      </c>
      <c r="Q169" t="s">
        <v>57</v>
      </c>
      <c r="R169" s="163" t="s">
        <v>162</v>
      </c>
      <c r="S169" s="164" t="s">
        <v>126</v>
      </c>
      <c r="T169" s="164" t="s">
        <v>126</v>
      </c>
      <c r="U169" s="165" t="str">
        <f t="shared" si="6"/>
        <v>C_ปUG_UGC05</v>
      </c>
      <c r="V169" s="152">
        <f t="shared" si="7"/>
        <v>2</v>
      </c>
      <c r="W169" s="153">
        <f t="shared" si="8"/>
        <v>0.11764705882352941</v>
      </c>
    </row>
    <row r="170" spans="1:23" s="154" customFormat="1" ht="15" customHeight="1">
      <c r="A170" t="s">
        <v>219</v>
      </c>
      <c r="B170"/>
      <c r="C170" t="s">
        <v>169</v>
      </c>
      <c r="D170" t="s">
        <v>279</v>
      </c>
      <c r="E170" t="s">
        <v>33</v>
      </c>
      <c r="F170" s="170">
        <v>2</v>
      </c>
      <c r="G170" s="162">
        <v>2</v>
      </c>
      <c r="H170" s="162">
        <v>0</v>
      </c>
      <c r="I170" t="s">
        <v>420</v>
      </c>
      <c r="J170" t="s">
        <v>12</v>
      </c>
      <c r="K170" t="s">
        <v>12</v>
      </c>
      <c r="L170" t="s">
        <v>209</v>
      </c>
      <c r="M170" t="s">
        <v>409</v>
      </c>
      <c r="N170" t="s">
        <v>33</v>
      </c>
      <c r="O170" s="170">
        <v>1</v>
      </c>
      <c r="P170" t="s">
        <v>12</v>
      </c>
      <c r="Q170" t="s">
        <v>57</v>
      </c>
      <c r="R170" s="163" t="s">
        <v>162</v>
      </c>
      <c r="S170" s="164" t="s">
        <v>126</v>
      </c>
      <c r="T170" s="164" t="s">
        <v>126</v>
      </c>
      <c r="U170" s="165" t="str">
        <f t="shared" si="6"/>
        <v>C_ปUG_UGC05</v>
      </c>
      <c r="V170" s="152">
        <f t="shared" si="7"/>
        <v>2</v>
      </c>
      <c r="W170" s="153">
        <f t="shared" si="8"/>
        <v>0.11764705882352941</v>
      </c>
    </row>
    <row r="171" spans="1:23" s="154" customFormat="1" ht="15" customHeight="1">
      <c r="A171" t="s">
        <v>219</v>
      </c>
      <c r="B171"/>
      <c r="C171" t="s">
        <v>169</v>
      </c>
      <c r="D171" t="s">
        <v>279</v>
      </c>
      <c r="E171" t="s">
        <v>33</v>
      </c>
      <c r="F171" s="170">
        <v>2</v>
      </c>
      <c r="G171" s="162">
        <v>2</v>
      </c>
      <c r="H171" s="162">
        <v>0</v>
      </c>
      <c r="I171" t="s">
        <v>420</v>
      </c>
      <c r="J171" t="s">
        <v>12</v>
      </c>
      <c r="K171" t="s">
        <v>12</v>
      </c>
      <c r="L171" t="s">
        <v>210</v>
      </c>
      <c r="M171" t="s">
        <v>409</v>
      </c>
      <c r="N171" t="s">
        <v>33</v>
      </c>
      <c r="O171" s="170">
        <v>2</v>
      </c>
      <c r="P171" t="s">
        <v>12</v>
      </c>
      <c r="Q171" t="s">
        <v>57</v>
      </c>
      <c r="R171" s="163" t="s">
        <v>162</v>
      </c>
      <c r="S171" s="164" t="s">
        <v>126</v>
      </c>
      <c r="T171" s="164" t="s">
        <v>126</v>
      </c>
      <c r="U171" s="165" t="str">
        <f t="shared" si="6"/>
        <v>C_ปUG_UGC05</v>
      </c>
      <c r="V171" s="152">
        <f t="shared" si="7"/>
        <v>4</v>
      </c>
      <c r="W171" s="153">
        <f t="shared" si="8"/>
        <v>0.23529411764705882</v>
      </c>
    </row>
    <row r="172" spans="1:23" s="154" customFormat="1" ht="15" customHeight="1">
      <c r="A172" t="s">
        <v>219</v>
      </c>
      <c r="B172"/>
      <c r="C172" t="s">
        <v>169</v>
      </c>
      <c r="D172" t="s">
        <v>279</v>
      </c>
      <c r="E172" t="s">
        <v>33</v>
      </c>
      <c r="F172" s="170">
        <v>2</v>
      </c>
      <c r="G172" s="162">
        <v>2</v>
      </c>
      <c r="H172" s="162">
        <v>0</v>
      </c>
      <c r="I172" t="s">
        <v>420</v>
      </c>
      <c r="J172" t="s">
        <v>12</v>
      </c>
      <c r="K172" t="s">
        <v>12</v>
      </c>
      <c r="L172" t="s">
        <v>211</v>
      </c>
      <c r="M172" t="s">
        <v>409</v>
      </c>
      <c r="N172" t="s">
        <v>33</v>
      </c>
      <c r="O172" s="170">
        <v>5</v>
      </c>
      <c r="P172" t="s">
        <v>12</v>
      </c>
      <c r="Q172" t="s">
        <v>57</v>
      </c>
      <c r="R172" s="163" t="s">
        <v>162</v>
      </c>
      <c r="S172" s="164" t="s">
        <v>126</v>
      </c>
      <c r="T172" s="164" t="s">
        <v>126</v>
      </c>
      <c r="U172" s="165" t="str">
        <f t="shared" si="6"/>
        <v>C_ปUG_UGC05</v>
      </c>
      <c r="V172" s="152">
        <f t="shared" si="7"/>
        <v>10</v>
      </c>
      <c r="W172" s="153">
        <f t="shared" si="8"/>
        <v>0.58823529411764708</v>
      </c>
    </row>
    <row r="173" spans="1:23" s="154" customFormat="1" ht="15" customHeight="1">
      <c r="A173" t="s">
        <v>219</v>
      </c>
      <c r="B173"/>
      <c r="C173" t="s">
        <v>169</v>
      </c>
      <c r="D173" t="s">
        <v>279</v>
      </c>
      <c r="E173" t="s">
        <v>33</v>
      </c>
      <c r="F173" s="170">
        <v>2</v>
      </c>
      <c r="G173" s="162">
        <v>2</v>
      </c>
      <c r="H173" s="162">
        <v>0</v>
      </c>
      <c r="I173" t="s">
        <v>420</v>
      </c>
      <c r="J173" t="s">
        <v>12</v>
      </c>
      <c r="K173" t="s">
        <v>12</v>
      </c>
      <c r="L173" t="s">
        <v>212</v>
      </c>
      <c r="M173" t="s">
        <v>409</v>
      </c>
      <c r="N173" t="s">
        <v>33</v>
      </c>
      <c r="O173" s="170">
        <v>5</v>
      </c>
      <c r="P173" t="s">
        <v>12</v>
      </c>
      <c r="Q173" t="s">
        <v>57</v>
      </c>
      <c r="R173" s="163" t="s">
        <v>162</v>
      </c>
      <c r="S173" s="164" t="s">
        <v>126</v>
      </c>
      <c r="T173" s="164" t="s">
        <v>126</v>
      </c>
      <c r="U173" s="165" t="str">
        <f t="shared" si="6"/>
        <v>C_ปUG_UGC05</v>
      </c>
      <c r="V173" s="152">
        <f t="shared" si="7"/>
        <v>10</v>
      </c>
      <c r="W173" s="153">
        <f t="shared" si="8"/>
        <v>0.58823529411764708</v>
      </c>
    </row>
    <row r="174" spans="1:23" s="154" customFormat="1" ht="15" customHeight="1">
      <c r="A174" t="s">
        <v>219</v>
      </c>
      <c r="B174"/>
      <c r="C174" t="s">
        <v>169</v>
      </c>
      <c r="D174" t="s">
        <v>279</v>
      </c>
      <c r="E174" t="s">
        <v>33</v>
      </c>
      <c r="F174" s="170">
        <v>2</v>
      </c>
      <c r="G174" s="162">
        <v>2</v>
      </c>
      <c r="H174" s="162">
        <v>0</v>
      </c>
      <c r="I174" t="s">
        <v>420</v>
      </c>
      <c r="J174" t="s">
        <v>12</v>
      </c>
      <c r="K174" t="s">
        <v>12</v>
      </c>
      <c r="L174" t="s">
        <v>213</v>
      </c>
      <c r="M174" t="s">
        <v>409</v>
      </c>
      <c r="N174" t="s">
        <v>33</v>
      </c>
      <c r="O174" s="170">
        <v>1</v>
      </c>
      <c r="P174" t="s">
        <v>12</v>
      </c>
      <c r="Q174" t="s">
        <v>57</v>
      </c>
      <c r="R174" s="163" t="s">
        <v>162</v>
      </c>
      <c r="S174" s="164" t="s">
        <v>126</v>
      </c>
      <c r="T174" s="164" t="s">
        <v>126</v>
      </c>
      <c r="U174" s="165" t="str">
        <f t="shared" si="6"/>
        <v>C_ปUG_UGC05</v>
      </c>
      <c r="V174" s="152">
        <f t="shared" si="7"/>
        <v>2</v>
      </c>
      <c r="W174" s="153">
        <f t="shared" si="8"/>
        <v>0.11764705882352941</v>
      </c>
    </row>
    <row r="175" spans="1:23" s="154" customFormat="1" ht="15" customHeight="1">
      <c r="A175" t="s">
        <v>164</v>
      </c>
      <c r="B175"/>
      <c r="C175" t="s">
        <v>169</v>
      </c>
      <c r="D175" t="s">
        <v>467</v>
      </c>
      <c r="E175" t="s">
        <v>33</v>
      </c>
      <c r="F175" s="170">
        <v>1</v>
      </c>
      <c r="G175" s="162">
        <v>0</v>
      </c>
      <c r="H175" s="162">
        <v>2</v>
      </c>
      <c r="I175" t="s">
        <v>420</v>
      </c>
      <c r="J175" t="s">
        <v>12</v>
      </c>
      <c r="K175" t="s">
        <v>13</v>
      </c>
      <c r="L175" t="s">
        <v>194</v>
      </c>
      <c r="M175" t="s">
        <v>409</v>
      </c>
      <c r="N175" t="s">
        <v>33</v>
      </c>
      <c r="O175" s="170">
        <v>19</v>
      </c>
      <c r="P175" t="s">
        <v>12</v>
      </c>
      <c r="Q175" t="s">
        <v>57</v>
      </c>
      <c r="R175" s="163" t="s">
        <v>162</v>
      </c>
      <c r="S175" s="164" t="s">
        <v>126</v>
      </c>
      <c r="T175" s="164" t="s">
        <v>126</v>
      </c>
      <c r="U175" s="165" t="str">
        <f t="shared" si="6"/>
        <v>A_ปUG_UGC05</v>
      </c>
      <c r="V175" s="152">
        <f t="shared" si="7"/>
        <v>19</v>
      </c>
      <c r="W175" s="153">
        <f t="shared" si="8"/>
        <v>1.1176470588235294</v>
      </c>
    </row>
    <row r="176" spans="1:23" s="154" customFormat="1" ht="15" customHeight="1">
      <c r="A176" t="s">
        <v>167</v>
      </c>
      <c r="B176"/>
      <c r="C176" t="s">
        <v>169</v>
      </c>
      <c r="D176" t="s">
        <v>467</v>
      </c>
      <c r="E176" t="s">
        <v>33</v>
      </c>
      <c r="F176" s="170">
        <v>1</v>
      </c>
      <c r="G176" s="162">
        <v>0</v>
      </c>
      <c r="H176" s="162">
        <v>2</v>
      </c>
      <c r="I176" t="s">
        <v>420</v>
      </c>
      <c r="J176" t="s">
        <v>12</v>
      </c>
      <c r="K176" t="s">
        <v>17</v>
      </c>
      <c r="L176" t="s">
        <v>200</v>
      </c>
      <c r="M176" t="s">
        <v>409</v>
      </c>
      <c r="N176" t="s">
        <v>33</v>
      </c>
      <c r="O176" s="170">
        <v>20</v>
      </c>
      <c r="P176" t="s">
        <v>12</v>
      </c>
      <c r="Q176" t="s">
        <v>57</v>
      </c>
      <c r="R176" s="163" t="s">
        <v>162</v>
      </c>
      <c r="S176" s="164" t="s">
        <v>126</v>
      </c>
      <c r="T176" s="164" t="s">
        <v>126</v>
      </c>
      <c r="U176" s="165" t="str">
        <f t="shared" si="6"/>
        <v>B_ปUG_UGC05</v>
      </c>
      <c r="V176" s="152">
        <f t="shared" si="7"/>
        <v>20</v>
      </c>
      <c r="W176" s="153">
        <f t="shared" si="8"/>
        <v>1.1764705882352942</v>
      </c>
    </row>
    <row r="177" spans="1:23" s="154" customFormat="1" ht="15" customHeight="1">
      <c r="A177" t="s">
        <v>167</v>
      </c>
      <c r="B177"/>
      <c r="C177" t="s">
        <v>169</v>
      </c>
      <c r="D177" t="s">
        <v>467</v>
      </c>
      <c r="E177" t="s">
        <v>33</v>
      </c>
      <c r="F177" s="170">
        <v>1</v>
      </c>
      <c r="G177" s="162">
        <v>0</v>
      </c>
      <c r="H177" s="162">
        <v>2</v>
      </c>
      <c r="I177" t="s">
        <v>420</v>
      </c>
      <c r="J177" t="s">
        <v>12</v>
      </c>
      <c r="K177" t="s">
        <v>17</v>
      </c>
      <c r="L177" t="s">
        <v>201</v>
      </c>
      <c r="M177" t="s">
        <v>409</v>
      </c>
      <c r="N177" t="s">
        <v>33</v>
      </c>
      <c r="O177" s="170">
        <v>12</v>
      </c>
      <c r="P177" t="s">
        <v>12</v>
      </c>
      <c r="Q177" t="s">
        <v>57</v>
      </c>
      <c r="R177" s="163" t="s">
        <v>162</v>
      </c>
      <c r="S177" s="164" t="s">
        <v>126</v>
      </c>
      <c r="T177" s="164" t="s">
        <v>126</v>
      </c>
      <c r="U177" s="165" t="str">
        <f t="shared" si="6"/>
        <v>B_ปUG_UGC05</v>
      </c>
      <c r="V177" s="152">
        <f t="shared" si="7"/>
        <v>12</v>
      </c>
      <c r="W177" s="153">
        <f t="shared" si="8"/>
        <v>0.70588235294117652</v>
      </c>
    </row>
    <row r="178" spans="1:23" s="154" customFormat="1" ht="15" customHeight="1">
      <c r="A178" t="s">
        <v>167</v>
      </c>
      <c r="B178"/>
      <c r="C178" t="s">
        <v>169</v>
      </c>
      <c r="D178" t="s">
        <v>467</v>
      </c>
      <c r="E178" t="s">
        <v>33</v>
      </c>
      <c r="F178" s="170">
        <v>1</v>
      </c>
      <c r="G178" s="162">
        <v>0</v>
      </c>
      <c r="H178" s="162">
        <v>2</v>
      </c>
      <c r="I178" t="s">
        <v>420</v>
      </c>
      <c r="J178" t="s">
        <v>12</v>
      </c>
      <c r="K178" t="s">
        <v>17</v>
      </c>
      <c r="L178" t="s">
        <v>202</v>
      </c>
      <c r="M178" t="s">
        <v>409</v>
      </c>
      <c r="N178" t="s">
        <v>33</v>
      </c>
      <c r="O178" s="170">
        <v>29</v>
      </c>
      <c r="P178" t="s">
        <v>12</v>
      </c>
      <c r="Q178" t="s">
        <v>57</v>
      </c>
      <c r="R178" s="163" t="s">
        <v>162</v>
      </c>
      <c r="S178" s="164" t="s">
        <v>126</v>
      </c>
      <c r="T178" s="164" t="s">
        <v>126</v>
      </c>
      <c r="U178" s="165" t="str">
        <f t="shared" si="6"/>
        <v>B_ปUG_UGC05</v>
      </c>
      <c r="V178" s="152">
        <f t="shared" si="7"/>
        <v>29</v>
      </c>
      <c r="W178" s="153">
        <f t="shared" si="8"/>
        <v>1.7058823529411764</v>
      </c>
    </row>
    <row r="179" spans="1:23" s="154" customFormat="1" ht="15" customHeight="1">
      <c r="A179" t="s">
        <v>167</v>
      </c>
      <c r="B179"/>
      <c r="C179" t="s">
        <v>169</v>
      </c>
      <c r="D179" t="s">
        <v>467</v>
      </c>
      <c r="E179" t="s">
        <v>33</v>
      </c>
      <c r="F179" s="170">
        <v>1</v>
      </c>
      <c r="G179" s="162">
        <v>0</v>
      </c>
      <c r="H179" s="162">
        <v>2</v>
      </c>
      <c r="I179" t="s">
        <v>420</v>
      </c>
      <c r="J179" t="s">
        <v>12</v>
      </c>
      <c r="K179" t="s">
        <v>17</v>
      </c>
      <c r="L179" t="s">
        <v>206</v>
      </c>
      <c r="M179" t="s">
        <v>409</v>
      </c>
      <c r="N179" t="s">
        <v>33</v>
      </c>
      <c r="O179" s="170">
        <v>46</v>
      </c>
      <c r="P179" t="s">
        <v>12</v>
      </c>
      <c r="Q179" t="s">
        <v>57</v>
      </c>
      <c r="R179" s="163" t="s">
        <v>162</v>
      </c>
      <c r="S179" s="164" t="s">
        <v>126</v>
      </c>
      <c r="T179" s="164" t="s">
        <v>126</v>
      </c>
      <c r="U179" s="165" t="str">
        <f t="shared" si="6"/>
        <v>B_ปUG_UGC05</v>
      </c>
      <c r="V179" s="152">
        <f t="shared" si="7"/>
        <v>46</v>
      </c>
      <c r="W179" s="153">
        <f t="shared" si="8"/>
        <v>2.7058823529411766</v>
      </c>
    </row>
    <row r="180" spans="1:23" s="154" customFormat="1" ht="15" customHeight="1">
      <c r="A180" t="s">
        <v>167</v>
      </c>
      <c r="B180"/>
      <c r="C180" t="s">
        <v>169</v>
      </c>
      <c r="D180" t="s">
        <v>467</v>
      </c>
      <c r="E180" t="s">
        <v>33</v>
      </c>
      <c r="F180" s="170">
        <v>1</v>
      </c>
      <c r="G180" s="162">
        <v>0</v>
      </c>
      <c r="H180" s="162">
        <v>2</v>
      </c>
      <c r="I180" t="s">
        <v>420</v>
      </c>
      <c r="J180" t="s">
        <v>12</v>
      </c>
      <c r="K180" t="s">
        <v>17</v>
      </c>
      <c r="L180" t="s">
        <v>207</v>
      </c>
      <c r="M180" t="s">
        <v>409</v>
      </c>
      <c r="N180" t="s">
        <v>33</v>
      </c>
      <c r="O180" s="170">
        <v>23</v>
      </c>
      <c r="P180" t="s">
        <v>12</v>
      </c>
      <c r="Q180" t="s">
        <v>57</v>
      </c>
      <c r="R180" s="163" t="s">
        <v>162</v>
      </c>
      <c r="S180" s="164" t="s">
        <v>126</v>
      </c>
      <c r="T180" s="164" t="s">
        <v>126</v>
      </c>
      <c r="U180" s="165" t="str">
        <f t="shared" si="6"/>
        <v>B_ปUG_UGC05</v>
      </c>
      <c r="V180" s="152">
        <f t="shared" si="7"/>
        <v>23</v>
      </c>
      <c r="W180" s="153">
        <f t="shared" si="8"/>
        <v>1.3529411764705883</v>
      </c>
    </row>
    <row r="181" spans="1:23" s="154" customFormat="1" ht="15" customHeight="1">
      <c r="A181" t="s">
        <v>219</v>
      </c>
      <c r="B181"/>
      <c r="C181" t="s">
        <v>169</v>
      </c>
      <c r="D181" t="s">
        <v>467</v>
      </c>
      <c r="E181" t="s">
        <v>33</v>
      </c>
      <c r="F181" s="170">
        <v>1</v>
      </c>
      <c r="G181" s="162">
        <v>0</v>
      </c>
      <c r="H181" s="162">
        <v>2</v>
      </c>
      <c r="I181" t="s">
        <v>420</v>
      </c>
      <c r="J181" t="s">
        <v>12</v>
      </c>
      <c r="K181" t="s">
        <v>12</v>
      </c>
      <c r="L181" t="s">
        <v>209</v>
      </c>
      <c r="M181" t="s">
        <v>409</v>
      </c>
      <c r="N181" t="s">
        <v>33</v>
      </c>
      <c r="O181" s="170">
        <v>5</v>
      </c>
      <c r="P181" t="s">
        <v>12</v>
      </c>
      <c r="Q181" t="s">
        <v>57</v>
      </c>
      <c r="R181" s="163" t="s">
        <v>162</v>
      </c>
      <c r="S181" s="164" t="s">
        <v>126</v>
      </c>
      <c r="T181" s="164" t="s">
        <v>126</v>
      </c>
      <c r="U181" s="165" t="str">
        <f t="shared" si="6"/>
        <v>C_ปUG_UGC05</v>
      </c>
      <c r="V181" s="152">
        <f t="shared" si="7"/>
        <v>5</v>
      </c>
      <c r="W181" s="153">
        <f t="shared" si="8"/>
        <v>0.29411764705882354</v>
      </c>
    </row>
    <row r="182" spans="1:23" s="154" customFormat="1" ht="15" customHeight="1">
      <c r="A182" t="s">
        <v>219</v>
      </c>
      <c r="B182"/>
      <c r="C182" t="s">
        <v>169</v>
      </c>
      <c r="D182" t="s">
        <v>467</v>
      </c>
      <c r="E182" t="s">
        <v>33</v>
      </c>
      <c r="F182" s="170">
        <v>1</v>
      </c>
      <c r="G182" s="162">
        <v>0</v>
      </c>
      <c r="H182" s="162">
        <v>2</v>
      </c>
      <c r="I182" t="s">
        <v>420</v>
      </c>
      <c r="J182" t="s">
        <v>12</v>
      </c>
      <c r="K182" t="s">
        <v>12</v>
      </c>
      <c r="L182" t="s">
        <v>211</v>
      </c>
      <c r="M182" t="s">
        <v>409</v>
      </c>
      <c r="N182" t="s">
        <v>33</v>
      </c>
      <c r="O182" s="170">
        <v>15</v>
      </c>
      <c r="P182" t="s">
        <v>12</v>
      </c>
      <c r="Q182" t="s">
        <v>57</v>
      </c>
      <c r="R182" s="163" t="s">
        <v>162</v>
      </c>
      <c r="S182" s="164" t="s">
        <v>126</v>
      </c>
      <c r="T182" s="164" t="s">
        <v>126</v>
      </c>
      <c r="U182" s="165" t="str">
        <f t="shared" si="6"/>
        <v>C_ปUG_UGC05</v>
      </c>
      <c r="V182" s="152">
        <f t="shared" si="7"/>
        <v>15</v>
      </c>
      <c r="W182" s="153">
        <f t="shared" si="8"/>
        <v>0.88235294117647056</v>
      </c>
    </row>
    <row r="183" spans="1:23" s="154" customFormat="1" ht="15" customHeight="1">
      <c r="A183" t="s">
        <v>219</v>
      </c>
      <c r="B183"/>
      <c r="C183" t="s">
        <v>169</v>
      </c>
      <c r="D183" t="s">
        <v>467</v>
      </c>
      <c r="E183" t="s">
        <v>33</v>
      </c>
      <c r="F183" s="170">
        <v>1</v>
      </c>
      <c r="G183" s="162">
        <v>0</v>
      </c>
      <c r="H183" s="162">
        <v>2</v>
      </c>
      <c r="I183" t="s">
        <v>420</v>
      </c>
      <c r="J183" t="s">
        <v>12</v>
      </c>
      <c r="K183" t="s">
        <v>12</v>
      </c>
      <c r="L183" t="s">
        <v>212</v>
      </c>
      <c r="M183" t="s">
        <v>409</v>
      </c>
      <c r="N183" t="s">
        <v>33</v>
      </c>
      <c r="O183" s="170">
        <v>19</v>
      </c>
      <c r="P183" t="s">
        <v>12</v>
      </c>
      <c r="Q183" t="s">
        <v>57</v>
      </c>
      <c r="R183" s="163" t="s">
        <v>162</v>
      </c>
      <c r="S183" s="164" t="s">
        <v>126</v>
      </c>
      <c r="T183" s="164" t="s">
        <v>126</v>
      </c>
      <c r="U183" s="165" t="str">
        <f t="shared" si="6"/>
        <v>C_ปUG_UGC05</v>
      </c>
      <c r="V183" s="152">
        <f t="shared" si="7"/>
        <v>19</v>
      </c>
      <c r="W183" s="153">
        <f t="shared" si="8"/>
        <v>1.1176470588235294</v>
      </c>
    </row>
    <row r="184" spans="1:23" s="154" customFormat="1" ht="15" customHeight="1">
      <c r="A184" t="s">
        <v>219</v>
      </c>
      <c r="B184"/>
      <c r="C184" t="s">
        <v>169</v>
      </c>
      <c r="D184" t="s">
        <v>467</v>
      </c>
      <c r="E184" t="s">
        <v>33</v>
      </c>
      <c r="F184" s="170">
        <v>1</v>
      </c>
      <c r="G184" s="162">
        <v>0</v>
      </c>
      <c r="H184" s="162">
        <v>2</v>
      </c>
      <c r="I184" t="s">
        <v>420</v>
      </c>
      <c r="J184" t="s">
        <v>12</v>
      </c>
      <c r="K184" t="s">
        <v>12</v>
      </c>
      <c r="L184" t="s">
        <v>213</v>
      </c>
      <c r="M184" t="s">
        <v>409</v>
      </c>
      <c r="N184" t="s">
        <v>33</v>
      </c>
      <c r="O184" s="170">
        <v>12</v>
      </c>
      <c r="P184" t="s">
        <v>12</v>
      </c>
      <c r="Q184" t="s">
        <v>57</v>
      </c>
      <c r="R184" s="163" t="s">
        <v>162</v>
      </c>
      <c r="S184" s="164" t="s">
        <v>126</v>
      </c>
      <c r="T184" s="164" t="s">
        <v>126</v>
      </c>
      <c r="U184" s="165" t="str">
        <f t="shared" si="6"/>
        <v>C_ปUG_UGC05</v>
      </c>
      <c r="V184" s="152">
        <f t="shared" si="7"/>
        <v>12</v>
      </c>
      <c r="W184" s="153">
        <f t="shared" si="8"/>
        <v>0.70588235294117652</v>
      </c>
    </row>
    <row r="185" spans="1:23" s="154" customFormat="1" ht="15" customHeight="1">
      <c r="A185" t="s">
        <v>219</v>
      </c>
      <c r="B185"/>
      <c r="C185" t="s">
        <v>169</v>
      </c>
      <c r="D185" t="s">
        <v>467</v>
      </c>
      <c r="E185" t="s">
        <v>33</v>
      </c>
      <c r="F185" s="170">
        <v>1</v>
      </c>
      <c r="G185" s="162">
        <v>0</v>
      </c>
      <c r="H185" s="162">
        <v>2</v>
      </c>
      <c r="I185" t="s">
        <v>420</v>
      </c>
      <c r="J185" t="s">
        <v>12</v>
      </c>
      <c r="K185" t="s">
        <v>12</v>
      </c>
      <c r="L185" t="s">
        <v>214</v>
      </c>
      <c r="M185" t="s">
        <v>409</v>
      </c>
      <c r="N185" t="s">
        <v>33</v>
      </c>
      <c r="O185" s="170">
        <v>35</v>
      </c>
      <c r="P185" t="s">
        <v>12</v>
      </c>
      <c r="Q185" t="s">
        <v>57</v>
      </c>
      <c r="R185" s="163" t="s">
        <v>162</v>
      </c>
      <c r="S185" s="164" t="s">
        <v>126</v>
      </c>
      <c r="T185" s="164" t="s">
        <v>126</v>
      </c>
      <c r="U185" s="165" t="str">
        <f t="shared" si="6"/>
        <v>C_ปUG_UGC05</v>
      </c>
      <c r="V185" s="152">
        <f t="shared" si="7"/>
        <v>35</v>
      </c>
      <c r="W185" s="153">
        <f t="shared" si="8"/>
        <v>2.0588235294117645</v>
      </c>
    </row>
    <row r="186" spans="1:23" s="154" customFormat="1" ht="15" customHeight="1">
      <c r="A186" t="s">
        <v>164</v>
      </c>
      <c r="B186"/>
      <c r="C186" t="s">
        <v>169</v>
      </c>
      <c r="D186" t="s">
        <v>114</v>
      </c>
      <c r="E186" t="s">
        <v>33</v>
      </c>
      <c r="F186" s="170">
        <v>1</v>
      </c>
      <c r="G186" s="162">
        <v>0</v>
      </c>
      <c r="H186" s="162">
        <v>2</v>
      </c>
      <c r="I186" t="s">
        <v>420</v>
      </c>
      <c r="J186" t="s">
        <v>12</v>
      </c>
      <c r="K186" t="s">
        <v>13</v>
      </c>
      <c r="L186" t="s">
        <v>198</v>
      </c>
      <c r="M186" t="s">
        <v>409</v>
      </c>
      <c r="N186" t="s">
        <v>33</v>
      </c>
      <c r="O186" s="170">
        <v>2</v>
      </c>
      <c r="P186" t="s">
        <v>12</v>
      </c>
      <c r="Q186" t="s">
        <v>57</v>
      </c>
      <c r="R186" s="163" t="s">
        <v>162</v>
      </c>
      <c r="S186" s="164" t="s">
        <v>126</v>
      </c>
      <c r="T186" s="164" t="s">
        <v>126</v>
      </c>
      <c r="U186" s="165" t="str">
        <f t="shared" si="6"/>
        <v>A_ปUG_UGC05</v>
      </c>
      <c r="V186" s="152">
        <f t="shared" si="7"/>
        <v>2</v>
      </c>
      <c r="W186" s="153">
        <f t="shared" si="8"/>
        <v>0.11764705882352941</v>
      </c>
    </row>
    <row r="187" spans="1:23" s="154" customFormat="1" ht="15" customHeight="1">
      <c r="A187" t="s">
        <v>164</v>
      </c>
      <c r="B187"/>
      <c r="C187" t="s">
        <v>169</v>
      </c>
      <c r="D187" t="s">
        <v>114</v>
      </c>
      <c r="E187" t="s">
        <v>33</v>
      </c>
      <c r="F187" s="170">
        <v>1</v>
      </c>
      <c r="G187" s="162">
        <v>0</v>
      </c>
      <c r="H187" s="162">
        <v>2</v>
      </c>
      <c r="I187" t="s">
        <v>420</v>
      </c>
      <c r="J187" t="s">
        <v>12</v>
      </c>
      <c r="K187" t="s">
        <v>13</v>
      </c>
      <c r="L187" t="s">
        <v>199</v>
      </c>
      <c r="M187" t="s">
        <v>409</v>
      </c>
      <c r="N187" t="s">
        <v>33</v>
      </c>
      <c r="O187" s="170">
        <v>6</v>
      </c>
      <c r="P187" t="s">
        <v>12</v>
      </c>
      <c r="Q187" t="s">
        <v>57</v>
      </c>
      <c r="R187" s="163" t="s">
        <v>162</v>
      </c>
      <c r="S187" s="164" t="s">
        <v>126</v>
      </c>
      <c r="T187" s="164" t="s">
        <v>126</v>
      </c>
      <c r="U187" s="165" t="str">
        <f t="shared" si="6"/>
        <v>A_ปUG_UGC05</v>
      </c>
      <c r="V187" s="152">
        <f t="shared" si="7"/>
        <v>6</v>
      </c>
      <c r="W187" s="153">
        <f t="shared" si="8"/>
        <v>0.35294117647058826</v>
      </c>
    </row>
    <row r="188" spans="1:23" s="154" customFormat="1" ht="15" customHeight="1">
      <c r="A188" t="s">
        <v>167</v>
      </c>
      <c r="B188"/>
      <c r="C188" t="s">
        <v>169</v>
      </c>
      <c r="D188" t="s">
        <v>114</v>
      </c>
      <c r="E188" t="s">
        <v>33</v>
      </c>
      <c r="F188" s="170">
        <v>1</v>
      </c>
      <c r="G188" s="162">
        <v>0</v>
      </c>
      <c r="H188" s="162">
        <v>2</v>
      </c>
      <c r="I188" t="s">
        <v>420</v>
      </c>
      <c r="J188" t="s">
        <v>12</v>
      </c>
      <c r="K188" t="s">
        <v>17</v>
      </c>
      <c r="L188" t="s">
        <v>201</v>
      </c>
      <c r="M188" t="s">
        <v>409</v>
      </c>
      <c r="N188" t="s">
        <v>33</v>
      </c>
      <c r="O188" s="170">
        <v>2</v>
      </c>
      <c r="P188" t="s">
        <v>12</v>
      </c>
      <c r="Q188" t="s">
        <v>57</v>
      </c>
      <c r="R188" s="163" t="s">
        <v>162</v>
      </c>
      <c r="S188" s="164" t="s">
        <v>126</v>
      </c>
      <c r="T188" s="164" t="s">
        <v>126</v>
      </c>
      <c r="U188" s="165" t="str">
        <f t="shared" si="6"/>
        <v>B_ปUG_UGC05</v>
      </c>
      <c r="V188" s="152">
        <f t="shared" si="7"/>
        <v>2</v>
      </c>
      <c r="W188" s="153">
        <f t="shared" si="8"/>
        <v>0.11764705882352941</v>
      </c>
    </row>
    <row r="189" spans="1:23" s="154" customFormat="1" ht="15" customHeight="1">
      <c r="A189" t="s">
        <v>167</v>
      </c>
      <c r="B189"/>
      <c r="C189" t="s">
        <v>169</v>
      </c>
      <c r="D189" t="s">
        <v>114</v>
      </c>
      <c r="E189" t="s">
        <v>33</v>
      </c>
      <c r="F189" s="170">
        <v>1</v>
      </c>
      <c r="G189" s="162">
        <v>0</v>
      </c>
      <c r="H189" s="162">
        <v>2</v>
      </c>
      <c r="I189" t="s">
        <v>420</v>
      </c>
      <c r="J189" t="s">
        <v>12</v>
      </c>
      <c r="K189" t="s">
        <v>17</v>
      </c>
      <c r="L189" t="s">
        <v>202</v>
      </c>
      <c r="M189" t="s">
        <v>409</v>
      </c>
      <c r="N189" t="s">
        <v>33</v>
      </c>
      <c r="O189" s="170">
        <v>2</v>
      </c>
      <c r="P189" t="s">
        <v>12</v>
      </c>
      <c r="Q189" t="s">
        <v>57</v>
      </c>
      <c r="R189" s="163" t="s">
        <v>162</v>
      </c>
      <c r="S189" s="164" t="s">
        <v>126</v>
      </c>
      <c r="T189" s="164" t="s">
        <v>126</v>
      </c>
      <c r="U189" s="165" t="str">
        <f t="shared" si="6"/>
        <v>B_ปUG_UGC05</v>
      </c>
      <c r="V189" s="152">
        <f t="shared" si="7"/>
        <v>2</v>
      </c>
      <c r="W189" s="153">
        <f t="shared" si="8"/>
        <v>0.11764705882352941</v>
      </c>
    </row>
    <row r="190" spans="1:23" s="154" customFormat="1" ht="15" customHeight="1">
      <c r="A190" t="s">
        <v>219</v>
      </c>
      <c r="B190"/>
      <c r="C190" t="s">
        <v>169</v>
      </c>
      <c r="D190" t="s">
        <v>114</v>
      </c>
      <c r="E190" t="s">
        <v>33</v>
      </c>
      <c r="F190" s="170">
        <v>1</v>
      </c>
      <c r="G190" s="162">
        <v>0</v>
      </c>
      <c r="H190" s="162">
        <v>2</v>
      </c>
      <c r="I190" t="s">
        <v>420</v>
      </c>
      <c r="J190" t="s">
        <v>12</v>
      </c>
      <c r="K190" t="s">
        <v>12</v>
      </c>
      <c r="L190" t="s">
        <v>209</v>
      </c>
      <c r="M190" t="s">
        <v>409</v>
      </c>
      <c r="N190" t="s">
        <v>33</v>
      </c>
      <c r="O190" s="170">
        <v>1</v>
      </c>
      <c r="P190" t="s">
        <v>12</v>
      </c>
      <c r="Q190" t="s">
        <v>57</v>
      </c>
      <c r="R190" s="163" t="s">
        <v>162</v>
      </c>
      <c r="S190" s="164" t="s">
        <v>126</v>
      </c>
      <c r="T190" s="164" t="s">
        <v>126</v>
      </c>
      <c r="U190" s="165" t="str">
        <f t="shared" si="6"/>
        <v>C_ปUG_UGC05</v>
      </c>
      <c r="V190" s="152">
        <f t="shared" si="7"/>
        <v>1</v>
      </c>
      <c r="W190" s="153">
        <f t="shared" si="8"/>
        <v>5.8823529411764705E-2</v>
      </c>
    </row>
    <row r="191" spans="1:23" s="154" customFormat="1" ht="15" customHeight="1">
      <c r="A191" t="s">
        <v>219</v>
      </c>
      <c r="B191"/>
      <c r="C191" t="s">
        <v>169</v>
      </c>
      <c r="D191" t="s">
        <v>114</v>
      </c>
      <c r="E191" t="s">
        <v>33</v>
      </c>
      <c r="F191" s="170">
        <v>1</v>
      </c>
      <c r="G191" s="162">
        <v>0</v>
      </c>
      <c r="H191" s="162">
        <v>2</v>
      </c>
      <c r="I191" t="s">
        <v>420</v>
      </c>
      <c r="J191" t="s">
        <v>12</v>
      </c>
      <c r="K191" t="s">
        <v>12</v>
      </c>
      <c r="L191" t="s">
        <v>211</v>
      </c>
      <c r="M191" t="s">
        <v>409</v>
      </c>
      <c r="N191" t="s">
        <v>33</v>
      </c>
      <c r="O191" s="170">
        <v>30</v>
      </c>
      <c r="P191" t="s">
        <v>12</v>
      </c>
      <c r="Q191" t="s">
        <v>57</v>
      </c>
      <c r="R191" s="163" t="s">
        <v>162</v>
      </c>
      <c r="S191" s="164" t="s">
        <v>126</v>
      </c>
      <c r="T191" s="164" t="s">
        <v>126</v>
      </c>
      <c r="U191" s="165" t="str">
        <f t="shared" si="6"/>
        <v>C_ปUG_UGC05</v>
      </c>
      <c r="V191" s="152">
        <f t="shared" si="7"/>
        <v>30</v>
      </c>
      <c r="W191" s="153">
        <f t="shared" si="8"/>
        <v>1.7647058823529411</v>
      </c>
    </row>
    <row r="192" spans="1:23" s="154" customFormat="1" ht="15" customHeight="1">
      <c r="A192" t="s">
        <v>219</v>
      </c>
      <c r="B192"/>
      <c r="C192" t="s">
        <v>169</v>
      </c>
      <c r="D192" t="s">
        <v>114</v>
      </c>
      <c r="E192" t="s">
        <v>33</v>
      </c>
      <c r="F192" s="170">
        <v>1</v>
      </c>
      <c r="G192" s="162">
        <v>0</v>
      </c>
      <c r="H192" s="162">
        <v>2</v>
      </c>
      <c r="I192" t="s">
        <v>420</v>
      </c>
      <c r="J192" t="s">
        <v>12</v>
      </c>
      <c r="K192" t="s">
        <v>12</v>
      </c>
      <c r="L192" t="s">
        <v>214</v>
      </c>
      <c r="M192" t="s">
        <v>409</v>
      </c>
      <c r="N192" t="s">
        <v>33</v>
      </c>
      <c r="O192" s="170">
        <v>30</v>
      </c>
      <c r="P192" t="s">
        <v>12</v>
      </c>
      <c r="Q192" t="s">
        <v>57</v>
      </c>
      <c r="R192" s="163" t="s">
        <v>162</v>
      </c>
      <c r="S192" s="164" t="s">
        <v>126</v>
      </c>
      <c r="T192" s="164" t="s">
        <v>126</v>
      </c>
      <c r="U192" s="165" t="str">
        <f t="shared" si="6"/>
        <v>C_ปUG_UGC05</v>
      </c>
      <c r="V192" s="152">
        <f t="shared" si="7"/>
        <v>30</v>
      </c>
      <c r="W192" s="153">
        <f t="shared" si="8"/>
        <v>1.7647058823529411</v>
      </c>
    </row>
    <row r="193" spans="1:23" s="154" customFormat="1" ht="15" customHeight="1">
      <c r="A193" t="s">
        <v>167</v>
      </c>
      <c r="B193"/>
      <c r="C193" t="s">
        <v>169</v>
      </c>
      <c r="D193" t="s">
        <v>348</v>
      </c>
      <c r="E193" t="s">
        <v>33</v>
      </c>
      <c r="F193" s="170">
        <v>1</v>
      </c>
      <c r="G193" s="162">
        <v>0</v>
      </c>
      <c r="H193" s="162">
        <v>2</v>
      </c>
      <c r="I193" t="s">
        <v>420</v>
      </c>
      <c r="J193" t="s">
        <v>12</v>
      </c>
      <c r="K193" t="s">
        <v>17</v>
      </c>
      <c r="L193" t="s">
        <v>200</v>
      </c>
      <c r="M193" t="s">
        <v>409</v>
      </c>
      <c r="N193" t="s">
        <v>33</v>
      </c>
      <c r="O193" s="170">
        <v>3</v>
      </c>
      <c r="P193" t="s">
        <v>12</v>
      </c>
      <c r="Q193" t="s">
        <v>57</v>
      </c>
      <c r="R193" s="163" t="s">
        <v>162</v>
      </c>
      <c r="S193" s="164" t="s">
        <v>126</v>
      </c>
      <c r="T193" s="164" t="s">
        <v>126</v>
      </c>
      <c r="U193" s="165" t="str">
        <f t="shared" si="6"/>
        <v>B_ปUG_UGC05</v>
      </c>
      <c r="V193" s="152">
        <f t="shared" si="7"/>
        <v>3</v>
      </c>
      <c r="W193" s="153">
        <f t="shared" si="8"/>
        <v>0.17647058823529413</v>
      </c>
    </row>
    <row r="194" spans="1:23" s="154" customFormat="1" ht="15" customHeight="1">
      <c r="A194" t="s">
        <v>167</v>
      </c>
      <c r="B194"/>
      <c r="C194" t="s">
        <v>169</v>
      </c>
      <c r="D194" t="s">
        <v>348</v>
      </c>
      <c r="E194" t="s">
        <v>33</v>
      </c>
      <c r="F194" s="170">
        <v>1</v>
      </c>
      <c r="G194" s="162">
        <v>0</v>
      </c>
      <c r="H194" s="162">
        <v>2</v>
      </c>
      <c r="I194" t="s">
        <v>420</v>
      </c>
      <c r="J194" t="s">
        <v>12</v>
      </c>
      <c r="K194" t="s">
        <v>17</v>
      </c>
      <c r="L194" t="s">
        <v>202</v>
      </c>
      <c r="M194" t="s">
        <v>409</v>
      </c>
      <c r="N194" t="s">
        <v>33</v>
      </c>
      <c r="O194" s="170">
        <v>21</v>
      </c>
      <c r="P194" t="s">
        <v>12</v>
      </c>
      <c r="Q194" t="s">
        <v>57</v>
      </c>
      <c r="R194" s="163" t="s">
        <v>162</v>
      </c>
      <c r="S194" s="164" t="s">
        <v>126</v>
      </c>
      <c r="T194" s="164" t="s">
        <v>126</v>
      </c>
      <c r="U194" s="165" t="str">
        <f t="shared" ref="U194:U257" si="9">+K194&amp;R194&amp;S194&amp;"_"&amp;T194&amp;Q194</f>
        <v>B_ปUG_UGC05</v>
      </c>
      <c r="V194" s="152">
        <f t="shared" ref="V194:V257" si="10">+F194*O194</f>
        <v>21</v>
      </c>
      <c r="W194" s="153">
        <f t="shared" si="8"/>
        <v>1.2352941176470589</v>
      </c>
    </row>
    <row r="195" spans="1:23" s="154" customFormat="1" ht="15" customHeight="1">
      <c r="A195" t="s">
        <v>167</v>
      </c>
      <c r="B195"/>
      <c r="C195" t="s">
        <v>169</v>
      </c>
      <c r="D195" t="s">
        <v>348</v>
      </c>
      <c r="E195" t="s">
        <v>33</v>
      </c>
      <c r="F195" s="170">
        <v>1</v>
      </c>
      <c r="G195" s="162">
        <v>0</v>
      </c>
      <c r="H195" s="162">
        <v>2</v>
      </c>
      <c r="I195" t="s">
        <v>420</v>
      </c>
      <c r="J195" t="s">
        <v>12</v>
      </c>
      <c r="K195" t="s">
        <v>17</v>
      </c>
      <c r="L195" t="s">
        <v>205</v>
      </c>
      <c r="M195" t="s">
        <v>409</v>
      </c>
      <c r="N195" t="s">
        <v>33</v>
      </c>
      <c r="O195" s="170">
        <v>20</v>
      </c>
      <c r="P195" t="s">
        <v>12</v>
      </c>
      <c r="Q195" t="s">
        <v>57</v>
      </c>
      <c r="R195" s="163" t="s">
        <v>162</v>
      </c>
      <c r="S195" s="164" t="s">
        <v>126</v>
      </c>
      <c r="T195" s="164" t="s">
        <v>126</v>
      </c>
      <c r="U195" s="165" t="str">
        <f t="shared" si="9"/>
        <v>B_ปUG_UGC05</v>
      </c>
      <c r="V195" s="152">
        <f t="shared" si="10"/>
        <v>20</v>
      </c>
      <c r="W195" s="153">
        <f t="shared" ref="W195:W258" si="11">+V195/17</f>
        <v>1.1764705882352942</v>
      </c>
    </row>
    <row r="196" spans="1:23" s="154" customFormat="1" ht="15" customHeight="1">
      <c r="A196" t="s">
        <v>167</v>
      </c>
      <c r="B196"/>
      <c r="C196" t="s">
        <v>169</v>
      </c>
      <c r="D196" t="s">
        <v>348</v>
      </c>
      <c r="E196" t="s">
        <v>33</v>
      </c>
      <c r="F196" s="170">
        <v>1</v>
      </c>
      <c r="G196" s="162">
        <v>0</v>
      </c>
      <c r="H196" s="162">
        <v>2</v>
      </c>
      <c r="I196" t="s">
        <v>420</v>
      </c>
      <c r="J196" t="s">
        <v>12</v>
      </c>
      <c r="K196" t="s">
        <v>17</v>
      </c>
      <c r="L196" t="s">
        <v>206</v>
      </c>
      <c r="M196" t="s">
        <v>409</v>
      </c>
      <c r="N196" t="s">
        <v>33</v>
      </c>
      <c r="O196" s="170">
        <v>1</v>
      </c>
      <c r="P196" t="s">
        <v>12</v>
      </c>
      <c r="Q196" t="s">
        <v>57</v>
      </c>
      <c r="R196" s="163" t="s">
        <v>162</v>
      </c>
      <c r="S196" s="164" t="s">
        <v>126</v>
      </c>
      <c r="T196" s="164" t="s">
        <v>126</v>
      </c>
      <c r="U196" s="165" t="str">
        <f t="shared" si="9"/>
        <v>B_ปUG_UGC05</v>
      </c>
      <c r="V196" s="152">
        <f t="shared" si="10"/>
        <v>1</v>
      </c>
      <c r="W196" s="153">
        <f t="shared" si="11"/>
        <v>5.8823529411764705E-2</v>
      </c>
    </row>
    <row r="197" spans="1:23" s="154" customFormat="1" ht="15" customHeight="1">
      <c r="A197" t="s">
        <v>167</v>
      </c>
      <c r="B197"/>
      <c r="C197" t="s">
        <v>169</v>
      </c>
      <c r="D197" t="s">
        <v>221</v>
      </c>
      <c r="E197" t="s">
        <v>33</v>
      </c>
      <c r="F197" s="170">
        <v>1</v>
      </c>
      <c r="G197" s="162">
        <v>0</v>
      </c>
      <c r="H197" s="162">
        <v>2</v>
      </c>
      <c r="I197" t="s">
        <v>420</v>
      </c>
      <c r="J197" t="s">
        <v>12</v>
      </c>
      <c r="K197" t="s">
        <v>17</v>
      </c>
      <c r="L197" t="s">
        <v>201</v>
      </c>
      <c r="M197" t="s">
        <v>409</v>
      </c>
      <c r="N197" t="s">
        <v>33</v>
      </c>
      <c r="O197" s="170">
        <v>2</v>
      </c>
      <c r="P197" t="s">
        <v>12</v>
      </c>
      <c r="Q197" t="s">
        <v>57</v>
      </c>
      <c r="R197" s="163" t="s">
        <v>162</v>
      </c>
      <c r="S197" s="164" t="s">
        <v>126</v>
      </c>
      <c r="T197" s="164" t="s">
        <v>126</v>
      </c>
      <c r="U197" s="165" t="str">
        <f t="shared" si="9"/>
        <v>B_ปUG_UGC05</v>
      </c>
      <c r="V197" s="152">
        <f t="shared" si="10"/>
        <v>2</v>
      </c>
      <c r="W197" s="153">
        <f t="shared" si="11"/>
        <v>0.11764705882352941</v>
      </c>
    </row>
    <row r="198" spans="1:23" s="154" customFormat="1" ht="15" customHeight="1">
      <c r="A198" t="s">
        <v>167</v>
      </c>
      <c r="B198"/>
      <c r="C198" t="s">
        <v>169</v>
      </c>
      <c r="D198" t="s">
        <v>221</v>
      </c>
      <c r="E198" t="s">
        <v>33</v>
      </c>
      <c r="F198" s="170">
        <v>1</v>
      </c>
      <c r="G198" s="162">
        <v>0</v>
      </c>
      <c r="H198" s="162">
        <v>2</v>
      </c>
      <c r="I198" t="s">
        <v>420</v>
      </c>
      <c r="J198" t="s">
        <v>12</v>
      </c>
      <c r="K198" t="s">
        <v>17</v>
      </c>
      <c r="L198" t="s">
        <v>205</v>
      </c>
      <c r="M198" t="s">
        <v>409</v>
      </c>
      <c r="N198" t="s">
        <v>33</v>
      </c>
      <c r="O198" s="170">
        <v>15</v>
      </c>
      <c r="P198" t="s">
        <v>12</v>
      </c>
      <c r="Q198" t="s">
        <v>57</v>
      </c>
      <c r="R198" s="163" t="s">
        <v>162</v>
      </c>
      <c r="S198" s="164" t="s">
        <v>126</v>
      </c>
      <c r="T198" s="164" t="s">
        <v>126</v>
      </c>
      <c r="U198" s="165" t="str">
        <f t="shared" si="9"/>
        <v>B_ปUG_UGC05</v>
      </c>
      <c r="V198" s="152">
        <f t="shared" si="10"/>
        <v>15</v>
      </c>
      <c r="W198" s="153">
        <f t="shared" si="11"/>
        <v>0.88235294117647056</v>
      </c>
    </row>
    <row r="199" spans="1:23" s="154" customFormat="1" ht="15" customHeight="1">
      <c r="A199" t="s">
        <v>167</v>
      </c>
      <c r="B199"/>
      <c r="C199" t="s">
        <v>169</v>
      </c>
      <c r="D199" t="s">
        <v>221</v>
      </c>
      <c r="E199" t="s">
        <v>33</v>
      </c>
      <c r="F199" s="170">
        <v>1</v>
      </c>
      <c r="G199" s="162">
        <v>0</v>
      </c>
      <c r="H199" s="162">
        <v>2</v>
      </c>
      <c r="I199" t="s">
        <v>420</v>
      </c>
      <c r="J199" t="s">
        <v>12</v>
      </c>
      <c r="K199" t="s">
        <v>17</v>
      </c>
      <c r="L199" t="s">
        <v>206</v>
      </c>
      <c r="M199" t="s">
        <v>409</v>
      </c>
      <c r="N199" t="s">
        <v>33</v>
      </c>
      <c r="O199" s="170">
        <v>4</v>
      </c>
      <c r="P199" t="s">
        <v>12</v>
      </c>
      <c r="Q199" t="s">
        <v>57</v>
      </c>
      <c r="R199" s="163" t="s">
        <v>162</v>
      </c>
      <c r="S199" s="164" t="s">
        <v>126</v>
      </c>
      <c r="T199" s="164" t="s">
        <v>126</v>
      </c>
      <c r="U199" s="165" t="str">
        <f t="shared" si="9"/>
        <v>B_ปUG_UGC05</v>
      </c>
      <c r="V199" s="152">
        <f t="shared" si="10"/>
        <v>4</v>
      </c>
      <c r="W199" s="153">
        <f t="shared" si="11"/>
        <v>0.23529411764705882</v>
      </c>
    </row>
    <row r="200" spans="1:23" s="154" customFormat="1" ht="15" customHeight="1">
      <c r="A200" t="s">
        <v>219</v>
      </c>
      <c r="B200"/>
      <c r="C200" t="s">
        <v>169</v>
      </c>
      <c r="D200" t="s">
        <v>221</v>
      </c>
      <c r="E200" t="s">
        <v>33</v>
      </c>
      <c r="F200" s="170">
        <v>1</v>
      </c>
      <c r="G200" s="162">
        <v>0</v>
      </c>
      <c r="H200" s="162">
        <v>2</v>
      </c>
      <c r="I200" t="s">
        <v>420</v>
      </c>
      <c r="J200" t="s">
        <v>12</v>
      </c>
      <c r="K200" t="s">
        <v>12</v>
      </c>
      <c r="L200" t="s">
        <v>209</v>
      </c>
      <c r="M200" t="s">
        <v>409</v>
      </c>
      <c r="N200" t="s">
        <v>33</v>
      </c>
      <c r="O200" s="170">
        <v>3</v>
      </c>
      <c r="P200" t="s">
        <v>12</v>
      </c>
      <c r="Q200" t="s">
        <v>57</v>
      </c>
      <c r="R200" s="163" t="s">
        <v>162</v>
      </c>
      <c r="S200" s="164" t="s">
        <v>126</v>
      </c>
      <c r="T200" s="164" t="s">
        <v>126</v>
      </c>
      <c r="U200" s="165" t="str">
        <f t="shared" si="9"/>
        <v>C_ปUG_UGC05</v>
      </c>
      <c r="V200" s="152">
        <f t="shared" si="10"/>
        <v>3</v>
      </c>
      <c r="W200" s="153">
        <f t="shared" si="11"/>
        <v>0.17647058823529413</v>
      </c>
    </row>
    <row r="201" spans="1:23" s="154" customFormat="1" ht="15" customHeight="1">
      <c r="A201" t="s">
        <v>219</v>
      </c>
      <c r="B201"/>
      <c r="C201" t="s">
        <v>169</v>
      </c>
      <c r="D201" t="s">
        <v>221</v>
      </c>
      <c r="E201" t="s">
        <v>33</v>
      </c>
      <c r="F201" s="170">
        <v>1</v>
      </c>
      <c r="G201" s="162">
        <v>0</v>
      </c>
      <c r="H201" s="162">
        <v>2</v>
      </c>
      <c r="I201" t="s">
        <v>420</v>
      </c>
      <c r="J201" t="s">
        <v>12</v>
      </c>
      <c r="K201" t="s">
        <v>12</v>
      </c>
      <c r="L201" t="s">
        <v>210</v>
      </c>
      <c r="M201" t="s">
        <v>409</v>
      </c>
      <c r="N201" t="s">
        <v>33</v>
      </c>
      <c r="O201" s="170">
        <v>2</v>
      </c>
      <c r="P201" t="s">
        <v>12</v>
      </c>
      <c r="Q201" t="s">
        <v>57</v>
      </c>
      <c r="R201" s="163" t="s">
        <v>162</v>
      </c>
      <c r="S201" s="164" t="s">
        <v>126</v>
      </c>
      <c r="T201" s="164" t="s">
        <v>126</v>
      </c>
      <c r="U201" s="165" t="str">
        <f t="shared" si="9"/>
        <v>C_ปUG_UGC05</v>
      </c>
      <c r="V201" s="152">
        <f t="shared" si="10"/>
        <v>2</v>
      </c>
      <c r="W201" s="153">
        <f t="shared" si="11"/>
        <v>0.11764705882352941</v>
      </c>
    </row>
    <row r="202" spans="1:23" s="154" customFormat="1" ht="15" customHeight="1">
      <c r="A202" t="s">
        <v>219</v>
      </c>
      <c r="B202"/>
      <c r="C202" t="s">
        <v>169</v>
      </c>
      <c r="D202" t="s">
        <v>221</v>
      </c>
      <c r="E202" t="s">
        <v>33</v>
      </c>
      <c r="F202" s="170">
        <v>1</v>
      </c>
      <c r="G202" s="162">
        <v>0</v>
      </c>
      <c r="H202" s="162">
        <v>2</v>
      </c>
      <c r="I202" t="s">
        <v>420</v>
      </c>
      <c r="J202" t="s">
        <v>12</v>
      </c>
      <c r="K202" t="s">
        <v>12</v>
      </c>
      <c r="L202" t="s">
        <v>211</v>
      </c>
      <c r="M202" t="s">
        <v>409</v>
      </c>
      <c r="N202" t="s">
        <v>33</v>
      </c>
      <c r="O202" s="170">
        <v>2</v>
      </c>
      <c r="P202" t="s">
        <v>12</v>
      </c>
      <c r="Q202" t="s">
        <v>57</v>
      </c>
      <c r="R202" s="163" t="s">
        <v>162</v>
      </c>
      <c r="S202" s="164" t="s">
        <v>126</v>
      </c>
      <c r="T202" s="164" t="s">
        <v>126</v>
      </c>
      <c r="U202" s="165" t="str">
        <f t="shared" si="9"/>
        <v>C_ปUG_UGC05</v>
      </c>
      <c r="V202" s="152">
        <f t="shared" si="10"/>
        <v>2</v>
      </c>
      <c r="W202" s="153">
        <f t="shared" si="11"/>
        <v>0.11764705882352941</v>
      </c>
    </row>
    <row r="203" spans="1:23" s="154" customFormat="1" ht="15" customHeight="1">
      <c r="A203" t="s">
        <v>164</v>
      </c>
      <c r="B203"/>
      <c r="C203" t="s">
        <v>169</v>
      </c>
      <c r="D203" t="s">
        <v>181</v>
      </c>
      <c r="E203" t="s">
        <v>33</v>
      </c>
      <c r="F203" s="170">
        <v>1</v>
      </c>
      <c r="G203" s="162">
        <v>0</v>
      </c>
      <c r="H203" s="162">
        <v>2</v>
      </c>
      <c r="I203" t="s">
        <v>420</v>
      </c>
      <c r="J203" t="s">
        <v>12</v>
      </c>
      <c r="K203" t="s">
        <v>13</v>
      </c>
      <c r="L203" t="s">
        <v>199</v>
      </c>
      <c r="M203" t="s">
        <v>409</v>
      </c>
      <c r="N203" t="s">
        <v>33</v>
      </c>
      <c r="O203" s="170">
        <v>4</v>
      </c>
      <c r="P203" t="s">
        <v>12</v>
      </c>
      <c r="Q203" t="s">
        <v>57</v>
      </c>
      <c r="R203" s="163" t="s">
        <v>162</v>
      </c>
      <c r="S203" s="164" t="s">
        <v>126</v>
      </c>
      <c r="T203" s="164" t="s">
        <v>126</v>
      </c>
      <c r="U203" s="165" t="str">
        <f t="shared" si="9"/>
        <v>A_ปUG_UGC05</v>
      </c>
      <c r="V203" s="152">
        <f t="shared" si="10"/>
        <v>4</v>
      </c>
      <c r="W203" s="153">
        <f t="shared" si="11"/>
        <v>0.23529411764705882</v>
      </c>
    </row>
    <row r="204" spans="1:23" s="154" customFormat="1" ht="15" customHeight="1">
      <c r="A204" t="s">
        <v>167</v>
      </c>
      <c r="B204"/>
      <c r="C204" t="s">
        <v>169</v>
      </c>
      <c r="D204" t="s">
        <v>181</v>
      </c>
      <c r="E204" t="s">
        <v>33</v>
      </c>
      <c r="F204" s="170">
        <v>1</v>
      </c>
      <c r="G204" s="162">
        <v>0</v>
      </c>
      <c r="H204" s="162">
        <v>2</v>
      </c>
      <c r="I204" t="s">
        <v>420</v>
      </c>
      <c r="J204" t="s">
        <v>12</v>
      </c>
      <c r="K204" t="s">
        <v>17</v>
      </c>
      <c r="L204" t="s">
        <v>201</v>
      </c>
      <c r="M204" t="s">
        <v>409</v>
      </c>
      <c r="N204" t="s">
        <v>33</v>
      </c>
      <c r="O204" s="170">
        <v>8</v>
      </c>
      <c r="P204" t="s">
        <v>12</v>
      </c>
      <c r="Q204" t="s">
        <v>57</v>
      </c>
      <c r="R204" s="163" t="s">
        <v>162</v>
      </c>
      <c r="S204" s="164" t="s">
        <v>126</v>
      </c>
      <c r="T204" s="164" t="s">
        <v>126</v>
      </c>
      <c r="U204" s="165" t="str">
        <f t="shared" si="9"/>
        <v>B_ปUG_UGC05</v>
      </c>
      <c r="V204" s="152">
        <f t="shared" si="10"/>
        <v>8</v>
      </c>
      <c r="W204" s="153">
        <f t="shared" si="11"/>
        <v>0.47058823529411764</v>
      </c>
    </row>
    <row r="205" spans="1:23" s="154" customFormat="1" ht="15" customHeight="1">
      <c r="A205" t="s">
        <v>167</v>
      </c>
      <c r="B205"/>
      <c r="C205" t="s">
        <v>169</v>
      </c>
      <c r="D205" t="s">
        <v>181</v>
      </c>
      <c r="E205" t="s">
        <v>33</v>
      </c>
      <c r="F205" s="170">
        <v>1</v>
      </c>
      <c r="G205" s="162">
        <v>0</v>
      </c>
      <c r="H205" s="162">
        <v>2</v>
      </c>
      <c r="I205" t="s">
        <v>420</v>
      </c>
      <c r="J205" t="s">
        <v>12</v>
      </c>
      <c r="K205" t="s">
        <v>17</v>
      </c>
      <c r="L205" t="s">
        <v>202</v>
      </c>
      <c r="M205" t="s">
        <v>409</v>
      </c>
      <c r="N205" t="s">
        <v>33</v>
      </c>
      <c r="O205" s="170">
        <v>7</v>
      </c>
      <c r="P205" t="s">
        <v>12</v>
      </c>
      <c r="Q205" t="s">
        <v>57</v>
      </c>
      <c r="R205" s="163" t="s">
        <v>162</v>
      </c>
      <c r="S205" s="164" t="s">
        <v>126</v>
      </c>
      <c r="T205" s="164" t="s">
        <v>126</v>
      </c>
      <c r="U205" s="165" t="str">
        <f t="shared" si="9"/>
        <v>B_ปUG_UGC05</v>
      </c>
      <c r="V205" s="152">
        <f t="shared" si="10"/>
        <v>7</v>
      </c>
      <c r="W205" s="153">
        <f t="shared" si="11"/>
        <v>0.41176470588235292</v>
      </c>
    </row>
    <row r="206" spans="1:23" s="154" customFormat="1" ht="15" customHeight="1">
      <c r="A206" t="s">
        <v>167</v>
      </c>
      <c r="B206"/>
      <c r="C206" t="s">
        <v>169</v>
      </c>
      <c r="D206" t="s">
        <v>181</v>
      </c>
      <c r="E206" t="s">
        <v>33</v>
      </c>
      <c r="F206" s="170">
        <v>1</v>
      </c>
      <c r="G206" s="162">
        <v>0</v>
      </c>
      <c r="H206" s="162">
        <v>2</v>
      </c>
      <c r="I206" t="s">
        <v>420</v>
      </c>
      <c r="J206" t="s">
        <v>12</v>
      </c>
      <c r="K206" t="s">
        <v>17</v>
      </c>
      <c r="L206" t="s">
        <v>203</v>
      </c>
      <c r="M206" t="s">
        <v>409</v>
      </c>
      <c r="N206" t="s">
        <v>33</v>
      </c>
      <c r="O206" s="170">
        <v>4</v>
      </c>
      <c r="P206" t="s">
        <v>12</v>
      </c>
      <c r="Q206" t="s">
        <v>57</v>
      </c>
      <c r="R206" s="163" t="s">
        <v>162</v>
      </c>
      <c r="S206" s="164" t="s">
        <v>126</v>
      </c>
      <c r="T206" s="164" t="s">
        <v>126</v>
      </c>
      <c r="U206" s="165" t="str">
        <f t="shared" si="9"/>
        <v>B_ปUG_UGC05</v>
      </c>
      <c r="V206" s="152">
        <f t="shared" si="10"/>
        <v>4</v>
      </c>
      <c r="W206" s="153">
        <f t="shared" si="11"/>
        <v>0.23529411764705882</v>
      </c>
    </row>
    <row r="207" spans="1:23" s="154" customFormat="1" ht="15" customHeight="1">
      <c r="A207" t="s">
        <v>167</v>
      </c>
      <c r="B207"/>
      <c r="C207" t="s">
        <v>169</v>
      </c>
      <c r="D207" t="s">
        <v>181</v>
      </c>
      <c r="E207" t="s">
        <v>33</v>
      </c>
      <c r="F207" s="170">
        <v>1</v>
      </c>
      <c r="G207" s="162">
        <v>0</v>
      </c>
      <c r="H207" s="162">
        <v>2</v>
      </c>
      <c r="I207" t="s">
        <v>420</v>
      </c>
      <c r="J207" t="s">
        <v>12</v>
      </c>
      <c r="K207" t="s">
        <v>17</v>
      </c>
      <c r="L207" t="s">
        <v>206</v>
      </c>
      <c r="M207" t="s">
        <v>409</v>
      </c>
      <c r="N207" t="s">
        <v>33</v>
      </c>
      <c r="O207" s="170">
        <v>4</v>
      </c>
      <c r="P207" t="s">
        <v>12</v>
      </c>
      <c r="Q207" t="s">
        <v>57</v>
      </c>
      <c r="R207" s="163" t="s">
        <v>162</v>
      </c>
      <c r="S207" s="164" t="s">
        <v>126</v>
      </c>
      <c r="T207" s="164" t="s">
        <v>126</v>
      </c>
      <c r="U207" s="165" t="str">
        <f t="shared" si="9"/>
        <v>B_ปUG_UGC05</v>
      </c>
      <c r="V207" s="152">
        <f t="shared" si="10"/>
        <v>4</v>
      </c>
      <c r="W207" s="153">
        <f t="shared" si="11"/>
        <v>0.23529411764705882</v>
      </c>
    </row>
    <row r="208" spans="1:23" s="154" customFormat="1" ht="15" customHeight="1">
      <c r="A208" t="s">
        <v>219</v>
      </c>
      <c r="B208"/>
      <c r="C208" t="s">
        <v>169</v>
      </c>
      <c r="D208" t="s">
        <v>181</v>
      </c>
      <c r="E208" t="s">
        <v>33</v>
      </c>
      <c r="F208" s="170">
        <v>1</v>
      </c>
      <c r="G208" s="162">
        <v>0</v>
      </c>
      <c r="H208" s="162">
        <v>2</v>
      </c>
      <c r="I208" t="s">
        <v>420</v>
      </c>
      <c r="J208" t="s">
        <v>12</v>
      </c>
      <c r="K208" t="s">
        <v>12</v>
      </c>
      <c r="L208" t="s">
        <v>210</v>
      </c>
      <c r="M208" t="s">
        <v>409</v>
      </c>
      <c r="N208" t="s">
        <v>33</v>
      </c>
      <c r="O208" s="170">
        <v>2</v>
      </c>
      <c r="P208" t="s">
        <v>12</v>
      </c>
      <c r="Q208" t="s">
        <v>57</v>
      </c>
      <c r="R208" s="163" t="s">
        <v>162</v>
      </c>
      <c r="S208" s="164" t="s">
        <v>126</v>
      </c>
      <c r="T208" s="164" t="s">
        <v>126</v>
      </c>
      <c r="U208" s="165" t="str">
        <f t="shared" si="9"/>
        <v>C_ปUG_UGC05</v>
      </c>
      <c r="V208" s="152">
        <f t="shared" si="10"/>
        <v>2</v>
      </c>
      <c r="W208" s="153">
        <f t="shared" si="11"/>
        <v>0.11764705882352941</v>
      </c>
    </row>
    <row r="209" spans="1:23" s="154" customFormat="1" ht="15" customHeight="1">
      <c r="A209" t="s">
        <v>219</v>
      </c>
      <c r="B209"/>
      <c r="C209" t="s">
        <v>169</v>
      </c>
      <c r="D209" t="s">
        <v>181</v>
      </c>
      <c r="E209" t="s">
        <v>33</v>
      </c>
      <c r="F209" s="170">
        <v>1</v>
      </c>
      <c r="G209" s="162">
        <v>0</v>
      </c>
      <c r="H209" s="162">
        <v>2</v>
      </c>
      <c r="I209" t="s">
        <v>420</v>
      </c>
      <c r="J209" t="s">
        <v>12</v>
      </c>
      <c r="K209" t="s">
        <v>12</v>
      </c>
      <c r="L209" t="s">
        <v>212</v>
      </c>
      <c r="M209" t="s">
        <v>409</v>
      </c>
      <c r="N209" t="s">
        <v>33</v>
      </c>
      <c r="O209" s="170">
        <v>11</v>
      </c>
      <c r="P209" t="s">
        <v>12</v>
      </c>
      <c r="Q209" t="s">
        <v>57</v>
      </c>
      <c r="R209" s="163" t="s">
        <v>162</v>
      </c>
      <c r="S209" s="164" t="s">
        <v>126</v>
      </c>
      <c r="T209" s="164" t="s">
        <v>126</v>
      </c>
      <c r="U209" s="165" t="str">
        <f t="shared" si="9"/>
        <v>C_ปUG_UGC05</v>
      </c>
      <c r="V209" s="152">
        <f t="shared" si="10"/>
        <v>11</v>
      </c>
      <c r="W209" s="153">
        <f t="shared" si="11"/>
        <v>0.6470588235294118</v>
      </c>
    </row>
    <row r="210" spans="1:23" s="154" customFormat="1" ht="15" customHeight="1">
      <c r="A210" t="s">
        <v>219</v>
      </c>
      <c r="B210"/>
      <c r="C210" t="s">
        <v>169</v>
      </c>
      <c r="D210" t="s">
        <v>181</v>
      </c>
      <c r="E210" t="s">
        <v>33</v>
      </c>
      <c r="F210" s="170">
        <v>1</v>
      </c>
      <c r="G210" s="162">
        <v>0</v>
      </c>
      <c r="H210" s="162">
        <v>2</v>
      </c>
      <c r="I210" t="s">
        <v>420</v>
      </c>
      <c r="J210" t="s">
        <v>12</v>
      </c>
      <c r="K210" t="s">
        <v>12</v>
      </c>
      <c r="L210" t="s">
        <v>214</v>
      </c>
      <c r="M210" t="s">
        <v>409</v>
      </c>
      <c r="N210" t="s">
        <v>33</v>
      </c>
      <c r="O210" s="170">
        <v>1</v>
      </c>
      <c r="P210" t="s">
        <v>12</v>
      </c>
      <c r="Q210" t="s">
        <v>57</v>
      </c>
      <c r="R210" s="163" t="s">
        <v>162</v>
      </c>
      <c r="S210" s="164" t="s">
        <v>126</v>
      </c>
      <c r="T210" s="164" t="s">
        <v>126</v>
      </c>
      <c r="U210" s="165" t="str">
        <f t="shared" si="9"/>
        <v>C_ปUG_UGC05</v>
      </c>
      <c r="V210" s="152">
        <f t="shared" si="10"/>
        <v>1</v>
      </c>
      <c r="W210" s="153">
        <f t="shared" si="11"/>
        <v>5.8823529411764705E-2</v>
      </c>
    </row>
    <row r="211" spans="1:23" s="154" customFormat="1" ht="15" customHeight="1">
      <c r="A211" t="s">
        <v>167</v>
      </c>
      <c r="B211"/>
      <c r="C211" t="s">
        <v>169</v>
      </c>
      <c r="D211" t="s">
        <v>117</v>
      </c>
      <c r="E211" t="s">
        <v>33</v>
      </c>
      <c r="F211" s="170">
        <v>1</v>
      </c>
      <c r="G211" s="162">
        <v>0</v>
      </c>
      <c r="H211" s="162">
        <v>2</v>
      </c>
      <c r="I211" t="s">
        <v>420</v>
      </c>
      <c r="J211" t="s">
        <v>12</v>
      </c>
      <c r="K211" t="s">
        <v>17</v>
      </c>
      <c r="L211" t="s">
        <v>201</v>
      </c>
      <c r="M211" t="s">
        <v>409</v>
      </c>
      <c r="N211" t="s">
        <v>33</v>
      </c>
      <c r="O211" s="170">
        <v>4</v>
      </c>
      <c r="P211" t="s">
        <v>12</v>
      </c>
      <c r="Q211" t="s">
        <v>57</v>
      </c>
      <c r="R211" s="163" t="s">
        <v>162</v>
      </c>
      <c r="S211" s="164" t="s">
        <v>126</v>
      </c>
      <c r="T211" s="164" t="s">
        <v>126</v>
      </c>
      <c r="U211" s="165" t="str">
        <f t="shared" si="9"/>
        <v>B_ปUG_UGC05</v>
      </c>
      <c r="V211" s="152">
        <f t="shared" si="10"/>
        <v>4</v>
      </c>
      <c r="W211" s="153">
        <f t="shared" si="11"/>
        <v>0.23529411764705882</v>
      </c>
    </row>
    <row r="212" spans="1:23" s="154" customFormat="1" ht="15" customHeight="1">
      <c r="A212" t="s">
        <v>167</v>
      </c>
      <c r="B212"/>
      <c r="C212" t="s">
        <v>169</v>
      </c>
      <c r="D212" t="s">
        <v>117</v>
      </c>
      <c r="E212" t="s">
        <v>33</v>
      </c>
      <c r="F212" s="170">
        <v>1</v>
      </c>
      <c r="G212" s="162">
        <v>0</v>
      </c>
      <c r="H212" s="162">
        <v>2</v>
      </c>
      <c r="I212" t="s">
        <v>420</v>
      </c>
      <c r="J212" t="s">
        <v>12</v>
      </c>
      <c r="K212" t="s">
        <v>17</v>
      </c>
      <c r="L212" t="s">
        <v>202</v>
      </c>
      <c r="M212" t="s">
        <v>409</v>
      </c>
      <c r="N212" t="s">
        <v>33</v>
      </c>
      <c r="O212" s="170">
        <v>1</v>
      </c>
      <c r="P212" t="s">
        <v>12</v>
      </c>
      <c r="Q212" t="s">
        <v>57</v>
      </c>
      <c r="R212" s="163" t="s">
        <v>162</v>
      </c>
      <c r="S212" s="164" t="s">
        <v>126</v>
      </c>
      <c r="T212" s="164" t="s">
        <v>126</v>
      </c>
      <c r="U212" s="165" t="str">
        <f t="shared" si="9"/>
        <v>B_ปUG_UGC05</v>
      </c>
      <c r="V212" s="152">
        <f t="shared" si="10"/>
        <v>1</v>
      </c>
      <c r="W212" s="153">
        <f t="shared" si="11"/>
        <v>5.8823529411764705E-2</v>
      </c>
    </row>
    <row r="213" spans="1:23" s="154" customFormat="1" ht="15" customHeight="1">
      <c r="A213" t="s">
        <v>167</v>
      </c>
      <c r="B213"/>
      <c r="C213" t="s">
        <v>169</v>
      </c>
      <c r="D213" t="s">
        <v>117</v>
      </c>
      <c r="E213" t="s">
        <v>33</v>
      </c>
      <c r="F213" s="170">
        <v>1</v>
      </c>
      <c r="G213" s="162">
        <v>0</v>
      </c>
      <c r="H213" s="162">
        <v>2</v>
      </c>
      <c r="I213" t="s">
        <v>420</v>
      </c>
      <c r="J213" t="s">
        <v>12</v>
      </c>
      <c r="K213" t="s">
        <v>17</v>
      </c>
      <c r="L213" t="s">
        <v>203</v>
      </c>
      <c r="M213" t="s">
        <v>409</v>
      </c>
      <c r="N213" t="s">
        <v>33</v>
      </c>
      <c r="O213" s="170">
        <v>1</v>
      </c>
      <c r="P213" t="s">
        <v>12</v>
      </c>
      <c r="Q213" t="s">
        <v>57</v>
      </c>
      <c r="R213" s="163" t="s">
        <v>162</v>
      </c>
      <c r="S213" s="164" t="s">
        <v>126</v>
      </c>
      <c r="T213" s="164" t="s">
        <v>126</v>
      </c>
      <c r="U213" s="165" t="str">
        <f t="shared" si="9"/>
        <v>B_ปUG_UGC05</v>
      </c>
      <c r="V213" s="152">
        <f t="shared" si="10"/>
        <v>1</v>
      </c>
      <c r="W213" s="153">
        <f t="shared" si="11"/>
        <v>5.8823529411764705E-2</v>
      </c>
    </row>
    <row r="214" spans="1:23" s="154" customFormat="1" ht="15" customHeight="1">
      <c r="A214" t="s">
        <v>219</v>
      </c>
      <c r="B214"/>
      <c r="C214" t="s">
        <v>169</v>
      </c>
      <c r="D214" t="s">
        <v>117</v>
      </c>
      <c r="E214" t="s">
        <v>33</v>
      </c>
      <c r="F214" s="170">
        <v>1</v>
      </c>
      <c r="G214" s="162">
        <v>0</v>
      </c>
      <c r="H214" s="162">
        <v>2</v>
      </c>
      <c r="I214" t="s">
        <v>420</v>
      </c>
      <c r="J214" t="s">
        <v>12</v>
      </c>
      <c r="K214" t="s">
        <v>12</v>
      </c>
      <c r="L214" t="s">
        <v>208</v>
      </c>
      <c r="M214" t="s">
        <v>409</v>
      </c>
      <c r="N214" t="s">
        <v>33</v>
      </c>
      <c r="O214" s="170">
        <v>9</v>
      </c>
      <c r="P214" t="s">
        <v>12</v>
      </c>
      <c r="Q214" t="s">
        <v>57</v>
      </c>
      <c r="R214" s="163" t="s">
        <v>162</v>
      </c>
      <c r="S214" s="164" t="s">
        <v>126</v>
      </c>
      <c r="T214" s="164" t="s">
        <v>126</v>
      </c>
      <c r="U214" s="165" t="str">
        <f t="shared" si="9"/>
        <v>C_ปUG_UGC05</v>
      </c>
      <c r="V214" s="152">
        <f t="shared" si="10"/>
        <v>9</v>
      </c>
      <c r="W214" s="153">
        <f t="shared" si="11"/>
        <v>0.52941176470588236</v>
      </c>
    </row>
    <row r="215" spans="1:23" s="154" customFormat="1" ht="15" customHeight="1">
      <c r="A215" t="s">
        <v>219</v>
      </c>
      <c r="B215"/>
      <c r="C215" t="s">
        <v>169</v>
      </c>
      <c r="D215" t="s">
        <v>117</v>
      </c>
      <c r="E215" t="s">
        <v>33</v>
      </c>
      <c r="F215" s="170">
        <v>1</v>
      </c>
      <c r="G215" s="162">
        <v>0</v>
      </c>
      <c r="H215" s="162">
        <v>2</v>
      </c>
      <c r="I215" t="s">
        <v>420</v>
      </c>
      <c r="J215" t="s">
        <v>12</v>
      </c>
      <c r="K215" t="s">
        <v>12</v>
      </c>
      <c r="L215" t="s">
        <v>211</v>
      </c>
      <c r="M215" t="s">
        <v>409</v>
      </c>
      <c r="N215" t="s">
        <v>33</v>
      </c>
      <c r="O215" s="170">
        <v>1</v>
      </c>
      <c r="P215" t="s">
        <v>12</v>
      </c>
      <c r="Q215" t="s">
        <v>57</v>
      </c>
      <c r="R215" s="163" t="s">
        <v>162</v>
      </c>
      <c r="S215" s="164" t="s">
        <v>126</v>
      </c>
      <c r="T215" s="164" t="s">
        <v>126</v>
      </c>
      <c r="U215" s="165" t="str">
        <f t="shared" si="9"/>
        <v>C_ปUG_UGC05</v>
      </c>
      <c r="V215" s="152">
        <f t="shared" si="10"/>
        <v>1</v>
      </c>
      <c r="W215" s="153">
        <f t="shared" si="11"/>
        <v>5.8823529411764705E-2</v>
      </c>
    </row>
    <row r="216" spans="1:23" s="154" customFormat="1" ht="15" customHeight="1">
      <c r="A216" t="s">
        <v>219</v>
      </c>
      <c r="B216"/>
      <c r="C216" t="s">
        <v>169</v>
      </c>
      <c r="D216" t="s">
        <v>117</v>
      </c>
      <c r="E216" t="s">
        <v>33</v>
      </c>
      <c r="F216" s="170">
        <v>1</v>
      </c>
      <c r="G216" s="162">
        <v>0</v>
      </c>
      <c r="H216" s="162">
        <v>2</v>
      </c>
      <c r="I216" t="s">
        <v>420</v>
      </c>
      <c r="J216" t="s">
        <v>12</v>
      </c>
      <c r="K216" t="s">
        <v>12</v>
      </c>
      <c r="L216" t="s">
        <v>212</v>
      </c>
      <c r="M216" t="s">
        <v>409</v>
      </c>
      <c r="N216" t="s">
        <v>33</v>
      </c>
      <c r="O216" s="170">
        <v>29</v>
      </c>
      <c r="P216" t="s">
        <v>12</v>
      </c>
      <c r="Q216" t="s">
        <v>57</v>
      </c>
      <c r="R216" s="163" t="s">
        <v>162</v>
      </c>
      <c r="S216" s="164" t="s">
        <v>126</v>
      </c>
      <c r="T216" s="164" t="s">
        <v>126</v>
      </c>
      <c r="U216" s="165" t="str">
        <f t="shared" si="9"/>
        <v>C_ปUG_UGC05</v>
      </c>
      <c r="V216" s="152">
        <f t="shared" si="10"/>
        <v>29</v>
      </c>
      <c r="W216" s="153">
        <f t="shared" si="11"/>
        <v>1.7058823529411764</v>
      </c>
    </row>
    <row r="217" spans="1:23" s="154" customFormat="1" ht="15" customHeight="1">
      <c r="A217" t="s">
        <v>219</v>
      </c>
      <c r="B217"/>
      <c r="C217" t="s">
        <v>169</v>
      </c>
      <c r="D217" t="s">
        <v>117</v>
      </c>
      <c r="E217" t="s">
        <v>33</v>
      </c>
      <c r="F217" s="170">
        <v>1</v>
      </c>
      <c r="G217" s="162">
        <v>0</v>
      </c>
      <c r="H217" s="162">
        <v>2</v>
      </c>
      <c r="I217" t="s">
        <v>420</v>
      </c>
      <c r="J217" t="s">
        <v>12</v>
      </c>
      <c r="K217" t="s">
        <v>12</v>
      </c>
      <c r="L217" t="s">
        <v>214</v>
      </c>
      <c r="M217" t="s">
        <v>409</v>
      </c>
      <c r="N217" t="s">
        <v>33</v>
      </c>
      <c r="O217" s="170">
        <v>31</v>
      </c>
      <c r="P217" t="s">
        <v>12</v>
      </c>
      <c r="Q217" t="s">
        <v>57</v>
      </c>
      <c r="R217" s="163" t="s">
        <v>162</v>
      </c>
      <c r="S217" s="164" t="s">
        <v>126</v>
      </c>
      <c r="T217" s="164" t="s">
        <v>126</v>
      </c>
      <c r="U217" s="165" t="str">
        <f t="shared" si="9"/>
        <v>C_ปUG_UGC05</v>
      </c>
      <c r="V217" s="152">
        <f t="shared" si="10"/>
        <v>31</v>
      </c>
      <c r="W217" s="153">
        <f t="shared" si="11"/>
        <v>1.8235294117647058</v>
      </c>
    </row>
    <row r="218" spans="1:23" s="154" customFormat="1" ht="15" customHeight="1">
      <c r="A218" t="s">
        <v>167</v>
      </c>
      <c r="B218"/>
      <c r="C218" t="s">
        <v>169</v>
      </c>
      <c r="D218" t="s">
        <v>145</v>
      </c>
      <c r="E218" t="s">
        <v>33</v>
      </c>
      <c r="F218" s="170">
        <v>1</v>
      </c>
      <c r="G218" s="162">
        <v>0</v>
      </c>
      <c r="H218" s="162">
        <v>2</v>
      </c>
      <c r="I218" t="s">
        <v>420</v>
      </c>
      <c r="J218" t="s">
        <v>12</v>
      </c>
      <c r="K218" t="s">
        <v>17</v>
      </c>
      <c r="L218" t="s">
        <v>201</v>
      </c>
      <c r="M218" t="s">
        <v>409</v>
      </c>
      <c r="N218" t="s">
        <v>33</v>
      </c>
      <c r="O218" s="170">
        <v>1</v>
      </c>
      <c r="P218" t="s">
        <v>12</v>
      </c>
      <c r="Q218" t="s">
        <v>57</v>
      </c>
      <c r="R218" s="163" t="s">
        <v>162</v>
      </c>
      <c r="S218" s="164" t="s">
        <v>126</v>
      </c>
      <c r="T218" s="164" t="s">
        <v>126</v>
      </c>
      <c r="U218" s="165" t="str">
        <f t="shared" si="9"/>
        <v>B_ปUG_UGC05</v>
      </c>
      <c r="V218" s="152">
        <f t="shared" si="10"/>
        <v>1</v>
      </c>
      <c r="W218" s="153">
        <f t="shared" si="11"/>
        <v>5.8823529411764705E-2</v>
      </c>
    </row>
    <row r="219" spans="1:23" s="154" customFormat="1" ht="15" customHeight="1">
      <c r="A219" t="s">
        <v>167</v>
      </c>
      <c r="B219"/>
      <c r="C219" t="s">
        <v>169</v>
      </c>
      <c r="D219" t="s">
        <v>145</v>
      </c>
      <c r="E219" t="s">
        <v>33</v>
      </c>
      <c r="F219" s="170">
        <v>1</v>
      </c>
      <c r="G219" s="162">
        <v>0</v>
      </c>
      <c r="H219" s="162">
        <v>2</v>
      </c>
      <c r="I219" t="s">
        <v>420</v>
      </c>
      <c r="J219" t="s">
        <v>12</v>
      </c>
      <c r="K219" t="s">
        <v>17</v>
      </c>
      <c r="L219" t="s">
        <v>202</v>
      </c>
      <c r="M219" t="s">
        <v>409</v>
      </c>
      <c r="N219" t="s">
        <v>33</v>
      </c>
      <c r="O219" s="170">
        <v>1</v>
      </c>
      <c r="P219" t="s">
        <v>12</v>
      </c>
      <c r="Q219" t="s">
        <v>57</v>
      </c>
      <c r="R219" s="163" t="s">
        <v>162</v>
      </c>
      <c r="S219" s="164" t="s">
        <v>126</v>
      </c>
      <c r="T219" s="164" t="s">
        <v>126</v>
      </c>
      <c r="U219" s="165" t="str">
        <f t="shared" si="9"/>
        <v>B_ปUG_UGC05</v>
      </c>
      <c r="V219" s="152">
        <f t="shared" si="10"/>
        <v>1</v>
      </c>
      <c r="W219" s="153">
        <f t="shared" si="11"/>
        <v>5.8823529411764705E-2</v>
      </c>
    </row>
    <row r="220" spans="1:23" s="154" customFormat="1" ht="15" customHeight="1">
      <c r="A220" t="s">
        <v>167</v>
      </c>
      <c r="B220"/>
      <c r="C220" t="s">
        <v>169</v>
      </c>
      <c r="D220" t="s">
        <v>145</v>
      </c>
      <c r="E220" t="s">
        <v>33</v>
      </c>
      <c r="F220" s="170">
        <v>1</v>
      </c>
      <c r="G220" s="162">
        <v>0</v>
      </c>
      <c r="H220" s="162">
        <v>2</v>
      </c>
      <c r="I220" t="s">
        <v>420</v>
      </c>
      <c r="J220" t="s">
        <v>12</v>
      </c>
      <c r="K220" t="s">
        <v>17</v>
      </c>
      <c r="L220" t="s">
        <v>203</v>
      </c>
      <c r="M220" t="s">
        <v>409</v>
      </c>
      <c r="N220" t="s">
        <v>33</v>
      </c>
      <c r="O220" s="170">
        <v>2</v>
      </c>
      <c r="P220" t="s">
        <v>12</v>
      </c>
      <c r="Q220" t="s">
        <v>57</v>
      </c>
      <c r="R220" s="163" t="s">
        <v>162</v>
      </c>
      <c r="S220" s="164" t="s">
        <v>126</v>
      </c>
      <c r="T220" s="164" t="s">
        <v>126</v>
      </c>
      <c r="U220" s="165" t="str">
        <f t="shared" si="9"/>
        <v>B_ปUG_UGC05</v>
      </c>
      <c r="V220" s="152">
        <f t="shared" si="10"/>
        <v>2</v>
      </c>
      <c r="W220" s="153">
        <f t="shared" si="11"/>
        <v>0.11764705882352941</v>
      </c>
    </row>
    <row r="221" spans="1:23" s="154" customFormat="1" ht="15" customHeight="1">
      <c r="A221" t="s">
        <v>167</v>
      </c>
      <c r="B221"/>
      <c r="C221" t="s">
        <v>169</v>
      </c>
      <c r="D221" t="s">
        <v>145</v>
      </c>
      <c r="E221" t="s">
        <v>33</v>
      </c>
      <c r="F221" s="170">
        <v>1</v>
      </c>
      <c r="G221" s="162">
        <v>0</v>
      </c>
      <c r="H221" s="162">
        <v>2</v>
      </c>
      <c r="I221" t="s">
        <v>420</v>
      </c>
      <c r="J221" t="s">
        <v>12</v>
      </c>
      <c r="K221" t="s">
        <v>17</v>
      </c>
      <c r="L221" t="s">
        <v>206</v>
      </c>
      <c r="M221" t="s">
        <v>409</v>
      </c>
      <c r="N221" t="s">
        <v>33</v>
      </c>
      <c r="O221" s="170">
        <v>3</v>
      </c>
      <c r="P221" t="s">
        <v>12</v>
      </c>
      <c r="Q221" t="s">
        <v>57</v>
      </c>
      <c r="R221" s="163" t="s">
        <v>162</v>
      </c>
      <c r="S221" s="164" t="s">
        <v>126</v>
      </c>
      <c r="T221" s="164" t="s">
        <v>126</v>
      </c>
      <c r="U221" s="165" t="str">
        <f t="shared" si="9"/>
        <v>B_ปUG_UGC05</v>
      </c>
      <c r="V221" s="152">
        <f t="shared" si="10"/>
        <v>3</v>
      </c>
      <c r="W221" s="153">
        <f t="shared" si="11"/>
        <v>0.17647058823529413</v>
      </c>
    </row>
    <row r="222" spans="1:23" s="154" customFormat="1" ht="15" customHeight="1">
      <c r="A222" t="s">
        <v>167</v>
      </c>
      <c r="B222"/>
      <c r="C222" t="s">
        <v>169</v>
      </c>
      <c r="D222" t="s">
        <v>145</v>
      </c>
      <c r="E222" t="s">
        <v>33</v>
      </c>
      <c r="F222" s="170">
        <v>1</v>
      </c>
      <c r="G222" s="162">
        <v>0</v>
      </c>
      <c r="H222" s="162">
        <v>2</v>
      </c>
      <c r="I222" t="s">
        <v>420</v>
      </c>
      <c r="J222" t="s">
        <v>12</v>
      </c>
      <c r="K222" t="s">
        <v>17</v>
      </c>
      <c r="L222" t="s">
        <v>207</v>
      </c>
      <c r="M222" t="s">
        <v>409</v>
      </c>
      <c r="N222" t="s">
        <v>33</v>
      </c>
      <c r="O222" s="170">
        <v>23</v>
      </c>
      <c r="P222" t="s">
        <v>12</v>
      </c>
      <c r="Q222" t="s">
        <v>57</v>
      </c>
      <c r="R222" s="163" t="s">
        <v>162</v>
      </c>
      <c r="S222" s="164" t="s">
        <v>126</v>
      </c>
      <c r="T222" s="164" t="s">
        <v>126</v>
      </c>
      <c r="U222" s="165" t="str">
        <f t="shared" si="9"/>
        <v>B_ปUG_UGC05</v>
      </c>
      <c r="V222" s="152">
        <f t="shared" si="10"/>
        <v>23</v>
      </c>
      <c r="W222" s="153">
        <f t="shared" si="11"/>
        <v>1.3529411764705883</v>
      </c>
    </row>
    <row r="223" spans="1:23" s="154" customFormat="1" ht="15" customHeight="1">
      <c r="A223" t="s">
        <v>164</v>
      </c>
      <c r="B223"/>
      <c r="C223" t="s">
        <v>169</v>
      </c>
      <c r="D223" t="s">
        <v>468</v>
      </c>
      <c r="E223" t="s">
        <v>33</v>
      </c>
      <c r="F223" s="170">
        <v>1</v>
      </c>
      <c r="G223" s="162">
        <v>0</v>
      </c>
      <c r="H223" s="162">
        <v>2</v>
      </c>
      <c r="I223" t="s">
        <v>420</v>
      </c>
      <c r="J223" t="s">
        <v>12</v>
      </c>
      <c r="K223" t="s">
        <v>13</v>
      </c>
      <c r="L223" t="s">
        <v>194</v>
      </c>
      <c r="M223" t="s">
        <v>409</v>
      </c>
      <c r="N223" t="s">
        <v>33</v>
      </c>
      <c r="O223" s="170">
        <v>19</v>
      </c>
      <c r="P223" t="s">
        <v>12</v>
      </c>
      <c r="Q223" t="s">
        <v>57</v>
      </c>
      <c r="R223" s="163" t="s">
        <v>162</v>
      </c>
      <c r="S223" s="164" t="s">
        <v>126</v>
      </c>
      <c r="T223" s="164" t="s">
        <v>126</v>
      </c>
      <c r="U223" s="165" t="str">
        <f t="shared" si="9"/>
        <v>A_ปUG_UGC05</v>
      </c>
      <c r="V223" s="152">
        <f t="shared" si="10"/>
        <v>19</v>
      </c>
      <c r="W223" s="153">
        <f t="shared" si="11"/>
        <v>1.1176470588235294</v>
      </c>
    </row>
    <row r="224" spans="1:23" s="154" customFormat="1" ht="15" customHeight="1">
      <c r="A224" t="s">
        <v>164</v>
      </c>
      <c r="B224"/>
      <c r="C224" t="s">
        <v>169</v>
      </c>
      <c r="D224" t="s">
        <v>468</v>
      </c>
      <c r="E224" t="s">
        <v>33</v>
      </c>
      <c r="F224" s="170">
        <v>1</v>
      </c>
      <c r="G224" s="162">
        <v>0</v>
      </c>
      <c r="H224" s="162">
        <v>2</v>
      </c>
      <c r="I224" t="s">
        <v>420</v>
      </c>
      <c r="J224" t="s">
        <v>12</v>
      </c>
      <c r="K224" t="s">
        <v>13</v>
      </c>
      <c r="L224" t="s">
        <v>198</v>
      </c>
      <c r="M224" t="s">
        <v>409</v>
      </c>
      <c r="N224" t="s">
        <v>33</v>
      </c>
      <c r="O224" s="170">
        <v>16</v>
      </c>
      <c r="P224" t="s">
        <v>12</v>
      </c>
      <c r="Q224" t="s">
        <v>57</v>
      </c>
      <c r="R224" s="163" t="s">
        <v>162</v>
      </c>
      <c r="S224" s="164" t="s">
        <v>126</v>
      </c>
      <c r="T224" s="164" t="s">
        <v>126</v>
      </c>
      <c r="U224" s="165" t="str">
        <f t="shared" si="9"/>
        <v>A_ปUG_UGC05</v>
      </c>
      <c r="V224" s="152">
        <f t="shared" si="10"/>
        <v>16</v>
      </c>
      <c r="W224" s="153">
        <f t="shared" si="11"/>
        <v>0.94117647058823528</v>
      </c>
    </row>
    <row r="225" spans="1:23" s="154" customFormat="1" ht="15" customHeight="1">
      <c r="A225" t="s">
        <v>167</v>
      </c>
      <c r="B225"/>
      <c r="C225" t="s">
        <v>169</v>
      </c>
      <c r="D225" t="s">
        <v>468</v>
      </c>
      <c r="E225" t="s">
        <v>33</v>
      </c>
      <c r="F225" s="170">
        <v>1</v>
      </c>
      <c r="G225" s="162">
        <v>0</v>
      </c>
      <c r="H225" s="162">
        <v>2</v>
      </c>
      <c r="I225" t="s">
        <v>420</v>
      </c>
      <c r="J225" t="s">
        <v>12</v>
      </c>
      <c r="K225" t="s">
        <v>17</v>
      </c>
      <c r="L225" t="s">
        <v>201</v>
      </c>
      <c r="M225" t="s">
        <v>409</v>
      </c>
      <c r="N225" t="s">
        <v>33</v>
      </c>
      <c r="O225" s="170">
        <v>6</v>
      </c>
      <c r="P225" t="s">
        <v>12</v>
      </c>
      <c r="Q225" t="s">
        <v>57</v>
      </c>
      <c r="R225" s="163" t="s">
        <v>162</v>
      </c>
      <c r="S225" s="164" t="s">
        <v>126</v>
      </c>
      <c r="T225" s="164" t="s">
        <v>126</v>
      </c>
      <c r="U225" s="165" t="str">
        <f t="shared" si="9"/>
        <v>B_ปUG_UGC05</v>
      </c>
      <c r="V225" s="152">
        <f t="shared" si="10"/>
        <v>6</v>
      </c>
      <c r="W225" s="153">
        <f t="shared" si="11"/>
        <v>0.35294117647058826</v>
      </c>
    </row>
    <row r="226" spans="1:23" s="154" customFormat="1" ht="15" customHeight="1">
      <c r="A226" t="s">
        <v>167</v>
      </c>
      <c r="B226"/>
      <c r="C226" t="s">
        <v>169</v>
      </c>
      <c r="D226" t="s">
        <v>468</v>
      </c>
      <c r="E226" t="s">
        <v>33</v>
      </c>
      <c r="F226" s="170">
        <v>1</v>
      </c>
      <c r="G226" s="162">
        <v>0</v>
      </c>
      <c r="H226" s="162">
        <v>2</v>
      </c>
      <c r="I226" t="s">
        <v>420</v>
      </c>
      <c r="J226" t="s">
        <v>12</v>
      </c>
      <c r="K226" t="s">
        <v>17</v>
      </c>
      <c r="L226" t="s">
        <v>202</v>
      </c>
      <c r="M226" t="s">
        <v>409</v>
      </c>
      <c r="N226" t="s">
        <v>33</v>
      </c>
      <c r="O226" s="170">
        <v>1</v>
      </c>
      <c r="P226" t="s">
        <v>12</v>
      </c>
      <c r="Q226" t="s">
        <v>57</v>
      </c>
      <c r="R226" s="163" t="s">
        <v>162</v>
      </c>
      <c r="S226" s="164" t="s">
        <v>126</v>
      </c>
      <c r="T226" s="164" t="s">
        <v>126</v>
      </c>
      <c r="U226" s="165" t="str">
        <f t="shared" si="9"/>
        <v>B_ปUG_UGC05</v>
      </c>
      <c r="V226" s="152">
        <f t="shared" si="10"/>
        <v>1</v>
      </c>
      <c r="W226" s="153">
        <f t="shared" si="11"/>
        <v>5.8823529411764705E-2</v>
      </c>
    </row>
    <row r="227" spans="1:23" s="154" customFormat="1" ht="15" customHeight="1">
      <c r="A227" t="s">
        <v>167</v>
      </c>
      <c r="B227"/>
      <c r="C227" t="s">
        <v>169</v>
      </c>
      <c r="D227" t="s">
        <v>468</v>
      </c>
      <c r="E227" t="s">
        <v>33</v>
      </c>
      <c r="F227" s="170">
        <v>1</v>
      </c>
      <c r="G227" s="162">
        <v>0</v>
      </c>
      <c r="H227" s="162">
        <v>2</v>
      </c>
      <c r="I227" t="s">
        <v>420</v>
      </c>
      <c r="J227" t="s">
        <v>12</v>
      </c>
      <c r="K227" t="s">
        <v>17</v>
      </c>
      <c r="L227" t="s">
        <v>203</v>
      </c>
      <c r="M227" t="s">
        <v>409</v>
      </c>
      <c r="N227" t="s">
        <v>33</v>
      </c>
      <c r="O227" s="170">
        <v>2</v>
      </c>
      <c r="P227" t="s">
        <v>12</v>
      </c>
      <c r="Q227" t="s">
        <v>57</v>
      </c>
      <c r="R227" s="163" t="s">
        <v>162</v>
      </c>
      <c r="S227" s="164" t="s">
        <v>126</v>
      </c>
      <c r="T227" s="164" t="s">
        <v>126</v>
      </c>
      <c r="U227" s="165" t="str">
        <f t="shared" si="9"/>
        <v>B_ปUG_UGC05</v>
      </c>
      <c r="V227" s="152">
        <f t="shared" si="10"/>
        <v>2</v>
      </c>
      <c r="W227" s="153">
        <f t="shared" si="11"/>
        <v>0.11764705882352941</v>
      </c>
    </row>
    <row r="228" spans="1:23" s="154" customFormat="1" ht="15" customHeight="1">
      <c r="A228" t="s">
        <v>167</v>
      </c>
      <c r="B228"/>
      <c r="C228" t="s">
        <v>169</v>
      </c>
      <c r="D228" t="s">
        <v>468</v>
      </c>
      <c r="E228" t="s">
        <v>33</v>
      </c>
      <c r="F228" s="170">
        <v>1</v>
      </c>
      <c r="G228" s="162">
        <v>0</v>
      </c>
      <c r="H228" s="162">
        <v>2</v>
      </c>
      <c r="I228" t="s">
        <v>420</v>
      </c>
      <c r="J228" t="s">
        <v>12</v>
      </c>
      <c r="K228" t="s">
        <v>17</v>
      </c>
      <c r="L228" t="s">
        <v>206</v>
      </c>
      <c r="M228" t="s">
        <v>409</v>
      </c>
      <c r="N228" t="s">
        <v>33</v>
      </c>
      <c r="O228" s="170">
        <v>18</v>
      </c>
      <c r="P228" t="s">
        <v>12</v>
      </c>
      <c r="Q228" t="s">
        <v>57</v>
      </c>
      <c r="R228" s="163" t="s">
        <v>162</v>
      </c>
      <c r="S228" s="164" t="s">
        <v>126</v>
      </c>
      <c r="T228" s="164" t="s">
        <v>126</v>
      </c>
      <c r="U228" s="165" t="str">
        <f t="shared" si="9"/>
        <v>B_ปUG_UGC05</v>
      </c>
      <c r="V228" s="152">
        <f t="shared" si="10"/>
        <v>18</v>
      </c>
      <c r="W228" s="153">
        <f t="shared" si="11"/>
        <v>1.0588235294117647</v>
      </c>
    </row>
    <row r="229" spans="1:23" s="154" customFormat="1" ht="15" customHeight="1">
      <c r="A229" t="s">
        <v>167</v>
      </c>
      <c r="B229"/>
      <c r="C229" t="s">
        <v>169</v>
      </c>
      <c r="D229" t="s">
        <v>468</v>
      </c>
      <c r="E229" t="s">
        <v>33</v>
      </c>
      <c r="F229" s="170">
        <v>1</v>
      </c>
      <c r="G229" s="162">
        <v>0</v>
      </c>
      <c r="H229" s="162">
        <v>2</v>
      </c>
      <c r="I229" t="s">
        <v>420</v>
      </c>
      <c r="J229" t="s">
        <v>12</v>
      </c>
      <c r="K229" t="s">
        <v>17</v>
      </c>
      <c r="L229" t="s">
        <v>410</v>
      </c>
      <c r="M229" t="s">
        <v>409</v>
      </c>
      <c r="N229" t="s">
        <v>33</v>
      </c>
      <c r="O229" s="170">
        <v>1</v>
      </c>
      <c r="P229" t="s">
        <v>12</v>
      </c>
      <c r="Q229" t="s">
        <v>57</v>
      </c>
      <c r="R229" s="163" t="s">
        <v>162</v>
      </c>
      <c r="S229" s="164" t="s">
        <v>126</v>
      </c>
      <c r="T229" s="164" t="s">
        <v>126</v>
      </c>
      <c r="U229" s="165" t="str">
        <f t="shared" si="9"/>
        <v>B_ปUG_UGC05</v>
      </c>
      <c r="V229" s="152">
        <f t="shared" si="10"/>
        <v>1</v>
      </c>
      <c r="W229" s="153">
        <f t="shared" si="11"/>
        <v>5.8823529411764705E-2</v>
      </c>
    </row>
    <row r="230" spans="1:23" s="154" customFormat="1" ht="15" customHeight="1">
      <c r="A230" t="s">
        <v>219</v>
      </c>
      <c r="B230"/>
      <c r="C230" t="s">
        <v>169</v>
      </c>
      <c r="D230" t="s">
        <v>468</v>
      </c>
      <c r="E230" t="s">
        <v>33</v>
      </c>
      <c r="F230" s="170">
        <v>1</v>
      </c>
      <c r="G230" s="162">
        <v>0</v>
      </c>
      <c r="H230" s="162">
        <v>2</v>
      </c>
      <c r="I230" t="s">
        <v>420</v>
      </c>
      <c r="J230" t="s">
        <v>12</v>
      </c>
      <c r="K230" t="s">
        <v>12</v>
      </c>
      <c r="L230" t="s">
        <v>212</v>
      </c>
      <c r="M230" t="s">
        <v>409</v>
      </c>
      <c r="N230" t="s">
        <v>33</v>
      </c>
      <c r="O230" s="170">
        <v>1</v>
      </c>
      <c r="P230" t="s">
        <v>12</v>
      </c>
      <c r="Q230" t="s">
        <v>57</v>
      </c>
      <c r="R230" s="163" t="s">
        <v>162</v>
      </c>
      <c r="S230" s="164" t="s">
        <v>126</v>
      </c>
      <c r="T230" s="164" t="s">
        <v>126</v>
      </c>
      <c r="U230" s="165" t="str">
        <f t="shared" si="9"/>
        <v>C_ปUG_UGC05</v>
      </c>
      <c r="V230" s="152">
        <f t="shared" si="10"/>
        <v>1</v>
      </c>
      <c r="W230" s="153">
        <f t="shared" si="11"/>
        <v>5.8823529411764705E-2</v>
      </c>
    </row>
    <row r="231" spans="1:23" s="154" customFormat="1" ht="15" customHeight="1">
      <c r="A231" t="s">
        <v>167</v>
      </c>
      <c r="B231"/>
      <c r="C231" t="s">
        <v>169</v>
      </c>
      <c r="D231" t="s">
        <v>115</v>
      </c>
      <c r="E231" t="s">
        <v>33</v>
      </c>
      <c r="F231" s="170">
        <v>1</v>
      </c>
      <c r="G231" s="162">
        <v>0</v>
      </c>
      <c r="H231" s="162">
        <v>2</v>
      </c>
      <c r="I231" t="s">
        <v>420</v>
      </c>
      <c r="J231" t="s">
        <v>12</v>
      </c>
      <c r="K231" t="s">
        <v>17</v>
      </c>
      <c r="L231" t="s">
        <v>205</v>
      </c>
      <c r="M231" t="s">
        <v>409</v>
      </c>
      <c r="N231" t="s">
        <v>33</v>
      </c>
      <c r="O231" s="170">
        <v>1</v>
      </c>
      <c r="P231" t="s">
        <v>12</v>
      </c>
      <c r="Q231" t="s">
        <v>57</v>
      </c>
      <c r="R231" s="163" t="s">
        <v>162</v>
      </c>
      <c r="S231" s="164" t="s">
        <v>126</v>
      </c>
      <c r="T231" s="164" t="s">
        <v>126</v>
      </c>
      <c r="U231" s="165" t="str">
        <f t="shared" si="9"/>
        <v>B_ปUG_UGC05</v>
      </c>
      <c r="V231" s="152">
        <f t="shared" si="10"/>
        <v>1</v>
      </c>
      <c r="W231" s="153">
        <f t="shared" si="11"/>
        <v>5.8823529411764705E-2</v>
      </c>
    </row>
    <row r="232" spans="1:23" s="154" customFormat="1" ht="15" customHeight="1">
      <c r="A232" t="s">
        <v>167</v>
      </c>
      <c r="B232"/>
      <c r="C232" t="s">
        <v>169</v>
      </c>
      <c r="D232" t="s">
        <v>115</v>
      </c>
      <c r="E232" t="s">
        <v>33</v>
      </c>
      <c r="F232" s="170">
        <v>1</v>
      </c>
      <c r="G232" s="162">
        <v>0</v>
      </c>
      <c r="H232" s="162">
        <v>2</v>
      </c>
      <c r="I232" t="s">
        <v>420</v>
      </c>
      <c r="J232" t="s">
        <v>12</v>
      </c>
      <c r="K232" t="s">
        <v>17</v>
      </c>
      <c r="L232" t="s">
        <v>206</v>
      </c>
      <c r="M232" t="s">
        <v>409</v>
      </c>
      <c r="N232" t="s">
        <v>33</v>
      </c>
      <c r="O232" s="170">
        <v>7</v>
      </c>
      <c r="P232" t="s">
        <v>12</v>
      </c>
      <c r="Q232" t="s">
        <v>57</v>
      </c>
      <c r="R232" s="163" t="s">
        <v>162</v>
      </c>
      <c r="S232" s="164" t="s">
        <v>126</v>
      </c>
      <c r="T232" s="164" t="s">
        <v>126</v>
      </c>
      <c r="U232" s="165" t="str">
        <f t="shared" si="9"/>
        <v>B_ปUG_UGC05</v>
      </c>
      <c r="V232" s="152">
        <f t="shared" si="10"/>
        <v>7</v>
      </c>
      <c r="W232" s="153">
        <f t="shared" si="11"/>
        <v>0.41176470588235292</v>
      </c>
    </row>
    <row r="233" spans="1:23" s="154" customFormat="1" ht="15" customHeight="1">
      <c r="A233" t="s">
        <v>219</v>
      </c>
      <c r="B233"/>
      <c r="C233" t="s">
        <v>169</v>
      </c>
      <c r="D233" t="s">
        <v>115</v>
      </c>
      <c r="E233" t="s">
        <v>33</v>
      </c>
      <c r="F233" s="170">
        <v>1</v>
      </c>
      <c r="G233" s="162">
        <v>0</v>
      </c>
      <c r="H233" s="162">
        <v>2</v>
      </c>
      <c r="I233" t="s">
        <v>420</v>
      </c>
      <c r="J233" t="s">
        <v>12</v>
      </c>
      <c r="K233" t="s">
        <v>12</v>
      </c>
      <c r="L233" t="s">
        <v>212</v>
      </c>
      <c r="M233" t="s">
        <v>409</v>
      </c>
      <c r="N233" t="s">
        <v>33</v>
      </c>
      <c r="O233" s="170">
        <v>22</v>
      </c>
      <c r="P233" t="s">
        <v>12</v>
      </c>
      <c r="Q233" t="s">
        <v>57</v>
      </c>
      <c r="R233" s="163" t="s">
        <v>162</v>
      </c>
      <c r="S233" s="164" t="s">
        <v>126</v>
      </c>
      <c r="T233" s="164" t="s">
        <v>126</v>
      </c>
      <c r="U233" s="165" t="str">
        <f t="shared" si="9"/>
        <v>C_ปUG_UGC05</v>
      </c>
      <c r="V233" s="152">
        <f t="shared" si="10"/>
        <v>22</v>
      </c>
      <c r="W233" s="153">
        <f t="shared" si="11"/>
        <v>1.2941176470588236</v>
      </c>
    </row>
    <row r="234" spans="1:23" s="154" customFormat="1" ht="15" customHeight="1">
      <c r="A234" t="s">
        <v>164</v>
      </c>
      <c r="B234"/>
      <c r="C234" t="s">
        <v>169</v>
      </c>
      <c r="D234" t="s">
        <v>349</v>
      </c>
      <c r="E234" t="s">
        <v>33</v>
      </c>
      <c r="F234" s="170">
        <v>1</v>
      </c>
      <c r="G234" s="162">
        <v>0</v>
      </c>
      <c r="H234" s="162">
        <v>2</v>
      </c>
      <c r="I234" t="s">
        <v>420</v>
      </c>
      <c r="J234" t="s">
        <v>12</v>
      </c>
      <c r="K234" t="s">
        <v>13</v>
      </c>
      <c r="L234" t="s">
        <v>197</v>
      </c>
      <c r="M234" t="s">
        <v>409</v>
      </c>
      <c r="N234" t="s">
        <v>33</v>
      </c>
      <c r="O234" s="170">
        <v>12</v>
      </c>
      <c r="P234" t="s">
        <v>12</v>
      </c>
      <c r="Q234" t="s">
        <v>57</v>
      </c>
      <c r="R234" s="163" t="s">
        <v>162</v>
      </c>
      <c r="S234" s="164" t="s">
        <v>126</v>
      </c>
      <c r="T234" s="164" t="s">
        <v>126</v>
      </c>
      <c r="U234" s="165" t="str">
        <f t="shared" si="9"/>
        <v>A_ปUG_UGC05</v>
      </c>
      <c r="V234" s="152">
        <f t="shared" si="10"/>
        <v>12</v>
      </c>
      <c r="W234" s="153">
        <f t="shared" si="11"/>
        <v>0.70588235294117652</v>
      </c>
    </row>
    <row r="235" spans="1:23" s="154" customFormat="1" ht="15" customHeight="1">
      <c r="A235" t="s">
        <v>164</v>
      </c>
      <c r="B235"/>
      <c r="C235" t="s">
        <v>169</v>
      </c>
      <c r="D235" t="s">
        <v>349</v>
      </c>
      <c r="E235" t="s">
        <v>33</v>
      </c>
      <c r="F235" s="170">
        <v>1</v>
      </c>
      <c r="G235" s="162">
        <v>0</v>
      </c>
      <c r="H235" s="162">
        <v>2</v>
      </c>
      <c r="I235" t="s">
        <v>420</v>
      </c>
      <c r="J235" t="s">
        <v>12</v>
      </c>
      <c r="K235" t="s">
        <v>13</v>
      </c>
      <c r="L235" t="s">
        <v>199</v>
      </c>
      <c r="M235" t="s">
        <v>409</v>
      </c>
      <c r="N235" t="s">
        <v>33</v>
      </c>
      <c r="O235" s="170">
        <v>21</v>
      </c>
      <c r="P235" t="s">
        <v>12</v>
      </c>
      <c r="Q235" t="s">
        <v>57</v>
      </c>
      <c r="R235" s="163" t="s">
        <v>162</v>
      </c>
      <c r="S235" s="164" t="s">
        <v>126</v>
      </c>
      <c r="T235" s="164" t="s">
        <v>126</v>
      </c>
      <c r="U235" s="165" t="str">
        <f t="shared" si="9"/>
        <v>A_ปUG_UGC05</v>
      </c>
      <c r="V235" s="152">
        <f t="shared" si="10"/>
        <v>21</v>
      </c>
      <c r="W235" s="153">
        <f t="shared" si="11"/>
        <v>1.2352941176470589</v>
      </c>
    </row>
    <row r="236" spans="1:23" s="154" customFormat="1" ht="15" customHeight="1">
      <c r="A236" t="s">
        <v>167</v>
      </c>
      <c r="B236"/>
      <c r="C236" t="s">
        <v>169</v>
      </c>
      <c r="D236" t="s">
        <v>349</v>
      </c>
      <c r="E236" t="s">
        <v>33</v>
      </c>
      <c r="F236" s="170">
        <v>1</v>
      </c>
      <c r="G236" s="162">
        <v>0</v>
      </c>
      <c r="H236" s="162">
        <v>2</v>
      </c>
      <c r="I236" t="s">
        <v>420</v>
      </c>
      <c r="J236" t="s">
        <v>12</v>
      </c>
      <c r="K236" t="s">
        <v>17</v>
      </c>
      <c r="L236" t="s">
        <v>200</v>
      </c>
      <c r="M236" t="s">
        <v>409</v>
      </c>
      <c r="N236" t="s">
        <v>33</v>
      </c>
      <c r="O236" s="170">
        <v>1</v>
      </c>
      <c r="P236" t="s">
        <v>12</v>
      </c>
      <c r="Q236" t="s">
        <v>57</v>
      </c>
      <c r="R236" s="163" t="s">
        <v>162</v>
      </c>
      <c r="S236" s="164" t="s">
        <v>126</v>
      </c>
      <c r="T236" s="164" t="s">
        <v>126</v>
      </c>
      <c r="U236" s="165" t="str">
        <f t="shared" si="9"/>
        <v>B_ปUG_UGC05</v>
      </c>
      <c r="V236" s="152">
        <f t="shared" si="10"/>
        <v>1</v>
      </c>
      <c r="W236" s="153">
        <f t="shared" si="11"/>
        <v>5.8823529411764705E-2</v>
      </c>
    </row>
    <row r="237" spans="1:23" s="154" customFormat="1" ht="15" customHeight="1">
      <c r="A237" t="s">
        <v>167</v>
      </c>
      <c r="B237"/>
      <c r="C237" t="s">
        <v>169</v>
      </c>
      <c r="D237" t="s">
        <v>349</v>
      </c>
      <c r="E237" t="s">
        <v>33</v>
      </c>
      <c r="F237" s="170">
        <v>1</v>
      </c>
      <c r="G237" s="162">
        <v>0</v>
      </c>
      <c r="H237" s="162">
        <v>2</v>
      </c>
      <c r="I237" t="s">
        <v>420</v>
      </c>
      <c r="J237" t="s">
        <v>12</v>
      </c>
      <c r="K237" t="s">
        <v>17</v>
      </c>
      <c r="L237" t="s">
        <v>201</v>
      </c>
      <c r="M237" t="s">
        <v>409</v>
      </c>
      <c r="N237" t="s">
        <v>33</v>
      </c>
      <c r="O237" s="170">
        <v>6</v>
      </c>
      <c r="P237" t="s">
        <v>12</v>
      </c>
      <c r="Q237" t="s">
        <v>57</v>
      </c>
      <c r="R237" s="163" t="s">
        <v>162</v>
      </c>
      <c r="S237" s="164" t="s">
        <v>126</v>
      </c>
      <c r="T237" s="164" t="s">
        <v>126</v>
      </c>
      <c r="U237" s="165" t="str">
        <f t="shared" si="9"/>
        <v>B_ปUG_UGC05</v>
      </c>
      <c r="V237" s="152">
        <f t="shared" si="10"/>
        <v>6</v>
      </c>
      <c r="W237" s="153">
        <f t="shared" si="11"/>
        <v>0.35294117647058826</v>
      </c>
    </row>
    <row r="238" spans="1:23" s="154" customFormat="1" ht="15" customHeight="1">
      <c r="A238" t="s">
        <v>167</v>
      </c>
      <c r="B238"/>
      <c r="C238" t="s">
        <v>169</v>
      </c>
      <c r="D238" t="s">
        <v>349</v>
      </c>
      <c r="E238" t="s">
        <v>33</v>
      </c>
      <c r="F238" s="170">
        <v>1</v>
      </c>
      <c r="G238" s="162">
        <v>0</v>
      </c>
      <c r="H238" s="162">
        <v>2</v>
      </c>
      <c r="I238" t="s">
        <v>420</v>
      </c>
      <c r="J238" t="s">
        <v>12</v>
      </c>
      <c r="K238" t="s">
        <v>17</v>
      </c>
      <c r="L238" t="s">
        <v>202</v>
      </c>
      <c r="M238" t="s">
        <v>409</v>
      </c>
      <c r="N238" t="s">
        <v>33</v>
      </c>
      <c r="O238" s="170">
        <v>10</v>
      </c>
      <c r="P238" t="s">
        <v>12</v>
      </c>
      <c r="Q238" t="s">
        <v>57</v>
      </c>
      <c r="R238" s="163" t="s">
        <v>162</v>
      </c>
      <c r="S238" s="164" t="s">
        <v>126</v>
      </c>
      <c r="T238" s="164" t="s">
        <v>126</v>
      </c>
      <c r="U238" s="165" t="str">
        <f t="shared" si="9"/>
        <v>B_ปUG_UGC05</v>
      </c>
      <c r="V238" s="152">
        <f t="shared" si="10"/>
        <v>10</v>
      </c>
      <c r="W238" s="153">
        <f t="shared" si="11"/>
        <v>0.58823529411764708</v>
      </c>
    </row>
    <row r="239" spans="1:23" s="154" customFormat="1" ht="15" customHeight="1">
      <c r="A239" t="s">
        <v>167</v>
      </c>
      <c r="B239"/>
      <c r="C239" t="s">
        <v>169</v>
      </c>
      <c r="D239" t="s">
        <v>349</v>
      </c>
      <c r="E239" t="s">
        <v>33</v>
      </c>
      <c r="F239" s="170">
        <v>1</v>
      </c>
      <c r="G239" s="162">
        <v>0</v>
      </c>
      <c r="H239" s="162">
        <v>2</v>
      </c>
      <c r="I239" t="s">
        <v>420</v>
      </c>
      <c r="J239" t="s">
        <v>12</v>
      </c>
      <c r="K239" t="s">
        <v>17</v>
      </c>
      <c r="L239" t="s">
        <v>203</v>
      </c>
      <c r="M239" t="s">
        <v>409</v>
      </c>
      <c r="N239" t="s">
        <v>33</v>
      </c>
      <c r="O239" s="170">
        <v>6</v>
      </c>
      <c r="P239" t="s">
        <v>12</v>
      </c>
      <c r="Q239" t="s">
        <v>57</v>
      </c>
      <c r="R239" s="163" t="s">
        <v>162</v>
      </c>
      <c r="S239" s="164" t="s">
        <v>126</v>
      </c>
      <c r="T239" s="164" t="s">
        <v>126</v>
      </c>
      <c r="U239" s="165" t="str">
        <f t="shared" si="9"/>
        <v>B_ปUG_UGC05</v>
      </c>
      <c r="V239" s="152">
        <f t="shared" si="10"/>
        <v>6</v>
      </c>
      <c r="W239" s="153">
        <f t="shared" si="11"/>
        <v>0.35294117647058826</v>
      </c>
    </row>
    <row r="240" spans="1:23" s="154" customFormat="1" ht="15" customHeight="1">
      <c r="A240" t="s">
        <v>167</v>
      </c>
      <c r="B240"/>
      <c r="C240" t="s">
        <v>169</v>
      </c>
      <c r="D240" t="s">
        <v>349</v>
      </c>
      <c r="E240" t="s">
        <v>33</v>
      </c>
      <c r="F240" s="170">
        <v>1</v>
      </c>
      <c r="G240" s="162">
        <v>0</v>
      </c>
      <c r="H240" s="162">
        <v>2</v>
      </c>
      <c r="I240" t="s">
        <v>420</v>
      </c>
      <c r="J240" t="s">
        <v>12</v>
      </c>
      <c r="K240" t="s">
        <v>17</v>
      </c>
      <c r="L240" t="s">
        <v>207</v>
      </c>
      <c r="M240" t="s">
        <v>409</v>
      </c>
      <c r="N240" t="s">
        <v>33</v>
      </c>
      <c r="O240" s="170">
        <v>2</v>
      </c>
      <c r="P240" t="s">
        <v>12</v>
      </c>
      <c r="Q240" t="s">
        <v>57</v>
      </c>
      <c r="R240" s="163" t="s">
        <v>162</v>
      </c>
      <c r="S240" s="164" t="s">
        <v>126</v>
      </c>
      <c r="T240" s="164" t="s">
        <v>126</v>
      </c>
      <c r="U240" s="165" t="str">
        <f t="shared" si="9"/>
        <v>B_ปUG_UGC05</v>
      </c>
      <c r="V240" s="152">
        <f t="shared" si="10"/>
        <v>2</v>
      </c>
      <c r="W240" s="153">
        <f t="shared" si="11"/>
        <v>0.11764705882352941</v>
      </c>
    </row>
    <row r="241" spans="1:23" s="154" customFormat="1" ht="15" customHeight="1">
      <c r="A241" t="s">
        <v>219</v>
      </c>
      <c r="B241"/>
      <c r="C241" t="s">
        <v>169</v>
      </c>
      <c r="D241" t="s">
        <v>349</v>
      </c>
      <c r="E241" t="s">
        <v>33</v>
      </c>
      <c r="F241" s="170">
        <v>1</v>
      </c>
      <c r="G241" s="162">
        <v>0</v>
      </c>
      <c r="H241" s="162">
        <v>2</v>
      </c>
      <c r="I241" t="s">
        <v>420</v>
      </c>
      <c r="J241" t="s">
        <v>12</v>
      </c>
      <c r="K241" t="s">
        <v>12</v>
      </c>
      <c r="L241" t="s">
        <v>208</v>
      </c>
      <c r="M241" t="s">
        <v>409</v>
      </c>
      <c r="N241" t="s">
        <v>33</v>
      </c>
      <c r="O241" s="170">
        <v>22</v>
      </c>
      <c r="P241" t="s">
        <v>12</v>
      </c>
      <c r="Q241" t="s">
        <v>57</v>
      </c>
      <c r="R241" s="163" t="s">
        <v>162</v>
      </c>
      <c r="S241" s="164" t="s">
        <v>126</v>
      </c>
      <c r="T241" s="164" t="s">
        <v>126</v>
      </c>
      <c r="U241" s="165" t="str">
        <f t="shared" si="9"/>
        <v>C_ปUG_UGC05</v>
      </c>
      <c r="V241" s="152">
        <f t="shared" si="10"/>
        <v>22</v>
      </c>
      <c r="W241" s="153">
        <f t="shared" si="11"/>
        <v>1.2941176470588236</v>
      </c>
    </row>
    <row r="242" spans="1:23" s="154" customFormat="1" ht="15" customHeight="1">
      <c r="A242" t="s">
        <v>219</v>
      </c>
      <c r="B242"/>
      <c r="C242" t="s">
        <v>169</v>
      </c>
      <c r="D242" t="s">
        <v>349</v>
      </c>
      <c r="E242" t="s">
        <v>33</v>
      </c>
      <c r="F242" s="170">
        <v>1</v>
      </c>
      <c r="G242" s="162">
        <v>0</v>
      </c>
      <c r="H242" s="162">
        <v>2</v>
      </c>
      <c r="I242" t="s">
        <v>420</v>
      </c>
      <c r="J242" t="s">
        <v>12</v>
      </c>
      <c r="K242" t="s">
        <v>12</v>
      </c>
      <c r="L242" t="s">
        <v>210</v>
      </c>
      <c r="M242" t="s">
        <v>409</v>
      </c>
      <c r="N242" t="s">
        <v>33</v>
      </c>
      <c r="O242" s="170">
        <v>1</v>
      </c>
      <c r="P242" t="s">
        <v>12</v>
      </c>
      <c r="Q242" t="s">
        <v>57</v>
      </c>
      <c r="R242" s="163" t="s">
        <v>162</v>
      </c>
      <c r="S242" s="164" t="s">
        <v>126</v>
      </c>
      <c r="T242" s="164" t="s">
        <v>126</v>
      </c>
      <c r="U242" s="165" t="str">
        <f t="shared" si="9"/>
        <v>C_ปUG_UGC05</v>
      </c>
      <c r="V242" s="152">
        <f t="shared" si="10"/>
        <v>1</v>
      </c>
      <c r="W242" s="153">
        <f t="shared" si="11"/>
        <v>5.8823529411764705E-2</v>
      </c>
    </row>
    <row r="243" spans="1:23" s="154" customFormat="1" ht="15" customHeight="1">
      <c r="A243" t="s">
        <v>219</v>
      </c>
      <c r="B243"/>
      <c r="C243" t="s">
        <v>169</v>
      </c>
      <c r="D243" t="s">
        <v>349</v>
      </c>
      <c r="E243" t="s">
        <v>33</v>
      </c>
      <c r="F243" s="170">
        <v>1</v>
      </c>
      <c r="G243" s="162">
        <v>0</v>
      </c>
      <c r="H243" s="162">
        <v>2</v>
      </c>
      <c r="I243" t="s">
        <v>420</v>
      </c>
      <c r="J243" t="s">
        <v>12</v>
      </c>
      <c r="K243" t="s">
        <v>12</v>
      </c>
      <c r="L243" t="s">
        <v>211</v>
      </c>
      <c r="M243" t="s">
        <v>409</v>
      </c>
      <c r="N243" t="s">
        <v>33</v>
      </c>
      <c r="O243" s="170">
        <v>23</v>
      </c>
      <c r="P243" t="s">
        <v>12</v>
      </c>
      <c r="Q243" t="s">
        <v>57</v>
      </c>
      <c r="R243" s="163" t="s">
        <v>162</v>
      </c>
      <c r="S243" s="164" t="s">
        <v>126</v>
      </c>
      <c r="T243" s="164" t="s">
        <v>126</v>
      </c>
      <c r="U243" s="165" t="str">
        <f t="shared" si="9"/>
        <v>C_ปUG_UGC05</v>
      </c>
      <c r="V243" s="152">
        <f t="shared" si="10"/>
        <v>23</v>
      </c>
      <c r="W243" s="153">
        <f t="shared" si="11"/>
        <v>1.3529411764705883</v>
      </c>
    </row>
    <row r="244" spans="1:23" s="154" customFormat="1" ht="15" customHeight="1">
      <c r="A244" t="s">
        <v>219</v>
      </c>
      <c r="B244"/>
      <c r="C244" t="s">
        <v>169</v>
      </c>
      <c r="D244" t="s">
        <v>349</v>
      </c>
      <c r="E244" t="s">
        <v>33</v>
      </c>
      <c r="F244" s="170">
        <v>1</v>
      </c>
      <c r="G244" s="162">
        <v>0</v>
      </c>
      <c r="H244" s="162">
        <v>2</v>
      </c>
      <c r="I244" t="s">
        <v>420</v>
      </c>
      <c r="J244" t="s">
        <v>12</v>
      </c>
      <c r="K244" t="s">
        <v>12</v>
      </c>
      <c r="L244" t="s">
        <v>212</v>
      </c>
      <c r="M244" t="s">
        <v>409</v>
      </c>
      <c r="N244" t="s">
        <v>33</v>
      </c>
      <c r="O244" s="170">
        <v>60</v>
      </c>
      <c r="P244" t="s">
        <v>12</v>
      </c>
      <c r="Q244" t="s">
        <v>57</v>
      </c>
      <c r="R244" s="163" t="s">
        <v>162</v>
      </c>
      <c r="S244" s="164" t="s">
        <v>126</v>
      </c>
      <c r="T244" s="164" t="s">
        <v>126</v>
      </c>
      <c r="U244" s="165" t="str">
        <f t="shared" si="9"/>
        <v>C_ปUG_UGC05</v>
      </c>
      <c r="V244" s="152">
        <f t="shared" si="10"/>
        <v>60</v>
      </c>
      <c r="W244" s="153">
        <f t="shared" si="11"/>
        <v>3.5294117647058822</v>
      </c>
    </row>
    <row r="245" spans="1:23" s="154" customFormat="1" ht="15" customHeight="1">
      <c r="A245" t="s">
        <v>219</v>
      </c>
      <c r="B245"/>
      <c r="C245" t="s">
        <v>169</v>
      </c>
      <c r="D245" t="s">
        <v>349</v>
      </c>
      <c r="E245" t="s">
        <v>33</v>
      </c>
      <c r="F245" s="170">
        <v>1</v>
      </c>
      <c r="G245" s="162">
        <v>0</v>
      </c>
      <c r="H245" s="162">
        <v>2</v>
      </c>
      <c r="I245" t="s">
        <v>420</v>
      </c>
      <c r="J245" t="s">
        <v>12</v>
      </c>
      <c r="K245" t="s">
        <v>12</v>
      </c>
      <c r="L245" t="s">
        <v>214</v>
      </c>
      <c r="M245" t="s">
        <v>409</v>
      </c>
      <c r="N245" t="s">
        <v>33</v>
      </c>
      <c r="O245" s="170">
        <v>8</v>
      </c>
      <c r="P245" t="s">
        <v>12</v>
      </c>
      <c r="Q245" t="s">
        <v>57</v>
      </c>
      <c r="R245" s="163" t="s">
        <v>162</v>
      </c>
      <c r="S245" s="164" t="s">
        <v>126</v>
      </c>
      <c r="T245" s="164" t="s">
        <v>126</v>
      </c>
      <c r="U245" s="165" t="str">
        <f t="shared" si="9"/>
        <v>C_ปUG_UGC05</v>
      </c>
      <c r="V245" s="152">
        <f t="shared" si="10"/>
        <v>8</v>
      </c>
      <c r="W245" s="153">
        <f t="shared" si="11"/>
        <v>0.47058823529411764</v>
      </c>
    </row>
    <row r="246" spans="1:23" s="154" customFormat="1" ht="15" customHeight="1">
      <c r="A246" t="s">
        <v>179</v>
      </c>
      <c r="B246"/>
      <c r="C246" t="s">
        <v>169</v>
      </c>
      <c r="D246" t="s">
        <v>349</v>
      </c>
      <c r="E246" t="s">
        <v>33</v>
      </c>
      <c r="F246" s="170">
        <v>1</v>
      </c>
      <c r="G246" s="162">
        <v>0</v>
      </c>
      <c r="H246" s="162">
        <v>2</v>
      </c>
      <c r="I246" t="s">
        <v>420</v>
      </c>
      <c r="J246" t="s">
        <v>12</v>
      </c>
      <c r="K246" t="s">
        <v>75</v>
      </c>
      <c r="L246" t="s">
        <v>216</v>
      </c>
      <c r="M246" t="s">
        <v>409</v>
      </c>
      <c r="N246" t="s">
        <v>33</v>
      </c>
      <c r="O246" s="170">
        <v>1</v>
      </c>
      <c r="P246" t="s">
        <v>12</v>
      </c>
      <c r="Q246" t="s">
        <v>57</v>
      </c>
      <c r="R246" s="163" t="s">
        <v>162</v>
      </c>
      <c r="S246" s="164" t="s">
        <v>126</v>
      </c>
      <c r="T246" s="164" t="s">
        <v>126</v>
      </c>
      <c r="U246" s="165" t="str">
        <f t="shared" si="9"/>
        <v>D_ปUG_UGC05</v>
      </c>
      <c r="V246" s="152">
        <f t="shared" si="10"/>
        <v>1</v>
      </c>
      <c r="W246" s="153">
        <f t="shared" si="11"/>
        <v>5.8823529411764705E-2</v>
      </c>
    </row>
    <row r="247" spans="1:23" s="154" customFormat="1" ht="15" customHeight="1">
      <c r="A247" t="s">
        <v>167</v>
      </c>
      <c r="B247"/>
      <c r="C247" t="s">
        <v>54</v>
      </c>
      <c r="D247" t="s">
        <v>469</v>
      </c>
      <c r="E247" t="s">
        <v>33</v>
      </c>
      <c r="F247" s="170">
        <v>3</v>
      </c>
      <c r="G247" s="162">
        <v>2</v>
      </c>
      <c r="H247" s="162">
        <v>3</v>
      </c>
      <c r="I247" t="s">
        <v>420</v>
      </c>
      <c r="J247" t="s">
        <v>12</v>
      </c>
      <c r="K247" t="s">
        <v>17</v>
      </c>
      <c r="L247" t="s">
        <v>206</v>
      </c>
      <c r="M247" t="s">
        <v>409</v>
      </c>
      <c r="N247" t="s">
        <v>33</v>
      </c>
      <c r="O247" s="170">
        <v>56</v>
      </c>
      <c r="P247" t="s">
        <v>17</v>
      </c>
      <c r="Q247" t="s">
        <v>19</v>
      </c>
      <c r="R247" s="163" t="s">
        <v>162</v>
      </c>
      <c r="S247" s="164" t="s">
        <v>126</v>
      </c>
      <c r="T247" s="164" t="s">
        <v>126</v>
      </c>
      <c r="U247" s="165" t="str">
        <f t="shared" si="9"/>
        <v>B_ปUG_UGB02</v>
      </c>
      <c r="V247" s="152">
        <f t="shared" si="10"/>
        <v>168</v>
      </c>
      <c r="W247" s="153">
        <f t="shared" si="11"/>
        <v>9.882352941176471</v>
      </c>
    </row>
    <row r="248" spans="1:23" s="154" customFormat="1" ht="15" customHeight="1">
      <c r="A248" t="s">
        <v>167</v>
      </c>
      <c r="B248"/>
      <c r="C248" t="s">
        <v>54</v>
      </c>
      <c r="D248" t="s">
        <v>469</v>
      </c>
      <c r="E248" t="s">
        <v>33</v>
      </c>
      <c r="F248" s="170">
        <v>3</v>
      </c>
      <c r="G248" s="162">
        <v>2</v>
      </c>
      <c r="H248" s="162">
        <v>3</v>
      </c>
      <c r="I248" t="s">
        <v>420</v>
      </c>
      <c r="J248" t="s">
        <v>12</v>
      </c>
      <c r="K248" t="s">
        <v>17</v>
      </c>
      <c r="L248" t="s">
        <v>207</v>
      </c>
      <c r="M248" t="s">
        <v>409</v>
      </c>
      <c r="N248" t="s">
        <v>33</v>
      </c>
      <c r="O248" s="170">
        <v>24</v>
      </c>
      <c r="P248" t="s">
        <v>17</v>
      </c>
      <c r="Q248" t="s">
        <v>19</v>
      </c>
      <c r="R248" s="163" t="s">
        <v>162</v>
      </c>
      <c r="S248" s="164" t="s">
        <v>126</v>
      </c>
      <c r="T248" s="164" t="s">
        <v>126</v>
      </c>
      <c r="U248" s="165" t="str">
        <f t="shared" si="9"/>
        <v>B_ปUG_UGB02</v>
      </c>
      <c r="V248" s="152">
        <f t="shared" si="10"/>
        <v>72</v>
      </c>
      <c r="W248" s="153">
        <f t="shared" si="11"/>
        <v>4.2352941176470589</v>
      </c>
    </row>
    <row r="249" spans="1:23" s="154" customFormat="1" ht="15" customHeight="1">
      <c r="A249" t="s">
        <v>167</v>
      </c>
      <c r="B249"/>
      <c r="C249" t="s">
        <v>54</v>
      </c>
      <c r="D249" t="s">
        <v>470</v>
      </c>
      <c r="E249" t="s">
        <v>33</v>
      </c>
      <c r="F249" s="170">
        <v>3</v>
      </c>
      <c r="G249" s="162">
        <v>3</v>
      </c>
      <c r="H249" s="162">
        <v>0</v>
      </c>
      <c r="I249" t="s">
        <v>420</v>
      </c>
      <c r="J249" t="s">
        <v>12</v>
      </c>
      <c r="K249" t="s">
        <v>17</v>
      </c>
      <c r="L249" t="s">
        <v>206</v>
      </c>
      <c r="M249" t="s">
        <v>409</v>
      </c>
      <c r="N249" t="s">
        <v>33</v>
      </c>
      <c r="O249" s="170">
        <v>69</v>
      </c>
      <c r="P249" t="s">
        <v>17</v>
      </c>
      <c r="Q249" t="s">
        <v>19</v>
      </c>
      <c r="R249" s="163" t="s">
        <v>162</v>
      </c>
      <c r="S249" s="164" t="s">
        <v>126</v>
      </c>
      <c r="T249" s="164" t="s">
        <v>126</v>
      </c>
      <c r="U249" s="165" t="str">
        <f t="shared" si="9"/>
        <v>B_ปUG_UGB02</v>
      </c>
      <c r="V249" s="152">
        <f t="shared" si="10"/>
        <v>207</v>
      </c>
      <c r="W249" s="153">
        <f t="shared" si="11"/>
        <v>12.176470588235293</v>
      </c>
    </row>
    <row r="250" spans="1:23" s="154" customFormat="1" ht="15" customHeight="1">
      <c r="A250" t="s">
        <v>167</v>
      </c>
      <c r="B250"/>
      <c r="C250" t="s">
        <v>54</v>
      </c>
      <c r="D250" t="s">
        <v>471</v>
      </c>
      <c r="E250" t="s">
        <v>33</v>
      </c>
      <c r="F250" s="170">
        <v>1</v>
      </c>
      <c r="G250" s="162">
        <v>0</v>
      </c>
      <c r="H250" s="162">
        <v>3</v>
      </c>
      <c r="I250" t="s">
        <v>420</v>
      </c>
      <c r="J250" t="s">
        <v>12</v>
      </c>
      <c r="K250" t="s">
        <v>17</v>
      </c>
      <c r="L250" t="s">
        <v>206</v>
      </c>
      <c r="M250" t="s">
        <v>409</v>
      </c>
      <c r="N250" t="s">
        <v>33</v>
      </c>
      <c r="O250" s="170">
        <v>24</v>
      </c>
      <c r="P250" t="s">
        <v>17</v>
      </c>
      <c r="Q250" t="s">
        <v>19</v>
      </c>
      <c r="R250" s="163" t="s">
        <v>162</v>
      </c>
      <c r="S250" s="164" t="s">
        <v>126</v>
      </c>
      <c r="T250" s="164" t="s">
        <v>126</v>
      </c>
      <c r="U250" s="165" t="str">
        <f t="shared" si="9"/>
        <v>B_ปUG_UGB02</v>
      </c>
      <c r="V250" s="152">
        <f t="shared" si="10"/>
        <v>24</v>
      </c>
      <c r="W250" s="153">
        <f t="shared" si="11"/>
        <v>1.411764705882353</v>
      </c>
    </row>
    <row r="251" spans="1:23" s="154" customFormat="1" ht="15" customHeight="1">
      <c r="A251" t="s">
        <v>167</v>
      </c>
      <c r="B251"/>
      <c r="C251" t="s">
        <v>54</v>
      </c>
      <c r="D251" t="s">
        <v>472</v>
      </c>
      <c r="E251" t="s">
        <v>33</v>
      </c>
      <c r="F251" s="170">
        <v>1</v>
      </c>
      <c r="G251" s="162">
        <v>0</v>
      </c>
      <c r="H251" s="162">
        <v>3</v>
      </c>
      <c r="I251" t="s">
        <v>420</v>
      </c>
      <c r="J251" t="s">
        <v>12</v>
      </c>
      <c r="K251" t="s">
        <v>17</v>
      </c>
      <c r="L251" t="s">
        <v>206</v>
      </c>
      <c r="M251" t="s">
        <v>409</v>
      </c>
      <c r="N251" t="s">
        <v>33</v>
      </c>
      <c r="O251" s="170">
        <v>24</v>
      </c>
      <c r="P251" t="s">
        <v>17</v>
      </c>
      <c r="Q251" t="s">
        <v>19</v>
      </c>
      <c r="R251" s="163" t="s">
        <v>162</v>
      </c>
      <c r="S251" s="164" t="s">
        <v>126</v>
      </c>
      <c r="T251" s="164" t="s">
        <v>126</v>
      </c>
      <c r="U251" s="165" t="str">
        <f t="shared" si="9"/>
        <v>B_ปUG_UGB02</v>
      </c>
      <c r="V251" s="152">
        <f t="shared" si="10"/>
        <v>24</v>
      </c>
      <c r="W251" s="153">
        <f t="shared" si="11"/>
        <v>1.411764705882353</v>
      </c>
    </row>
    <row r="252" spans="1:23" s="154" customFormat="1" ht="15" customHeight="1">
      <c r="A252" t="s">
        <v>167</v>
      </c>
      <c r="B252"/>
      <c r="C252" t="s">
        <v>54</v>
      </c>
      <c r="D252" t="s">
        <v>473</v>
      </c>
      <c r="E252" t="s">
        <v>33</v>
      </c>
      <c r="F252" s="170">
        <v>3</v>
      </c>
      <c r="G252" s="162">
        <v>3</v>
      </c>
      <c r="H252" s="162">
        <v>0</v>
      </c>
      <c r="I252" t="s">
        <v>420</v>
      </c>
      <c r="J252" t="s">
        <v>12</v>
      </c>
      <c r="K252" t="s">
        <v>17</v>
      </c>
      <c r="L252" t="s">
        <v>206</v>
      </c>
      <c r="M252" t="s">
        <v>409</v>
      </c>
      <c r="N252" t="s">
        <v>33</v>
      </c>
      <c r="O252" s="170">
        <v>24</v>
      </c>
      <c r="P252" t="s">
        <v>17</v>
      </c>
      <c r="Q252" t="s">
        <v>19</v>
      </c>
      <c r="R252" s="163" t="s">
        <v>162</v>
      </c>
      <c r="S252" s="164" t="s">
        <v>126</v>
      </c>
      <c r="T252" s="164" t="s">
        <v>126</v>
      </c>
      <c r="U252" s="165" t="str">
        <f t="shared" si="9"/>
        <v>B_ปUG_UGB02</v>
      </c>
      <c r="V252" s="152">
        <f t="shared" si="10"/>
        <v>72</v>
      </c>
      <c r="W252" s="153">
        <f t="shared" si="11"/>
        <v>4.2352941176470589</v>
      </c>
    </row>
    <row r="253" spans="1:23" s="154" customFormat="1" ht="15" customHeight="1">
      <c r="A253" t="s">
        <v>167</v>
      </c>
      <c r="B253"/>
      <c r="C253" t="s">
        <v>54</v>
      </c>
      <c r="D253" t="s">
        <v>474</v>
      </c>
      <c r="E253" t="s">
        <v>33</v>
      </c>
      <c r="F253" s="170">
        <v>1</v>
      </c>
      <c r="G253" s="162">
        <v>0</v>
      </c>
      <c r="H253" s="162">
        <v>3</v>
      </c>
      <c r="I253" t="s">
        <v>420</v>
      </c>
      <c r="J253" t="s">
        <v>12</v>
      </c>
      <c r="K253" t="s">
        <v>17</v>
      </c>
      <c r="L253" t="s">
        <v>206</v>
      </c>
      <c r="M253" t="s">
        <v>409</v>
      </c>
      <c r="N253" t="s">
        <v>33</v>
      </c>
      <c r="O253" s="170">
        <v>24</v>
      </c>
      <c r="P253" t="s">
        <v>17</v>
      </c>
      <c r="Q253" t="s">
        <v>19</v>
      </c>
      <c r="R253" s="163" t="s">
        <v>162</v>
      </c>
      <c r="S253" s="164" t="s">
        <v>126</v>
      </c>
      <c r="T253" s="164" t="s">
        <v>126</v>
      </c>
      <c r="U253" s="165" t="str">
        <f t="shared" si="9"/>
        <v>B_ปUG_UGB02</v>
      </c>
      <c r="V253" s="152">
        <f t="shared" si="10"/>
        <v>24</v>
      </c>
      <c r="W253" s="153">
        <f t="shared" si="11"/>
        <v>1.411764705882353</v>
      </c>
    </row>
    <row r="254" spans="1:23" s="154" customFormat="1" ht="15" customHeight="1">
      <c r="A254" t="s">
        <v>167</v>
      </c>
      <c r="B254"/>
      <c r="C254" t="s">
        <v>54</v>
      </c>
      <c r="D254" t="s">
        <v>475</v>
      </c>
      <c r="E254" t="s">
        <v>33</v>
      </c>
      <c r="F254" s="170">
        <v>3</v>
      </c>
      <c r="G254" s="162">
        <v>3</v>
      </c>
      <c r="H254" s="162">
        <v>0</v>
      </c>
      <c r="I254" t="s">
        <v>420</v>
      </c>
      <c r="J254" t="s">
        <v>12</v>
      </c>
      <c r="K254" t="s">
        <v>17</v>
      </c>
      <c r="L254" t="s">
        <v>206</v>
      </c>
      <c r="M254" t="s">
        <v>409</v>
      </c>
      <c r="N254" t="s">
        <v>33</v>
      </c>
      <c r="O254" s="170">
        <v>25</v>
      </c>
      <c r="P254" t="s">
        <v>17</v>
      </c>
      <c r="Q254" t="s">
        <v>19</v>
      </c>
      <c r="R254" s="163" t="s">
        <v>162</v>
      </c>
      <c r="S254" s="164" t="s">
        <v>126</v>
      </c>
      <c r="T254" s="164" t="s">
        <v>126</v>
      </c>
      <c r="U254" s="165" t="str">
        <f t="shared" si="9"/>
        <v>B_ปUG_UGB02</v>
      </c>
      <c r="V254" s="152">
        <f t="shared" si="10"/>
        <v>75</v>
      </c>
      <c r="W254" s="153">
        <f t="shared" si="11"/>
        <v>4.4117647058823533</v>
      </c>
    </row>
    <row r="255" spans="1:23" s="154" customFormat="1" ht="15" customHeight="1">
      <c r="A255" t="s">
        <v>167</v>
      </c>
      <c r="B255"/>
      <c r="C255" t="s">
        <v>54</v>
      </c>
      <c r="D255" t="s">
        <v>476</v>
      </c>
      <c r="E255" t="s">
        <v>33</v>
      </c>
      <c r="F255" s="170">
        <v>3</v>
      </c>
      <c r="G255" s="162">
        <v>3</v>
      </c>
      <c r="H255" s="162">
        <v>0</v>
      </c>
      <c r="I255" t="s">
        <v>420</v>
      </c>
      <c r="J255" t="s">
        <v>12</v>
      </c>
      <c r="K255" t="s">
        <v>17</v>
      </c>
      <c r="L255" t="s">
        <v>206</v>
      </c>
      <c r="M255" t="s">
        <v>409</v>
      </c>
      <c r="N255" t="s">
        <v>33</v>
      </c>
      <c r="O255" s="170">
        <v>70</v>
      </c>
      <c r="P255" t="s">
        <v>17</v>
      </c>
      <c r="Q255" t="s">
        <v>19</v>
      </c>
      <c r="R255" s="163" t="s">
        <v>162</v>
      </c>
      <c r="S255" s="164" t="s">
        <v>126</v>
      </c>
      <c r="T255" s="164" t="s">
        <v>126</v>
      </c>
      <c r="U255" s="165" t="str">
        <f t="shared" si="9"/>
        <v>B_ปUG_UGB02</v>
      </c>
      <c r="V255" s="152">
        <f t="shared" si="10"/>
        <v>210</v>
      </c>
      <c r="W255" s="153">
        <f t="shared" si="11"/>
        <v>12.352941176470589</v>
      </c>
    </row>
    <row r="256" spans="1:23" s="154" customFormat="1" ht="15" customHeight="1">
      <c r="A256" t="s">
        <v>167</v>
      </c>
      <c r="B256"/>
      <c r="C256" t="s">
        <v>54</v>
      </c>
      <c r="D256" t="s">
        <v>477</v>
      </c>
      <c r="E256" t="s">
        <v>33</v>
      </c>
      <c r="F256" s="170">
        <v>3</v>
      </c>
      <c r="G256" s="162">
        <v>3</v>
      </c>
      <c r="H256" s="162">
        <v>0</v>
      </c>
      <c r="I256" t="s">
        <v>420</v>
      </c>
      <c r="J256" t="s">
        <v>12</v>
      </c>
      <c r="K256" t="s">
        <v>17</v>
      </c>
      <c r="L256" t="s">
        <v>206</v>
      </c>
      <c r="M256" t="s">
        <v>409</v>
      </c>
      <c r="N256" t="s">
        <v>33</v>
      </c>
      <c r="O256" s="170">
        <v>24</v>
      </c>
      <c r="P256" t="s">
        <v>17</v>
      </c>
      <c r="Q256" t="s">
        <v>19</v>
      </c>
      <c r="R256" s="163" t="s">
        <v>162</v>
      </c>
      <c r="S256" s="164" t="s">
        <v>126</v>
      </c>
      <c r="T256" s="164" t="s">
        <v>126</v>
      </c>
      <c r="U256" s="165" t="str">
        <f t="shared" si="9"/>
        <v>B_ปUG_UGB02</v>
      </c>
      <c r="V256" s="152">
        <f t="shared" si="10"/>
        <v>72</v>
      </c>
      <c r="W256" s="153">
        <f t="shared" si="11"/>
        <v>4.2352941176470589</v>
      </c>
    </row>
    <row r="257" spans="1:23" s="154" customFormat="1" ht="15" customHeight="1">
      <c r="A257" t="s">
        <v>167</v>
      </c>
      <c r="B257"/>
      <c r="C257" t="s">
        <v>54</v>
      </c>
      <c r="D257" t="s">
        <v>350</v>
      </c>
      <c r="E257" t="s">
        <v>33</v>
      </c>
      <c r="F257" s="170">
        <v>3</v>
      </c>
      <c r="G257" s="162">
        <v>3</v>
      </c>
      <c r="H257" s="162">
        <v>0</v>
      </c>
      <c r="I257" t="s">
        <v>420</v>
      </c>
      <c r="J257" t="s">
        <v>12</v>
      </c>
      <c r="K257" t="s">
        <v>17</v>
      </c>
      <c r="L257" t="s">
        <v>202</v>
      </c>
      <c r="M257" t="s">
        <v>409</v>
      </c>
      <c r="N257" t="s">
        <v>33</v>
      </c>
      <c r="O257" s="170">
        <v>1</v>
      </c>
      <c r="P257" t="s">
        <v>17</v>
      </c>
      <c r="Q257" t="s">
        <v>19</v>
      </c>
      <c r="R257" s="163" t="s">
        <v>162</v>
      </c>
      <c r="S257" s="164" t="s">
        <v>126</v>
      </c>
      <c r="T257" s="164" t="s">
        <v>126</v>
      </c>
      <c r="U257" s="165" t="str">
        <f t="shared" si="9"/>
        <v>B_ปUG_UGB02</v>
      </c>
      <c r="V257" s="152">
        <f t="shared" si="10"/>
        <v>3</v>
      </c>
      <c r="W257" s="153">
        <f t="shared" si="11"/>
        <v>0.17647058823529413</v>
      </c>
    </row>
    <row r="258" spans="1:23" s="154" customFormat="1" ht="15" customHeight="1">
      <c r="A258" t="s">
        <v>167</v>
      </c>
      <c r="B258"/>
      <c r="C258" t="s">
        <v>54</v>
      </c>
      <c r="D258" t="s">
        <v>350</v>
      </c>
      <c r="E258" t="s">
        <v>33</v>
      </c>
      <c r="F258" s="170">
        <v>3</v>
      </c>
      <c r="G258" s="162">
        <v>3</v>
      </c>
      <c r="H258" s="162">
        <v>0</v>
      </c>
      <c r="I258" t="s">
        <v>420</v>
      </c>
      <c r="J258" t="s">
        <v>12</v>
      </c>
      <c r="K258" t="s">
        <v>17</v>
      </c>
      <c r="L258" t="s">
        <v>206</v>
      </c>
      <c r="M258" t="s">
        <v>409</v>
      </c>
      <c r="N258" t="s">
        <v>33</v>
      </c>
      <c r="O258" s="170">
        <v>26</v>
      </c>
      <c r="P258" t="s">
        <v>17</v>
      </c>
      <c r="Q258" t="s">
        <v>19</v>
      </c>
      <c r="R258" s="163" t="s">
        <v>162</v>
      </c>
      <c r="S258" s="164" t="s">
        <v>126</v>
      </c>
      <c r="T258" s="164" t="s">
        <v>126</v>
      </c>
      <c r="U258" s="165" t="str">
        <f t="shared" ref="U258:U321" si="12">+K258&amp;R258&amp;S258&amp;"_"&amp;T258&amp;Q258</f>
        <v>B_ปUG_UGB02</v>
      </c>
      <c r="V258" s="152">
        <f t="shared" ref="V258:V321" si="13">+F258*O258</f>
        <v>78</v>
      </c>
      <c r="W258" s="153">
        <f t="shared" si="11"/>
        <v>4.5882352941176467</v>
      </c>
    </row>
    <row r="259" spans="1:23" s="154" customFormat="1" ht="15" customHeight="1">
      <c r="A259" t="s">
        <v>167</v>
      </c>
      <c r="B259"/>
      <c r="C259" t="s">
        <v>54</v>
      </c>
      <c r="D259" t="s">
        <v>478</v>
      </c>
      <c r="E259" t="s">
        <v>33</v>
      </c>
      <c r="F259" s="170">
        <v>1</v>
      </c>
      <c r="G259" s="162">
        <v>0</v>
      </c>
      <c r="H259" s="162">
        <v>3</v>
      </c>
      <c r="I259" t="s">
        <v>420</v>
      </c>
      <c r="J259" t="s">
        <v>12</v>
      </c>
      <c r="K259" t="s">
        <v>17</v>
      </c>
      <c r="L259" t="s">
        <v>206</v>
      </c>
      <c r="M259" t="s">
        <v>409</v>
      </c>
      <c r="N259" t="s">
        <v>33</v>
      </c>
      <c r="O259" s="170">
        <v>71</v>
      </c>
      <c r="P259" t="s">
        <v>17</v>
      </c>
      <c r="Q259" t="s">
        <v>19</v>
      </c>
      <c r="R259" s="163" t="s">
        <v>162</v>
      </c>
      <c r="S259" s="164" t="s">
        <v>126</v>
      </c>
      <c r="T259" s="164" t="s">
        <v>126</v>
      </c>
      <c r="U259" s="165" t="str">
        <f t="shared" si="12"/>
        <v>B_ปUG_UGB02</v>
      </c>
      <c r="V259" s="152">
        <f t="shared" si="13"/>
        <v>71</v>
      </c>
      <c r="W259" s="153">
        <f t="shared" ref="W259:W322" si="14">+V259/17</f>
        <v>4.1764705882352944</v>
      </c>
    </row>
    <row r="260" spans="1:23" s="154" customFormat="1" ht="15" customHeight="1">
      <c r="A260" t="s">
        <v>167</v>
      </c>
      <c r="B260"/>
      <c r="C260" t="s">
        <v>54</v>
      </c>
      <c r="D260" t="s">
        <v>313</v>
      </c>
      <c r="E260" t="s">
        <v>33</v>
      </c>
      <c r="F260" s="170">
        <v>1</v>
      </c>
      <c r="G260" s="162">
        <v>0</v>
      </c>
      <c r="H260" s="162">
        <v>1</v>
      </c>
      <c r="I260" t="s">
        <v>420</v>
      </c>
      <c r="J260" t="s">
        <v>12</v>
      </c>
      <c r="K260" t="s">
        <v>17</v>
      </c>
      <c r="L260" t="s">
        <v>206</v>
      </c>
      <c r="M260" t="s">
        <v>409</v>
      </c>
      <c r="N260" t="s">
        <v>33</v>
      </c>
      <c r="O260" s="170">
        <v>3</v>
      </c>
      <c r="P260" t="s">
        <v>17</v>
      </c>
      <c r="Q260" t="s">
        <v>19</v>
      </c>
      <c r="R260" s="163" t="s">
        <v>162</v>
      </c>
      <c r="S260" s="164" t="s">
        <v>126</v>
      </c>
      <c r="T260" s="164" t="s">
        <v>126</v>
      </c>
      <c r="U260" s="165" t="str">
        <f t="shared" si="12"/>
        <v>B_ปUG_UGB02</v>
      </c>
      <c r="V260" s="152">
        <f t="shared" si="13"/>
        <v>3</v>
      </c>
      <c r="W260" s="153">
        <f t="shared" si="14"/>
        <v>0.17647058823529413</v>
      </c>
    </row>
    <row r="261" spans="1:23" s="154" customFormat="1" ht="15" customHeight="1">
      <c r="A261" t="s">
        <v>167</v>
      </c>
      <c r="B261"/>
      <c r="C261" t="s">
        <v>54</v>
      </c>
      <c r="D261" t="s">
        <v>479</v>
      </c>
      <c r="E261" t="s">
        <v>33</v>
      </c>
      <c r="F261" s="170">
        <v>3</v>
      </c>
      <c r="G261" s="162">
        <v>3</v>
      </c>
      <c r="H261" s="162">
        <v>0</v>
      </c>
      <c r="I261" t="s">
        <v>420</v>
      </c>
      <c r="J261" t="s">
        <v>12</v>
      </c>
      <c r="K261" t="s">
        <v>17</v>
      </c>
      <c r="L261" t="s">
        <v>206</v>
      </c>
      <c r="M261" t="s">
        <v>409</v>
      </c>
      <c r="N261" t="s">
        <v>33</v>
      </c>
      <c r="O261" s="170">
        <v>71</v>
      </c>
      <c r="P261" t="s">
        <v>17</v>
      </c>
      <c r="Q261" t="s">
        <v>19</v>
      </c>
      <c r="R261" s="163" t="s">
        <v>162</v>
      </c>
      <c r="S261" s="164" t="s">
        <v>126</v>
      </c>
      <c r="T261" s="164" t="s">
        <v>126</v>
      </c>
      <c r="U261" s="165" t="str">
        <f t="shared" si="12"/>
        <v>B_ปUG_UGB02</v>
      </c>
      <c r="V261" s="152">
        <f t="shared" si="13"/>
        <v>213</v>
      </c>
      <c r="W261" s="153">
        <f t="shared" si="14"/>
        <v>12.529411764705882</v>
      </c>
    </row>
    <row r="262" spans="1:23" s="154" customFormat="1" ht="15" customHeight="1">
      <c r="A262" t="s">
        <v>167</v>
      </c>
      <c r="B262"/>
      <c r="C262" t="s">
        <v>54</v>
      </c>
      <c r="D262" t="s">
        <v>314</v>
      </c>
      <c r="E262" t="s">
        <v>33</v>
      </c>
      <c r="F262" s="170">
        <v>3</v>
      </c>
      <c r="G262" s="162">
        <v>3</v>
      </c>
      <c r="H262" s="162">
        <v>0</v>
      </c>
      <c r="I262" t="s">
        <v>420</v>
      </c>
      <c r="J262" t="s">
        <v>12</v>
      </c>
      <c r="K262" t="s">
        <v>17</v>
      </c>
      <c r="L262" t="s">
        <v>206</v>
      </c>
      <c r="M262" t="s">
        <v>409</v>
      </c>
      <c r="N262" t="s">
        <v>33</v>
      </c>
      <c r="O262" s="170">
        <v>19</v>
      </c>
      <c r="P262" t="s">
        <v>17</v>
      </c>
      <c r="Q262" t="s">
        <v>19</v>
      </c>
      <c r="R262" s="163" t="s">
        <v>162</v>
      </c>
      <c r="S262" s="164" t="s">
        <v>126</v>
      </c>
      <c r="T262" s="164" t="s">
        <v>126</v>
      </c>
      <c r="U262" s="165" t="str">
        <f t="shared" si="12"/>
        <v>B_ปUG_UGB02</v>
      </c>
      <c r="V262" s="152">
        <f t="shared" si="13"/>
        <v>57</v>
      </c>
      <c r="W262" s="153">
        <f t="shared" si="14"/>
        <v>3.3529411764705883</v>
      </c>
    </row>
    <row r="263" spans="1:23" s="154" customFormat="1" ht="15" customHeight="1">
      <c r="A263" t="s">
        <v>167</v>
      </c>
      <c r="B263"/>
      <c r="C263" t="s">
        <v>54</v>
      </c>
      <c r="D263" t="s">
        <v>280</v>
      </c>
      <c r="E263" t="s">
        <v>33</v>
      </c>
      <c r="F263" s="170">
        <v>3</v>
      </c>
      <c r="G263" s="162">
        <v>3</v>
      </c>
      <c r="H263" s="162">
        <v>0</v>
      </c>
      <c r="I263" t="s">
        <v>420</v>
      </c>
      <c r="J263" t="s">
        <v>12</v>
      </c>
      <c r="K263" t="s">
        <v>17</v>
      </c>
      <c r="L263" t="s">
        <v>206</v>
      </c>
      <c r="M263" t="s">
        <v>409</v>
      </c>
      <c r="N263" t="s">
        <v>33</v>
      </c>
      <c r="O263" s="170">
        <v>32</v>
      </c>
      <c r="P263" t="s">
        <v>17</v>
      </c>
      <c r="Q263" t="s">
        <v>19</v>
      </c>
      <c r="R263" s="163" t="s">
        <v>162</v>
      </c>
      <c r="S263" s="164" t="s">
        <v>126</v>
      </c>
      <c r="T263" s="164" t="s">
        <v>126</v>
      </c>
      <c r="U263" s="165" t="str">
        <f t="shared" si="12"/>
        <v>B_ปUG_UGB02</v>
      </c>
      <c r="V263" s="152">
        <f t="shared" si="13"/>
        <v>96</v>
      </c>
      <c r="W263" s="153">
        <f t="shared" si="14"/>
        <v>5.6470588235294121</v>
      </c>
    </row>
    <row r="264" spans="1:23" s="154" customFormat="1" ht="15" customHeight="1">
      <c r="A264" t="s">
        <v>167</v>
      </c>
      <c r="B264"/>
      <c r="C264" t="s">
        <v>54</v>
      </c>
      <c r="D264" t="s">
        <v>351</v>
      </c>
      <c r="E264" t="s">
        <v>33</v>
      </c>
      <c r="F264" s="170">
        <v>3</v>
      </c>
      <c r="G264" s="162">
        <v>3</v>
      </c>
      <c r="H264" s="162">
        <v>0</v>
      </c>
      <c r="I264" t="s">
        <v>420</v>
      </c>
      <c r="J264" t="s">
        <v>12</v>
      </c>
      <c r="K264" t="s">
        <v>17</v>
      </c>
      <c r="L264" t="s">
        <v>206</v>
      </c>
      <c r="M264" t="s">
        <v>409</v>
      </c>
      <c r="N264" t="s">
        <v>33</v>
      </c>
      <c r="O264" s="170">
        <v>5</v>
      </c>
      <c r="P264" t="s">
        <v>17</v>
      </c>
      <c r="Q264" t="s">
        <v>19</v>
      </c>
      <c r="R264" s="163" t="s">
        <v>162</v>
      </c>
      <c r="S264" s="164" t="s">
        <v>126</v>
      </c>
      <c r="T264" s="164" t="s">
        <v>126</v>
      </c>
      <c r="U264" s="165" t="str">
        <f t="shared" si="12"/>
        <v>B_ปUG_UGB02</v>
      </c>
      <c r="V264" s="152">
        <f t="shared" si="13"/>
        <v>15</v>
      </c>
      <c r="W264" s="153">
        <f t="shared" si="14"/>
        <v>0.88235294117647056</v>
      </c>
    </row>
    <row r="265" spans="1:23" s="154" customFormat="1" ht="15" customHeight="1">
      <c r="A265" t="s">
        <v>167</v>
      </c>
      <c r="B265"/>
      <c r="C265" t="s">
        <v>54</v>
      </c>
      <c r="D265" t="s">
        <v>480</v>
      </c>
      <c r="E265" t="s">
        <v>33</v>
      </c>
      <c r="F265" s="170">
        <v>7</v>
      </c>
      <c r="G265" s="162">
        <v>7</v>
      </c>
      <c r="H265" s="162">
        <v>0</v>
      </c>
      <c r="I265" t="s">
        <v>420</v>
      </c>
      <c r="J265" t="s">
        <v>12</v>
      </c>
      <c r="K265" t="s">
        <v>17</v>
      </c>
      <c r="L265" t="s">
        <v>206</v>
      </c>
      <c r="M265" t="s">
        <v>409</v>
      </c>
      <c r="N265" t="s">
        <v>33</v>
      </c>
      <c r="O265" s="170">
        <v>24</v>
      </c>
      <c r="P265" t="s">
        <v>17</v>
      </c>
      <c r="Q265" t="s">
        <v>19</v>
      </c>
      <c r="R265" s="163" t="s">
        <v>162</v>
      </c>
      <c r="S265" s="164" t="s">
        <v>126</v>
      </c>
      <c r="T265" s="164" t="s">
        <v>126</v>
      </c>
      <c r="U265" s="165" t="str">
        <f t="shared" si="12"/>
        <v>B_ปUG_UGB02</v>
      </c>
      <c r="V265" s="152">
        <f t="shared" si="13"/>
        <v>168</v>
      </c>
      <c r="W265" s="153">
        <f t="shared" si="14"/>
        <v>9.882352941176471</v>
      </c>
    </row>
    <row r="266" spans="1:23" s="154" customFormat="1" ht="15" customHeight="1">
      <c r="A266" t="s">
        <v>167</v>
      </c>
      <c r="B266"/>
      <c r="C266" t="s">
        <v>54</v>
      </c>
      <c r="D266" t="s">
        <v>253</v>
      </c>
      <c r="E266" t="s">
        <v>33</v>
      </c>
      <c r="F266" s="170">
        <v>1</v>
      </c>
      <c r="G266" s="162">
        <v>0</v>
      </c>
      <c r="H266" s="162">
        <v>3</v>
      </c>
      <c r="I266" t="s">
        <v>420</v>
      </c>
      <c r="J266" t="s">
        <v>12</v>
      </c>
      <c r="K266" t="s">
        <v>17</v>
      </c>
      <c r="L266" t="s">
        <v>206</v>
      </c>
      <c r="M266" t="s">
        <v>409</v>
      </c>
      <c r="N266" t="s">
        <v>33</v>
      </c>
      <c r="O266" s="170">
        <v>68</v>
      </c>
      <c r="P266" t="s">
        <v>17</v>
      </c>
      <c r="Q266" t="s">
        <v>19</v>
      </c>
      <c r="R266" s="163" t="s">
        <v>162</v>
      </c>
      <c r="S266" s="164" t="s">
        <v>126</v>
      </c>
      <c r="T266" s="164" t="s">
        <v>126</v>
      </c>
      <c r="U266" s="165" t="str">
        <f t="shared" si="12"/>
        <v>B_ปUG_UGB02</v>
      </c>
      <c r="V266" s="152">
        <f t="shared" si="13"/>
        <v>68</v>
      </c>
      <c r="W266" s="153">
        <f t="shared" si="14"/>
        <v>4</v>
      </c>
    </row>
    <row r="267" spans="1:23" s="154" customFormat="1" ht="15" customHeight="1">
      <c r="A267" t="s">
        <v>167</v>
      </c>
      <c r="B267"/>
      <c r="C267" t="s">
        <v>54</v>
      </c>
      <c r="D267" t="s">
        <v>254</v>
      </c>
      <c r="E267" t="s">
        <v>33</v>
      </c>
      <c r="F267" s="170">
        <v>2</v>
      </c>
      <c r="G267" s="162">
        <v>0</v>
      </c>
      <c r="H267" s="162">
        <v>6</v>
      </c>
      <c r="I267" t="s">
        <v>420</v>
      </c>
      <c r="J267" t="s">
        <v>12</v>
      </c>
      <c r="K267" t="s">
        <v>17</v>
      </c>
      <c r="L267" t="s">
        <v>206</v>
      </c>
      <c r="M267" t="s">
        <v>409</v>
      </c>
      <c r="N267" t="s">
        <v>33</v>
      </c>
      <c r="O267" s="170">
        <v>10</v>
      </c>
      <c r="P267" t="s">
        <v>17</v>
      </c>
      <c r="Q267" t="s">
        <v>19</v>
      </c>
      <c r="R267" s="163" t="s">
        <v>162</v>
      </c>
      <c r="S267" s="164" t="s">
        <v>126</v>
      </c>
      <c r="T267" s="164" t="s">
        <v>126</v>
      </c>
      <c r="U267" s="165" t="str">
        <f t="shared" si="12"/>
        <v>B_ปUG_UGB02</v>
      </c>
      <c r="V267" s="152">
        <f t="shared" si="13"/>
        <v>20</v>
      </c>
      <c r="W267" s="153">
        <f t="shared" si="14"/>
        <v>1.1764705882352942</v>
      </c>
    </row>
    <row r="268" spans="1:23" s="154" customFormat="1" ht="15" customHeight="1">
      <c r="A268" t="s">
        <v>167</v>
      </c>
      <c r="B268"/>
      <c r="C268" t="s">
        <v>54</v>
      </c>
      <c r="D268" t="s">
        <v>481</v>
      </c>
      <c r="E268" t="s">
        <v>33</v>
      </c>
      <c r="F268" s="170">
        <v>3</v>
      </c>
      <c r="G268" s="162">
        <v>3</v>
      </c>
      <c r="H268" s="162">
        <v>0</v>
      </c>
      <c r="I268" t="s">
        <v>420</v>
      </c>
      <c r="J268" t="s">
        <v>12</v>
      </c>
      <c r="K268" t="s">
        <v>17</v>
      </c>
      <c r="L268" t="s">
        <v>207</v>
      </c>
      <c r="M268" t="s">
        <v>409</v>
      </c>
      <c r="N268" t="s">
        <v>33</v>
      </c>
      <c r="O268" s="170">
        <v>35</v>
      </c>
      <c r="P268" t="s">
        <v>17</v>
      </c>
      <c r="Q268" t="s">
        <v>19</v>
      </c>
      <c r="R268" s="163" t="s">
        <v>162</v>
      </c>
      <c r="S268" s="164" t="s">
        <v>126</v>
      </c>
      <c r="T268" s="164" t="s">
        <v>126</v>
      </c>
      <c r="U268" s="165" t="str">
        <f t="shared" si="12"/>
        <v>B_ปUG_UGB02</v>
      </c>
      <c r="V268" s="152">
        <f t="shared" si="13"/>
        <v>105</v>
      </c>
      <c r="W268" s="153">
        <f t="shared" si="14"/>
        <v>6.1764705882352944</v>
      </c>
    </row>
    <row r="269" spans="1:23" s="154" customFormat="1" ht="15" customHeight="1">
      <c r="A269" t="s">
        <v>167</v>
      </c>
      <c r="B269"/>
      <c r="C269" t="s">
        <v>54</v>
      </c>
      <c r="D269" t="s">
        <v>315</v>
      </c>
      <c r="E269" t="s">
        <v>33</v>
      </c>
      <c r="F269" s="170">
        <v>1</v>
      </c>
      <c r="G269" s="162">
        <v>0</v>
      </c>
      <c r="H269" s="162">
        <v>3</v>
      </c>
      <c r="I269" t="s">
        <v>420</v>
      </c>
      <c r="J269" t="s">
        <v>12</v>
      </c>
      <c r="K269" t="s">
        <v>17</v>
      </c>
      <c r="L269" t="s">
        <v>207</v>
      </c>
      <c r="M269" t="s">
        <v>409</v>
      </c>
      <c r="N269" t="s">
        <v>33</v>
      </c>
      <c r="O269" s="170">
        <v>5</v>
      </c>
      <c r="P269" t="s">
        <v>17</v>
      </c>
      <c r="Q269" t="s">
        <v>19</v>
      </c>
      <c r="R269" s="163" t="s">
        <v>162</v>
      </c>
      <c r="S269" s="164" t="s">
        <v>126</v>
      </c>
      <c r="T269" s="164" t="s">
        <v>126</v>
      </c>
      <c r="U269" s="165" t="str">
        <f t="shared" si="12"/>
        <v>B_ปUG_UGB02</v>
      </c>
      <c r="V269" s="152">
        <f t="shared" si="13"/>
        <v>5</v>
      </c>
      <c r="W269" s="153">
        <f t="shared" si="14"/>
        <v>0.29411764705882354</v>
      </c>
    </row>
    <row r="270" spans="1:23" s="154" customFormat="1" ht="15" customHeight="1">
      <c r="A270" t="s">
        <v>167</v>
      </c>
      <c r="B270"/>
      <c r="C270" t="s">
        <v>54</v>
      </c>
      <c r="D270" t="s">
        <v>482</v>
      </c>
      <c r="E270" t="s">
        <v>33</v>
      </c>
      <c r="F270" s="170">
        <v>3</v>
      </c>
      <c r="G270" s="162">
        <v>3</v>
      </c>
      <c r="H270" s="162">
        <v>0</v>
      </c>
      <c r="I270" t="s">
        <v>420</v>
      </c>
      <c r="J270" t="s">
        <v>12</v>
      </c>
      <c r="K270" t="s">
        <v>17</v>
      </c>
      <c r="L270" t="s">
        <v>206</v>
      </c>
      <c r="M270" t="s">
        <v>409</v>
      </c>
      <c r="N270" t="s">
        <v>33</v>
      </c>
      <c r="O270" s="170">
        <v>25</v>
      </c>
      <c r="P270" t="s">
        <v>17</v>
      </c>
      <c r="Q270" t="s">
        <v>19</v>
      </c>
      <c r="R270" s="163" t="s">
        <v>162</v>
      </c>
      <c r="S270" s="164" t="s">
        <v>126</v>
      </c>
      <c r="T270" s="164" t="s">
        <v>126</v>
      </c>
      <c r="U270" s="165" t="str">
        <f t="shared" si="12"/>
        <v>B_ปUG_UGB02</v>
      </c>
      <c r="V270" s="152">
        <f t="shared" si="13"/>
        <v>75</v>
      </c>
      <c r="W270" s="153">
        <f t="shared" si="14"/>
        <v>4.4117647058823533</v>
      </c>
    </row>
    <row r="271" spans="1:23" s="154" customFormat="1" ht="15" customHeight="1">
      <c r="A271" t="s">
        <v>167</v>
      </c>
      <c r="B271"/>
      <c r="C271" t="s">
        <v>53</v>
      </c>
      <c r="D271" t="s">
        <v>483</v>
      </c>
      <c r="E271" t="s">
        <v>33</v>
      </c>
      <c r="F271" s="170">
        <v>3</v>
      </c>
      <c r="G271" s="162">
        <v>3</v>
      </c>
      <c r="H271" s="162">
        <v>0</v>
      </c>
      <c r="I271" t="s">
        <v>420</v>
      </c>
      <c r="J271" t="s">
        <v>12</v>
      </c>
      <c r="K271" t="s">
        <v>17</v>
      </c>
      <c r="L271" t="s">
        <v>207</v>
      </c>
      <c r="M271" t="s">
        <v>409</v>
      </c>
      <c r="N271" t="s">
        <v>33</v>
      </c>
      <c r="O271" s="170">
        <v>36</v>
      </c>
      <c r="P271" t="s">
        <v>17</v>
      </c>
      <c r="Q271" t="s">
        <v>18</v>
      </c>
      <c r="R271" s="163" t="s">
        <v>162</v>
      </c>
      <c r="S271" s="164" t="s">
        <v>126</v>
      </c>
      <c r="T271" s="164" t="s">
        <v>126</v>
      </c>
      <c r="U271" s="165" t="str">
        <f t="shared" si="12"/>
        <v>B_ปUG_UGB01</v>
      </c>
      <c r="V271" s="152">
        <f t="shared" si="13"/>
        <v>108</v>
      </c>
      <c r="W271" s="153">
        <f t="shared" si="14"/>
        <v>6.3529411764705879</v>
      </c>
    </row>
    <row r="272" spans="1:23" s="154" customFormat="1" ht="15" customHeight="1">
      <c r="A272" t="s">
        <v>167</v>
      </c>
      <c r="B272"/>
      <c r="C272" t="s">
        <v>53</v>
      </c>
      <c r="D272" t="s">
        <v>484</v>
      </c>
      <c r="E272" t="s">
        <v>33</v>
      </c>
      <c r="F272" s="170">
        <v>3</v>
      </c>
      <c r="G272" s="162">
        <v>3</v>
      </c>
      <c r="H272" s="162">
        <v>0</v>
      </c>
      <c r="I272" t="s">
        <v>420</v>
      </c>
      <c r="J272" t="s">
        <v>12</v>
      </c>
      <c r="K272" t="s">
        <v>17</v>
      </c>
      <c r="L272" t="s">
        <v>207</v>
      </c>
      <c r="M272" t="s">
        <v>409</v>
      </c>
      <c r="N272" t="s">
        <v>33</v>
      </c>
      <c r="O272" s="170">
        <v>39</v>
      </c>
      <c r="P272" t="s">
        <v>17</v>
      </c>
      <c r="Q272" t="s">
        <v>18</v>
      </c>
      <c r="R272" s="163" t="s">
        <v>162</v>
      </c>
      <c r="S272" s="164" t="s">
        <v>126</v>
      </c>
      <c r="T272" s="164" t="s">
        <v>126</v>
      </c>
      <c r="U272" s="165" t="str">
        <f t="shared" si="12"/>
        <v>B_ปUG_UGB01</v>
      </c>
      <c r="V272" s="152">
        <f t="shared" si="13"/>
        <v>117</v>
      </c>
      <c r="W272" s="153">
        <f t="shared" si="14"/>
        <v>6.882352941176471</v>
      </c>
    </row>
    <row r="273" spans="1:23" s="154" customFormat="1" ht="15" customHeight="1">
      <c r="A273" t="s">
        <v>167</v>
      </c>
      <c r="B273"/>
      <c r="C273" t="s">
        <v>53</v>
      </c>
      <c r="D273" t="s">
        <v>485</v>
      </c>
      <c r="E273" t="s">
        <v>33</v>
      </c>
      <c r="F273" s="170">
        <v>3</v>
      </c>
      <c r="G273" s="162">
        <v>3</v>
      </c>
      <c r="H273" s="162">
        <v>0</v>
      </c>
      <c r="I273" t="s">
        <v>420</v>
      </c>
      <c r="J273" t="s">
        <v>12</v>
      </c>
      <c r="K273" t="s">
        <v>17</v>
      </c>
      <c r="L273" t="s">
        <v>207</v>
      </c>
      <c r="M273" t="s">
        <v>409</v>
      </c>
      <c r="N273" t="s">
        <v>33</v>
      </c>
      <c r="O273" s="170">
        <v>30</v>
      </c>
      <c r="P273" t="s">
        <v>17</v>
      </c>
      <c r="Q273" t="s">
        <v>18</v>
      </c>
      <c r="R273" s="163" t="s">
        <v>162</v>
      </c>
      <c r="S273" s="164" t="s">
        <v>126</v>
      </c>
      <c r="T273" s="164" t="s">
        <v>126</v>
      </c>
      <c r="U273" s="165" t="str">
        <f t="shared" si="12"/>
        <v>B_ปUG_UGB01</v>
      </c>
      <c r="V273" s="152">
        <f t="shared" si="13"/>
        <v>90</v>
      </c>
      <c r="W273" s="153">
        <f t="shared" si="14"/>
        <v>5.2941176470588234</v>
      </c>
    </row>
    <row r="274" spans="1:23" s="154" customFormat="1" ht="15" customHeight="1">
      <c r="A274" t="s">
        <v>167</v>
      </c>
      <c r="B274"/>
      <c r="C274" t="s">
        <v>53</v>
      </c>
      <c r="D274" t="s">
        <v>486</v>
      </c>
      <c r="E274" t="s">
        <v>33</v>
      </c>
      <c r="F274" s="170">
        <v>3</v>
      </c>
      <c r="G274" s="162">
        <v>3</v>
      </c>
      <c r="H274" s="162">
        <v>0</v>
      </c>
      <c r="I274" t="s">
        <v>420</v>
      </c>
      <c r="J274" t="s">
        <v>12</v>
      </c>
      <c r="K274" t="s">
        <v>17</v>
      </c>
      <c r="L274" t="s">
        <v>207</v>
      </c>
      <c r="M274" t="s">
        <v>409</v>
      </c>
      <c r="N274" t="s">
        <v>33</v>
      </c>
      <c r="O274" s="170">
        <v>29</v>
      </c>
      <c r="P274" t="s">
        <v>17</v>
      </c>
      <c r="Q274" t="s">
        <v>18</v>
      </c>
      <c r="R274" s="163" t="s">
        <v>162</v>
      </c>
      <c r="S274" s="164" t="s">
        <v>126</v>
      </c>
      <c r="T274" s="164" t="s">
        <v>126</v>
      </c>
      <c r="U274" s="165" t="str">
        <f t="shared" si="12"/>
        <v>B_ปUG_UGB01</v>
      </c>
      <c r="V274" s="152">
        <f t="shared" si="13"/>
        <v>87</v>
      </c>
      <c r="W274" s="153">
        <f t="shared" si="14"/>
        <v>5.117647058823529</v>
      </c>
    </row>
    <row r="275" spans="1:23" s="154" customFormat="1" ht="15" customHeight="1">
      <c r="A275" t="s">
        <v>167</v>
      </c>
      <c r="B275"/>
      <c r="C275" t="s">
        <v>53</v>
      </c>
      <c r="D275" t="s">
        <v>487</v>
      </c>
      <c r="E275" t="s">
        <v>33</v>
      </c>
      <c r="F275" s="170">
        <v>1</v>
      </c>
      <c r="G275" s="162">
        <v>0</v>
      </c>
      <c r="H275" s="162">
        <v>3</v>
      </c>
      <c r="I275" t="s">
        <v>420</v>
      </c>
      <c r="J275" t="s">
        <v>12</v>
      </c>
      <c r="K275" t="s">
        <v>17</v>
      </c>
      <c r="L275" t="s">
        <v>207</v>
      </c>
      <c r="M275" t="s">
        <v>409</v>
      </c>
      <c r="N275" t="s">
        <v>33</v>
      </c>
      <c r="O275" s="170">
        <v>35</v>
      </c>
      <c r="P275" t="s">
        <v>17</v>
      </c>
      <c r="Q275" t="s">
        <v>18</v>
      </c>
      <c r="R275" s="163" t="s">
        <v>162</v>
      </c>
      <c r="S275" s="164" t="s">
        <v>126</v>
      </c>
      <c r="T275" s="164" t="s">
        <v>126</v>
      </c>
      <c r="U275" s="165" t="str">
        <f t="shared" si="12"/>
        <v>B_ปUG_UGB01</v>
      </c>
      <c r="V275" s="152">
        <f t="shared" si="13"/>
        <v>35</v>
      </c>
      <c r="W275" s="153">
        <f t="shared" si="14"/>
        <v>2.0588235294117645</v>
      </c>
    </row>
    <row r="276" spans="1:23" s="154" customFormat="1" ht="15" customHeight="1">
      <c r="A276" t="s">
        <v>167</v>
      </c>
      <c r="B276"/>
      <c r="C276" t="s">
        <v>53</v>
      </c>
      <c r="D276" t="s">
        <v>352</v>
      </c>
      <c r="E276" t="s">
        <v>33</v>
      </c>
      <c r="F276" s="170">
        <v>3</v>
      </c>
      <c r="G276" s="162">
        <v>3</v>
      </c>
      <c r="H276" s="162">
        <v>0</v>
      </c>
      <c r="I276" t="s">
        <v>420</v>
      </c>
      <c r="J276" t="s">
        <v>12</v>
      </c>
      <c r="K276" t="s">
        <v>17</v>
      </c>
      <c r="L276" t="s">
        <v>207</v>
      </c>
      <c r="M276" t="s">
        <v>409</v>
      </c>
      <c r="N276" t="s">
        <v>33</v>
      </c>
      <c r="O276" s="170">
        <v>32</v>
      </c>
      <c r="P276" t="s">
        <v>17</v>
      </c>
      <c r="Q276" t="s">
        <v>18</v>
      </c>
      <c r="R276" s="163" t="s">
        <v>162</v>
      </c>
      <c r="S276" s="164" t="s">
        <v>126</v>
      </c>
      <c r="T276" s="164" t="s">
        <v>126</v>
      </c>
      <c r="U276" s="165" t="str">
        <f t="shared" si="12"/>
        <v>B_ปUG_UGB01</v>
      </c>
      <c r="V276" s="152">
        <f t="shared" si="13"/>
        <v>96</v>
      </c>
      <c r="W276" s="153">
        <f t="shared" si="14"/>
        <v>5.6470588235294121</v>
      </c>
    </row>
    <row r="277" spans="1:23" s="154" customFormat="1" ht="15" customHeight="1">
      <c r="A277" t="s">
        <v>167</v>
      </c>
      <c r="B277"/>
      <c r="C277" t="s">
        <v>53</v>
      </c>
      <c r="D277" t="s">
        <v>234</v>
      </c>
      <c r="E277" t="s">
        <v>33</v>
      </c>
      <c r="F277" s="170">
        <v>3</v>
      </c>
      <c r="G277" s="162">
        <v>3</v>
      </c>
      <c r="H277" s="162">
        <v>0</v>
      </c>
      <c r="I277" t="s">
        <v>420</v>
      </c>
      <c r="J277" t="s">
        <v>12</v>
      </c>
      <c r="K277" t="s">
        <v>17</v>
      </c>
      <c r="L277" t="s">
        <v>207</v>
      </c>
      <c r="M277" t="s">
        <v>409</v>
      </c>
      <c r="N277" t="s">
        <v>33</v>
      </c>
      <c r="O277" s="170">
        <v>30</v>
      </c>
      <c r="P277" t="s">
        <v>17</v>
      </c>
      <c r="Q277" t="s">
        <v>18</v>
      </c>
      <c r="R277" s="163" t="s">
        <v>162</v>
      </c>
      <c r="S277" s="164" t="s">
        <v>126</v>
      </c>
      <c r="T277" s="164" t="s">
        <v>126</v>
      </c>
      <c r="U277" s="165" t="str">
        <f t="shared" si="12"/>
        <v>B_ปUG_UGB01</v>
      </c>
      <c r="V277" s="152">
        <f t="shared" si="13"/>
        <v>90</v>
      </c>
      <c r="W277" s="153">
        <f t="shared" si="14"/>
        <v>5.2941176470588234</v>
      </c>
    </row>
    <row r="278" spans="1:23" s="154" customFormat="1" ht="15" customHeight="1">
      <c r="A278" t="s">
        <v>167</v>
      </c>
      <c r="B278"/>
      <c r="C278" t="s">
        <v>53</v>
      </c>
      <c r="D278" t="s">
        <v>281</v>
      </c>
      <c r="E278" t="s">
        <v>33</v>
      </c>
      <c r="F278" s="170">
        <v>3</v>
      </c>
      <c r="G278" s="162">
        <v>3</v>
      </c>
      <c r="H278" s="162">
        <v>0</v>
      </c>
      <c r="I278" t="s">
        <v>420</v>
      </c>
      <c r="J278" t="s">
        <v>12</v>
      </c>
      <c r="K278" t="s">
        <v>17</v>
      </c>
      <c r="L278" t="s">
        <v>207</v>
      </c>
      <c r="M278" t="s">
        <v>409</v>
      </c>
      <c r="N278" t="s">
        <v>33</v>
      </c>
      <c r="O278" s="170">
        <v>34</v>
      </c>
      <c r="P278" t="s">
        <v>17</v>
      </c>
      <c r="Q278" t="s">
        <v>18</v>
      </c>
      <c r="R278" s="163" t="s">
        <v>162</v>
      </c>
      <c r="S278" s="164" t="s">
        <v>126</v>
      </c>
      <c r="T278" s="164" t="s">
        <v>126</v>
      </c>
      <c r="U278" s="165" t="str">
        <f t="shared" si="12"/>
        <v>B_ปUG_UGB01</v>
      </c>
      <c r="V278" s="152">
        <f t="shared" si="13"/>
        <v>102</v>
      </c>
      <c r="W278" s="153">
        <f t="shared" si="14"/>
        <v>6</v>
      </c>
    </row>
    <row r="279" spans="1:23" s="154" customFormat="1" ht="15" customHeight="1">
      <c r="A279" t="s">
        <v>167</v>
      </c>
      <c r="B279"/>
      <c r="C279" t="s">
        <v>53</v>
      </c>
      <c r="D279" t="s">
        <v>488</v>
      </c>
      <c r="E279" t="s">
        <v>33</v>
      </c>
      <c r="F279" s="170">
        <v>3</v>
      </c>
      <c r="G279" s="162">
        <v>3</v>
      </c>
      <c r="H279" s="162">
        <v>0</v>
      </c>
      <c r="I279" t="s">
        <v>420</v>
      </c>
      <c r="J279" t="s">
        <v>12</v>
      </c>
      <c r="K279" t="s">
        <v>17</v>
      </c>
      <c r="L279" t="s">
        <v>207</v>
      </c>
      <c r="M279" t="s">
        <v>409</v>
      </c>
      <c r="N279" t="s">
        <v>33</v>
      </c>
      <c r="O279" s="170">
        <v>45</v>
      </c>
      <c r="P279" t="s">
        <v>17</v>
      </c>
      <c r="Q279" t="s">
        <v>18</v>
      </c>
      <c r="R279" s="163" t="s">
        <v>162</v>
      </c>
      <c r="S279" s="164" t="s">
        <v>126</v>
      </c>
      <c r="T279" s="164" t="s">
        <v>126</v>
      </c>
      <c r="U279" s="165" t="str">
        <f t="shared" si="12"/>
        <v>B_ปUG_UGB01</v>
      </c>
      <c r="V279" s="152">
        <f t="shared" si="13"/>
        <v>135</v>
      </c>
      <c r="W279" s="153">
        <f t="shared" si="14"/>
        <v>7.9411764705882355</v>
      </c>
    </row>
    <row r="280" spans="1:23" s="154" customFormat="1" ht="15" customHeight="1">
      <c r="A280" t="s">
        <v>167</v>
      </c>
      <c r="B280"/>
      <c r="C280" t="s">
        <v>53</v>
      </c>
      <c r="D280" t="s">
        <v>353</v>
      </c>
      <c r="E280" t="s">
        <v>33</v>
      </c>
      <c r="F280" s="170">
        <v>3</v>
      </c>
      <c r="G280" s="162">
        <v>3</v>
      </c>
      <c r="H280" s="162">
        <v>0</v>
      </c>
      <c r="I280" t="s">
        <v>420</v>
      </c>
      <c r="J280" t="s">
        <v>12</v>
      </c>
      <c r="K280" t="s">
        <v>17</v>
      </c>
      <c r="L280" t="s">
        <v>207</v>
      </c>
      <c r="M280" t="s">
        <v>409</v>
      </c>
      <c r="N280" t="s">
        <v>33</v>
      </c>
      <c r="O280" s="170">
        <v>36</v>
      </c>
      <c r="P280" t="s">
        <v>17</v>
      </c>
      <c r="Q280" t="s">
        <v>18</v>
      </c>
      <c r="R280" s="163" t="s">
        <v>162</v>
      </c>
      <c r="S280" s="164" t="s">
        <v>126</v>
      </c>
      <c r="T280" s="164" t="s">
        <v>126</v>
      </c>
      <c r="U280" s="165" t="str">
        <f t="shared" si="12"/>
        <v>B_ปUG_UGB01</v>
      </c>
      <c r="V280" s="152">
        <f t="shared" si="13"/>
        <v>108</v>
      </c>
      <c r="W280" s="153">
        <f t="shared" si="14"/>
        <v>6.3529411764705879</v>
      </c>
    </row>
    <row r="281" spans="1:23" s="154" customFormat="1" ht="15" customHeight="1">
      <c r="A281" t="s">
        <v>167</v>
      </c>
      <c r="B281"/>
      <c r="C281" t="s">
        <v>53</v>
      </c>
      <c r="D281" t="s">
        <v>489</v>
      </c>
      <c r="E281" t="s">
        <v>33</v>
      </c>
      <c r="F281" s="170">
        <v>3</v>
      </c>
      <c r="G281" s="162">
        <v>3</v>
      </c>
      <c r="H281" s="162">
        <v>0</v>
      </c>
      <c r="I281" t="s">
        <v>420</v>
      </c>
      <c r="J281" t="s">
        <v>12</v>
      </c>
      <c r="K281" t="s">
        <v>17</v>
      </c>
      <c r="L281" t="s">
        <v>207</v>
      </c>
      <c r="M281" t="s">
        <v>409</v>
      </c>
      <c r="N281" t="s">
        <v>33</v>
      </c>
      <c r="O281" s="170">
        <v>35</v>
      </c>
      <c r="P281" t="s">
        <v>17</v>
      </c>
      <c r="Q281" t="s">
        <v>18</v>
      </c>
      <c r="R281" s="163" t="s">
        <v>162</v>
      </c>
      <c r="S281" s="164" t="s">
        <v>126</v>
      </c>
      <c r="T281" s="164" t="s">
        <v>126</v>
      </c>
      <c r="U281" s="165" t="str">
        <f t="shared" si="12"/>
        <v>B_ปUG_UGB01</v>
      </c>
      <c r="V281" s="152">
        <f t="shared" si="13"/>
        <v>105</v>
      </c>
      <c r="W281" s="153">
        <f t="shared" si="14"/>
        <v>6.1764705882352944</v>
      </c>
    </row>
    <row r="282" spans="1:23" s="154" customFormat="1" ht="15" customHeight="1">
      <c r="A282" t="s">
        <v>167</v>
      </c>
      <c r="B282"/>
      <c r="C282" t="s">
        <v>53</v>
      </c>
      <c r="D282" t="s">
        <v>490</v>
      </c>
      <c r="E282" t="s">
        <v>33</v>
      </c>
      <c r="F282" s="170">
        <v>1</v>
      </c>
      <c r="G282" s="162">
        <v>0</v>
      </c>
      <c r="H282" s="162">
        <v>3</v>
      </c>
      <c r="I282" t="s">
        <v>420</v>
      </c>
      <c r="J282" t="s">
        <v>12</v>
      </c>
      <c r="K282" t="s">
        <v>17</v>
      </c>
      <c r="L282" t="s">
        <v>207</v>
      </c>
      <c r="M282" t="s">
        <v>409</v>
      </c>
      <c r="N282" t="s">
        <v>33</v>
      </c>
      <c r="O282" s="170">
        <v>30</v>
      </c>
      <c r="P282" t="s">
        <v>17</v>
      </c>
      <c r="Q282" t="s">
        <v>18</v>
      </c>
      <c r="R282" s="163" t="s">
        <v>162</v>
      </c>
      <c r="S282" s="164" t="s">
        <v>126</v>
      </c>
      <c r="T282" s="164" t="s">
        <v>126</v>
      </c>
      <c r="U282" s="165" t="str">
        <f t="shared" si="12"/>
        <v>B_ปUG_UGB01</v>
      </c>
      <c r="V282" s="152">
        <f t="shared" si="13"/>
        <v>30</v>
      </c>
      <c r="W282" s="153">
        <f t="shared" si="14"/>
        <v>1.7647058823529411</v>
      </c>
    </row>
    <row r="283" spans="1:23" s="154" customFormat="1" ht="15" customHeight="1">
      <c r="A283" t="s">
        <v>167</v>
      </c>
      <c r="B283"/>
      <c r="C283" t="s">
        <v>53</v>
      </c>
      <c r="D283" t="s">
        <v>491</v>
      </c>
      <c r="E283" t="s">
        <v>33</v>
      </c>
      <c r="F283" s="170">
        <v>1</v>
      </c>
      <c r="G283" s="162">
        <v>0</v>
      </c>
      <c r="H283" s="162">
        <v>1</v>
      </c>
      <c r="I283" t="s">
        <v>420</v>
      </c>
      <c r="J283" t="s">
        <v>12</v>
      </c>
      <c r="K283" t="s">
        <v>17</v>
      </c>
      <c r="L283" t="s">
        <v>207</v>
      </c>
      <c r="M283" t="s">
        <v>409</v>
      </c>
      <c r="N283" t="s">
        <v>33</v>
      </c>
      <c r="O283" s="170">
        <v>12</v>
      </c>
      <c r="P283" t="s">
        <v>17</v>
      </c>
      <c r="Q283" t="s">
        <v>18</v>
      </c>
      <c r="R283" s="163" t="s">
        <v>162</v>
      </c>
      <c r="S283" s="164" t="s">
        <v>126</v>
      </c>
      <c r="T283" s="164" t="s">
        <v>126</v>
      </c>
      <c r="U283" s="165" t="str">
        <f t="shared" si="12"/>
        <v>B_ปUG_UGB01</v>
      </c>
      <c r="V283" s="152">
        <f t="shared" si="13"/>
        <v>12</v>
      </c>
      <c r="W283" s="153">
        <f t="shared" si="14"/>
        <v>0.70588235294117652</v>
      </c>
    </row>
    <row r="284" spans="1:23" s="154" customFormat="1" ht="15" customHeight="1">
      <c r="A284" t="s">
        <v>167</v>
      </c>
      <c r="B284"/>
      <c r="C284" t="s">
        <v>53</v>
      </c>
      <c r="D284" t="s">
        <v>492</v>
      </c>
      <c r="E284" t="s">
        <v>33</v>
      </c>
      <c r="F284" s="170">
        <v>3</v>
      </c>
      <c r="G284" s="162">
        <v>3</v>
      </c>
      <c r="H284" s="162">
        <v>0</v>
      </c>
      <c r="I284" t="s">
        <v>420</v>
      </c>
      <c r="J284" t="s">
        <v>12</v>
      </c>
      <c r="K284" t="s">
        <v>17</v>
      </c>
      <c r="L284" t="s">
        <v>207</v>
      </c>
      <c r="M284" t="s">
        <v>409</v>
      </c>
      <c r="N284" t="s">
        <v>33</v>
      </c>
      <c r="O284" s="170">
        <v>15</v>
      </c>
      <c r="P284" t="s">
        <v>17</v>
      </c>
      <c r="Q284" t="s">
        <v>18</v>
      </c>
      <c r="R284" s="163" t="s">
        <v>162</v>
      </c>
      <c r="S284" s="164" t="s">
        <v>126</v>
      </c>
      <c r="T284" s="164" t="s">
        <v>126</v>
      </c>
      <c r="U284" s="165" t="str">
        <f t="shared" si="12"/>
        <v>B_ปUG_UGB01</v>
      </c>
      <c r="V284" s="152">
        <f t="shared" si="13"/>
        <v>45</v>
      </c>
      <c r="W284" s="153">
        <f t="shared" si="14"/>
        <v>2.6470588235294117</v>
      </c>
    </row>
    <row r="285" spans="1:23" s="154" customFormat="1" ht="15" customHeight="1">
      <c r="A285" t="s">
        <v>167</v>
      </c>
      <c r="B285"/>
      <c r="C285" t="s">
        <v>53</v>
      </c>
      <c r="D285" t="s">
        <v>493</v>
      </c>
      <c r="E285" t="s">
        <v>33</v>
      </c>
      <c r="F285" s="170">
        <v>3</v>
      </c>
      <c r="G285" s="162">
        <v>3</v>
      </c>
      <c r="H285" s="162">
        <v>0</v>
      </c>
      <c r="I285" t="s">
        <v>420</v>
      </c>
      <c r="J285" t="s">
        <v>12</v>
      </c>
      <c r="K285" t="s">
        <v>17</v>
      </c>
      <c r="L285" t="s">
        <v>207</v>
      </c>
      <c r="M285" t="s">
        <v>409</v>
      </c>
      <c r="N285" t="s">
        <v>33</v>
      </c>
      <c r="O285" s="170">
        <v>30</v>
      </c>
      <c r="P285" t="s">
        <v>17</v>
      </c>
      <c r="Q285" t="s">
        <v>18</v>
      </c>
      <c r="R285" s="163" t="s">
        <v>162</v>
      </c>
      <c r="S285" s="164" t="s">
        <v>126</v>
      </c>
      <c r="T285" s="164" t="s">
        <v>126</v>
      </c>
      <c r="U285" s="165" t="str">
        <f t="shared" si="12"/>
        <v>B_ปUG_UGB01</v>
      </c>
      <c r="V285" s="152">
        <f t="shared" si="13"/>
        <v>90</v>
      </c>
      <c r="W285" s="153">
        <f t="shared" si="14"/>
        <v>5.2941176470588234</v>
      </c>
    </row>
    <row r="286" spans="1:23" s="154" customFormat="1" ht="15" customHeight="1">
      <c r="A286" t="s">
        <v>167</v>
      </c>
      <c r="B286"/>
      <c r="C286" t="s">
        <v>53</v>
      </c>
      <c r="D286" t="s">
        <v>302</v>
      </c>
      <c r="E286" t="s">
        <v>33</v>
      </c>
      <c r="F286" s="170">
        <v>3</v>
      </c>
      <c r="G286" s="162">
        <v>3</v>
      </c>
      <c r="H286" s="162">
        <v>0</v>
      </c>
      <c r="I286" t="s">
        <v>420</v>
      </c>
      <c r="J286" t="s">
        <v>12</v>
      </c>
      <c r="K286" t="s">
        <v>17</v>
      </c>
      <c r="L286" t="s">
        <v>207</v>
      </c>
      <c r="M286" t="s">
        <v>409</v>
      </c>
      <c r="N286" t="s">
        <v>33</v>
      </c>
      <c r="O286" s="170">
        <v>5</v>
      </c>
      <c r="P286" t="s">
        <v>17</v>
      </c>
      <c r="Q286" t="s">
        <v>18</v>
      </c>
      <c r="R286" s="163" t="s">
        <v>162</v>
      </c>
      <c r="S286" s="164" t="s">
        <v>126</v>
      </c>
      <c r="T286" s="164" t="s">
        <v>126</v>
      </c>
      <c r="U286" s="165" t="str">
        <f t="shared" si="12"/>
        <v>B_ปUG_UGB01</v>
      </c>
      <c r="V286" s="152">
        <f t="shared" si="13"/>
        <v>15</v>
      </c>
      <c r="W286" s="153">
        <f t="shared" si="14"/>
        <v>0.88235294117647056</v>
      </c>
    </row>
    <row r="287" spans="1:23" s="154" customFormat="1" ht="15" customHeight="1">
      <c r="A287" t="s">
        <v>167</v>
      </c>
      <c r="B287"/>
      <c r="C287" t="s">
        <v>53</v>
      </c>
      <c r="D287" t="s">
        <v>494</v>
      </c>
      <c r="E287" t="s">
        <v>33</v>
      </c>
      <c r="F287" s="170">
        <v>3</v>
      </c>
      <c r="G287" s="162">
        <v>3</v>
      </c>
      <c r="H287" s="162">
        <v>0</v>
      </c>
      <c r="I287" t="s">
        <v>420</v>
      </c>
      <c r="J287" t="s">
        <v>12</v>
      </c>
      <c r="K287" t="s">
        <v>17</v>
      </c>
      <c r="L287" t="s">
        <v>207</v>
      </c>
      <c r="M287" t="s">
        <v>409</v>
      </c>
      <c r="N287" t="s">
        <v>33</v>
      </c>
      <c r="O287" s="170">
        <v>11</v>
      </c>
      <c r="P287" t="s">
        <v>17</v>
      </c>
      <c r="Q287" t="s">
        <v>18</v>
      </c>
      <c r="R287" s="163" t="s">
        <v>162</v>
      </c>
      <c r="S287" s="164" t="s">
        <v>126</v>
      </c>
      <c r="T287" s="164" t="s">
        <v>126</v>
      </c>
      <c r="U287" s="165" t="str">
        <f t="shared" si="12"/>
        <v>B_ปUG_UGB01</v>
      </c>
      <c r="V287" s="152">
        <f t="shared" si="13"/>
        <v>33</v>
      </c>
      <c r="W287" s="153">
        <f t="shared" si="14"/>
        <v>1.9411764705882353</v>
      </c>
    </row>
    <row r="288" spans="1:23" s="154" customFormat="1" ht="15" customHeight="1">
      <c r="A288" t="s">
        <v>167</v>
      </c>
      <c r="B288"/>
      <c r="C288" t="s">
        <v>53</v>
      </c>
      <c r="D288" t="s">
        <v>495</v>
      </c>
      <c r="E288" t="s">
        <v>33</v>
      </c>
      <c r="F288" s="170">
        <v>7</v>
      </c>
      <c r="G288" s="162">
        <v>7</v>
      </c>
      <c r="H288" s="162">
        <v>0</v>
      </c>
      <c r="I288" t="s">
        <v>420</v>
      </c>
      <c r="J288" t="s">
        <v>12</v>
      </c>
      <c r="K288" t="s">
        <v>17</v>
      </c>
      <c r="L288" t="s">
        <v>207</v>
      </c>
      <c r="M288" t="s">
        <v>409</v>
      </c>
      <c r="N288" t="s">
        <v>33</v>
      </c>
      <c r="O288" s="170">
        <v>29</v>
      </c>
      <c r="P288" t="s">
        <v>17</v>
      </c>
      <c r="Q288" t="s">
        <v>18</v>
      </c>
      <c r="R288" s="163" t="s">
        <v>162</v>
      </c>
      <c r="S288" s="164" t="s">
        <v>126</v>
      </c>
      <c r="T288" s="164" t="s">
        <v>126</v>
      </c>
      <c r="U288" s="165" t="str">
        <f t="shared" si="12"/>
        <v>B_ปUG_UGB01</v>
      </c>
      <c r="V288" s="152">
        <f t="shared" si="13"/>
        <v>203</v>
      </c>
      <c r="W288" s="153">
        <f t="shared" si="14"/>
        <v>11.941176470588236</v>
      </c>
    </row>
    <row r="289" spans="1:23" s="154" customFormat="1" ht="15" customHeight="1">
      <c r="A289" t="s">
        <v>167</v>
      </c>
      <c r="B289"/>
      <c r="C289" t="s">
        <v>53</v>
      </c>
      <c r="D289" t="s">
        <v>496</v>
      </c>
      <c r="E289" t="s">
        <v>33</v>
      </c>
      <c r="F289" s="170">
        <v>1</v>
      </c>
      <c r="G289" s="162">
        <v>0</v>
      </c>
      <c r="H289" s="162">
        <v>3</v>
      </c>
      <c r="I289" t="s">
        <v>420</v>
      </c>
      <c r="J289" t="s">
        <v>12</v>
      </c>
      <c r="K289" t="s">
        <v>17</v>
      </c>
      <c r="L289" t="s">
        <v>207</v>
      </c>
      <c r="M289" t="s">
        <v>409</v>
      </c>
      <c r="N289" t="s">
        <v>33</v>
      </c>
      <c r="O289" s="170">
        <v>35</v>
      </c>
      <c r="P289" t="s">
        <v>17</v>
      </c>
      <c r="Q289" t="s">
        <v>18</v>
      </c>
      <c r="R289" s="163" t="s">
        <v>162</v>
      </c>
      <c r="S289" s="164" t="s">
        <v>126</v>
      </c>
      <c r="T289" s="164" t="s">
        <v>126</v>
      </c>
      <c r="U289" s="165" t="str">
        <f t="shared" si="12"/>
        <v>B_ปUG_UGB01</v>
      </c>
      <c r="V289" s="152">
        <f t="shared" si="13"/>
        <v>35</v>
      </c>
      <c r="W289" s="153">
        <f t="shared" si="14"/>
        <v>2.0588235294117645</v>
      </c>
    </row>
    <row r="290" spans="1:23" s="154" customFormat="1" ht="15" customHeight="1">
      <c r="A290" t="s">
        <v>167</v>
      </c>
      <c r="B290"/>
      <c r="C290" t="s">
        <v>53</v>
      </c>
      <c r="D290" t="s">
        <v>303</v>
      </c>
      <c r="E290" t="s">
        <v>33</v>
      </c>
      <c r="F290" s="170">
        <v>1</v>
      </c>
      <c r="G290" s="162">
        <v>1</v>
      </c>
      <c r="H290" s="162">
        <v>0</v>
      </c>
      <c r="I290" t="s">
        <v>420</v>
      </c>
      <c r="J290" t="s">
        <v>12</v>
      </c>
      <c r="K290" t="s">
        <v>17</v>
      </c>
      <c r="L290" t="s">
        <v>207</v>
      </c>
      <c r="M290" t="s">
        <v>409</v>
      </c>
      <c r="N290" t="s">
        <v>33</v>
      </c>
      <c r="O290" s="170">
        <v>1</v>
      </c>
      <c r="P290" t="s">
        <v>17</v>
      </c>
      <c r="Q290" t="s">
        <v>18</v>
      </c>
      <c r="R290" s="163" t="s">
        <v>162</v>
      </c>
      <c r="S290" s="164" t="s">
        <v>126</v>
      </c>
      <c r="T290" s="164" t="s">
        <v>126</v>
      </c>
      <c r="U290" s="165" t="str">
        <f t="shared" si="12"/>
        <v>B_ปUG_UGB01</v>
      </c>
      <c r="V290" s="152">
        <f t="shared" si="13"/>
        <v>1</v>
      </c>
      <c r="W290" s="153">
        <f t="shared" si="14"/>
        <v>5.8823529411764705E-2</v>
      </c>
    </row>
    <row r="291" spans="1:23" s="154" customFormat="1" ht="15" customHeight="1">
      <c r="A291" t="s">
        <v>167</v>
      </c>
      <c r="B291"/>
      <c r="C291" t="s">
        <v>53</v>
      </c>
      <c r="D291" t="s">
        <v>304</v>
      </c>
      <c r="E291" t="s">
        <v>33</v>
      </c>
      <c r="F291" s="170">
        <v>2</v>
      </c>
      <c r="G291" s="162">
        <v>0</v>
      </c>
      <c r="H291" s="162">
        <v>6</v>
      </c>
      <c r="I291" t="s">
        <v>420</v>
      </c>
      <c r="J291" t="s">
        <v>12</v>
      </c>
      <c r="K291" t="s">
        <v>17</v>
      </c>
      <c r="L291" t="s">
        <v>207</v>
      </c>
      <c r="M291" t="s">
        <v>409</v>
      </c>
      <c r="N291" t="s">
        <v>33</v>
      </c>
      <c r="O291" s="170">
        <v>2</v>
      </c>
      <c r="P291" t="s">
        <v>17</v>
      </c>
      <c r="Q291" t="s">
        <v>18</v>
      </c>
      <c r="R291" s="163" t="s">
        <v>162</v>
      </c>
      <c r="S291" s="164" t="s">
        <v>126</v>
      </c>
      <c r="T291" s="164" t="s">
        <v>126</v>
      </c>
      <c r="U291" s="165" t="str">
        <f t="shared" si="12"/>
        <v>B_ปUG_UGB01</v>
      </c>
      <c r="V291" s="152">
        <f t="shared" si="13"/>
        <v>4</v>
      </c>
      <c r="W291" s="153">
        <f t="shared" si="14"/>
        <v>0.23529411764705882</v>
      </c>
    </row>
    <row r="292" spans="1:23" s="154" customFormat="1" ht="15" customHeight="1">
      <c r="A292" t="s">
        <v>167</v>
      </c>
      <c r="B292"/>
      <c r="C292" t="s">
        <v>53</v>
      </c>
      <c r="D292" t="s">
        <v>497</v>
      </c>
      <c r="E292" t="s">
        <v>33</v>
      </c>
      <c r="F292" s="170">
        <v>3</v>
      </c>
      <c r="G292" s="162">
        <v>3</v>
      </c>
      <c r="H292" s="162">
        <v>0</v>
      </c>
      <c r="I292" t="s">
        <v>420</v>
      </c>
      <c r="J292" t="s">
        <v>12</v>
      </c>
      <c r="K292" t="s">
        <v>17</v>
      </c>
      <c r="L292" t="s">
        <v>207</v>
      </c>
      <c r="M292" t="s">
        <v>409</v>
      </c>
      <c r="N292" t="s">
        <v>33</v>
      </c>
      <c r="O292" s="170">
        <v>1</v>
      </c>
      <c r="P292" t="s">
        <v>17</v>
      </c>
      <c r="Q292" t="s">
        <v>18</v>
      </c>
      <c r="R292" s="163" t="s">
        <v>162</v>
      </c>
      <c r="S292" s="164" t="s">
        <v>126</v>
      </c>
      <c r="T292" s="164" t="s">
        <v>126</v>
      </c>
      <c r="U292" s="165" t="str">
        <f t="shared" si="12"/>
        <v>B_ปUG_UGB01</v>
      </c>
      <c r="V292" s="152">
        <f t="shared" si="13"/>
        <v>3</v>
      </c>
      <c r="W292" s="153">
        <f t="shared" si="14"/>
        <v>0.17647058823529413</v>
      </c>
    </row>
    <row r="293" spans="1:23" s="154" customFormat="1" ht="15" customHeight="1">
      <c r="A293" t="s">
        <v>167</v>
      </c>
      <c r="B293"/>
      <c r="C293" t="s">
        <v>53</v>
      </c>
      <c r="D293" t="s">
        <v>498</v>
      </c>
      <c r="E293" t="s">
        <v>33</v>
      </c>
      <c r="F293" s="170">
        <v>3</v>
      </c>
      <c r="G293" s="162">
        <v>3</v>
      </c>
      <c r="H293" s="162">
        <v>0</v>
      </c>
      <c r="I293" t="s">
        <v>420</v>
      </c>
      <c r="J293" t="s">
        <v>12</v>
      </c>
      <c r="K293" t="s">
        <v>17</v>
      </c>
      <c r="L293" t="s">
        <v>207</v>
      </c>
      <c r="M293" t="s">
        <v>409</v>
      </c>
      <c r="N293" t="s">
        <v>33</v>
      </c>
      <c r="O293" s="170">
        <v>1</v>
      </c>
      <c r="P293" t="s">
        <v>17</v>
      </c>
      <c r="Q293" t="s">
        <v>18</v>
      </c>
      <c r="R293" s="163" t="s">
        <v>162</v>
      </c>
      <c r="S293" s="164" t="s">
        <v>126</v>
      </c>
      <c r="T293" s="164" t="s">
        <v>126</v>
      </c>
      <c r="U293" s="165" t="str">
        <f t="shared" si="12"/>
        <v>B_ปUG_UGB01</v>
      </c>
      <c r="V293" s="152">
        <f t="shared" si="13"/>
        <v>3</v>
      </c>
      <c r="W293" s="153">
        <f t="shared" si="14"/>
        <v>0.17647058823529413</v>
      </c>
    </row>
    <row r="294" spans="1:23" s="154" customFormat="1" ht="15" customHeight="1">
      <c r="A294" t="s">
        <v>167</v>
      </c>
      <c r="B294"/>
      <c r="C294" t="s">
        <v>53</v>
      </c>
      <c r="D294" t="s">
        <v>499</v>
      </c>
      <c r="E294" t="s">
        <v>33</v>
      </c>
      <c r="F294" s="170">
        <v>1</v>
      </c>
      <c r="G294" s="162">
        <v>0</v>
      </c>
      <c r="H294" s="162">
        <v>3</v>
      </c>
      <c r="I294" t="s">
        <v>420</v>
      </c>
      <c r="J294" t="s">
        <v>12</v>
      </c>
      <c r="K294" t="s">
        <v>17</v>
      </c>
      <c r="L294" t="s">
        <v>207</v>
      </c>
      <c r="M294" t="s">
        <v>409</v>
      </c>
      <c r="N294" t="s">
        <v>33</v>
      </c>
      <c r="O294" s="170">
        <v>36</v>
      </c>
      <c r="P294" t="s">
        <v>17</v>
      </c>
      <c r="Q294" t="s">
        <v>18</v>
      </c>
      <c r="R294" s="163" t="s">
        <v>162</v>
      </c>
      <c r="S294" s="164" t="s">
        <v>126</v>
      </c>
      <c r="T294" s="164" t="s">
        <v>126</v>
      </c>
      <c r="U294" s="165" t="str">
        <f t="shared" si="12"/>
        <v>B_ปUG_UGB01</v>
      </c>
      <c r="V294" s="152">
        <f t="shared" si="13"/>
        <v>36</v>
      </c>
      <c r="W294" s="153">
        <f t="shared" si="14"/>
        <v>2.1176470588235294</v>
      </c>
    </row>
    <row r="295" spans="1:23" s="154" customFormat="1" ht="15" customHeight="1">
      <c r="A295" t="s">
        <v>167</v>
      </c>
      <c r="B295"/>
      <c r="C295" t="s">
        <v>53</v>
      </c>
      <c r="D295" t="s">
        <v>305</v>
      </c>
      <c r="E295" t="s">
        <v>33</v>
      </c>
      <c r="F295" s="170">
        <v>3</v>
      </c>
      <c r="G295" s="162">
        <v>3</v>
      </c>
      <c r="H295" s="162">
        <v>0</v>
      </c>
      <c r="I295" t="s">
        <v>420</v>
      </c>
      <c r="J295" t="s">
        <v>12</v>
      </c>
      <c r="K295" t="s">
        <v>17</v>
      </c>
      <c r="L295" t="s">
        <v>206</v>
      </c>
      <c r="M295" t="s">
        <v>409</v>
      </c>
      <c r="N295" t="s">
        <v>33</v>
      </c>
      <c r="O295" s="170">
        <v>3</v>
      </c>
      <c r="P295" t="s">
        <v>17</v>
      </c>
      <c r="Q295" t="s">
        <v>18</v>
      </c>
      <c r="R295" s="163" t="s">
        <v>162</v>
      </c>
      <c r="S295" s="164" t="s">
        <v>126</v>
      </c>
      <c r="T295" s="164" t="s">
        <v>126</v>
      </c>
      <c r="U295" s="165" t="str">
        <f t="shared" si="12"/>
        <v>B_ปUG_UGB01</v>
      </c>
      <c r="V295" s="152">
        <f t="shared" si="13"/>
        <v>9</v>
      </c>
      <c r="W295" s="153">
        <f t="shared" si="14"/>
        <v>0.52941176470588236</v>
      </c>
    </row>
    <row r="296" spans="1:23" s="154" customFormat="1" ht="15" customHeight="1">
      <c r="A296" t="s">
        <v>167</v>
      </c>
      <c r="B296"/>
      <c r="C296" t="s">
        <v>54</v>
      </c>
      <c r="D296" t="s">
        <v>500</v>
      </c>
      <c r="E296" t="s">
        <v>33</v>
      </c>
      <c r="F296" s="170">
        <v>3</v>
      </c>
      <c r="G296" s="162">
        <v>3</v>
      </c>
      <c r="H296" s="162">
        <v>0</v>
      </c>
      <c r="I296" t="s">
        <v>420</v>
      </c>
      <c r="J296" t="s">
        <v>12</v>
      </c>
      <c r="K296" t="s">
        <v>17</v>
      </c>
      <c r="L296" t="s">
        <v>206</v>
      </c>
      <c r="M296" t="s">
        <v>409</v>
      </c>
      <c r="N296" t="s">
        <v>33</v>
      </c>
      <c r="O296" s="170">
        <v>56</v>
      </c>
      <c r="P296" t="s">
        <v>17</v>
      </c>
      <c r="Q296" t="s">
        <v>19</v>
      </c>
      <c r="R296" s="163" t="s">
        <v>162</v>
      </c>
      <c r="S296" s="164" t="s">
        <v>126</v>
      </c>
      <c r="T296" s="164" t="s">
        <v>126</v>
      </c>
      <c r="U296" s="165" t="str">
        <f t="shared" si="12"/>
        <v>B_ปUG_UGB02</v>
      </c>
      <c r="V296" s="152">
        <f t="shared" si="13"/>
        <v>168</v>
      </c>
      <c r="W296" s="153">
        <f t="shared" si="14"/>
        <v>9.882352941176471</v>
      </c>
    </row>
    <row r="297" spans="1:23" s="154" customFormat="1" ht="15" customHeight="1">
      <c r="A297" t="s">
        <v>167</v>
      </c>
      <c r="B297"/>
      <c r="C297" t="s">
        <v>54</v>
      </c>
      <c r="D297" t="s">
        <v>501</v>
      </c>
      <c r="E297" t="s">
        <v>33</v>
      </c>
      <c r="F297" s="170">
        <v>3</v>
      </c>
      <c r="G297" s="162">
        <v>3</v>
      </c>
      <c r="H297" s="162">
        <v>0</v>
      </c>
      <c r="I297" t="s">
        <v>420</v>
      </c>
      <c r="J297" t="s">
        <v>12</v>
      </c>
      <c r="K297" t="s">
        <v>17</v>
      </c>
      <c r="L297" t="s">
        <v>206</v>
      </c>
      <c r="M297" t="s">
        <v>409</v>
      </c>
      <c r="N297" t="s">
        <v>33</v>
      </c>
      <c r="O297" s="170">
        <v>58</v>
      </c>
      <c r="P297" t="s">
        <v>17</v>
      </c>
      <c r="Q297" t="s">
        <v>19</v>
      </c>
      <c r="R297" s="163" t="s">
        <v>162</v>
      </c>
      <c r="S297" s="164" t="s">
        <v>126</v>
      </c>
      <c r="T297" s="164" t="s">
        <v>126</v>
      </c>
      <c r="U297" s="165" t="str">
        <f t="shared" si="12"/>
        <v>B_ปUG_UGB02</v>
      </c>
      <c r="V297" s="152">
        <f t="shared" si="13"/>
        <v>174</v>
      </c>
      <c r="W297" s="153">
        <f t="shared" si="14"/>
        <v>10.235294117647058</v>
      </c>
    </row>
    <row r="298" spans="1:23" s="154" customFormat="1" ht="15" customHeight="1">
      <c r="A298" t="s">
        <v>164</v>
      </c>
      <c r="B298"/>
      <c r="C298" t="s">
        <v>178</v>
      </c>
      <c r="D298" t="s">
        <v>502</v>
      </c>
      <c r="E298" t="s">
        <v>33</v>
      </c>
      <c r="F298" s="170">
        <v>3</v>
      </c>
      <c r="G298" s="162">
        <v>3</v>
      </c>
      <c r="H298" s="162">
        <v>0</v>
      </c>
      <c r="I298" t="s">
        <v>420</v>
      </c>
      <c r="J298" t="s">
        <v>12</v>
      </c>
      <c r="K298" t="s">
        <v>13</v>
      </c>
      <c r="L298" t="s">
        <v>198</v>
      </c>
      <c r="M298" t="s">
        <v>409</v>
      </c>
      <c r="N298" t="s">
        <v>33</v>
      </c>
      <c r="O298" s="170">
        <v>12</v>
      </c>
      <c r="P298" t="s">
        <v>13</v>
      </c>
      <c r="Q298" t="s">
        <v>14</v>
      </c>
      <c r="R298" s="163" t="s">
        <v>162</v>
      </c>
      <c r="S298" s="164" t="s">
        <v>126</v>
      </c>
      <c r="T298" s="164" t="s">
        <v>126</v>
      </c>
      <c r="U298" s="165" t="str">
        <f t="shared" si="12"/>
        <v>A_ปUG_UGA01</v>
      </c>
      <c r="V298" s="152">
        <f t="shared" si="13"/>
        <v>36</v>
      </c>
      <c r="W298" s="153">
        <f t="shared" si="14"/>
        <v>2.1176470588235294</v>
      </c>
    </row>
    <row r="299" spans="1:23" s="154" customFormat="1" ht="15" customHeight="1">
      <c r="A299" t="s">
        <v>164</v>
      </c>
      <c r="B299"/>
      <c r="C299" t="s">
        <v>178</v>
      </c>
      <c r="D299" t="s">
        <v>503</v>
      </c>
      <c r="E299" t="s">
        <v>33</v>
      </c>
      <c r="F299" s="170">
        <v>3</v>
      </c>
      <c r="G299" s="162">
        <v>2</v>
      </c>
      <c r="H299" s="162">
        <v>2</v>
      </c>
      <c r="I299" t="s">
        <v>420</v>
      </c>
      <c r="J299" t="s">
        <v>12</v>
      </c>
      <c r="K299" t="s">
        <v>13</v>
      </c>
      <c r="L299" t="s">
        <v>198</v>
      </c>
      <c r="M299" t="s">
        <v>409</v>
      </c>
      <c r="N299" t="s">
        <v>33</v>
      </c>
      <c r="O299" s="170">
        <v>16</v>
      </c>
      <c r="P299" t="s">
        <v>13</v>
      </c>
      <c r="Q299" t="s">
        <v>14</v>
      </c>
      <c r="R299" s="163" t="s">
        <v>162</v>
      </c>
      <c r="S299" s="164" t="s">
        <v>126</v>
      </c>
      <c r="T299" s="164" t="s">
        <v>126</v>
      </c>
      <c r="U299" s="165" t="str">
        <f t="shared" si="12"/>
        <v>A_ปUG_UGA01</v>
      </c>
      <c r="V299" s="152">
        <f t="shared" si="13"/>
        <v>48</v>
      </c>
      <c r="W299" s="153">
        <f t="shared" si="14"/>
        <v>2.8235294117647061</v>
      </c>
    </row>
    <row r="300" spans="1:23" s="154" customFormat="1" ht="15" customHeight="1">
      <c r="A300" t="s">
        <v>164</v>
      </c>
      <c r="B300"/>
      <c r="C300" t="s">
        <v>178</v>
      </c>
      <c r="D300" t="s">
        <v>504</v>
      </c>
      <c r="E300" t="s">
        <v>33</v>
      </c>
      <c r="F300" s="170">
        <v>3</v>
      </c>
      <c r="G300" s="162">
        <v>3</v>
      </c>
      <c r="H300" s="162">
        <v>0</v>
      </c>
      <c r="I300" t="s">
        <v>420</v>
      </c>
      <c r="J300" t="s">
        <v>12</v>
      </c>
      <c r="K300" t="s">
        <v>13</v>
      </c>
      <c r="L300" t="s">
        <v>198</v>
      </c>
      <c r="M300" t="s">
        <v>409</v>
      </c>
      <c r="N300" t="s">
        <v>33</v>
      </c>
      <c r="O300" s="170">
        <v>16</v>
      </c>
      <c r="P300" t="s">
        <v>13</v>
      </c>
      <c r="Q300" t="s">
        <v>14</v>
      </c>
      <c r="R300" s="163" t="s">
        <v>162</v>
      </c>
      <c r="S300" s="164" t="s">
        <v>126</v>
      </c>
      <c r="T300" s="164" t="s">
        <v>126</v>
      </c>
      <c r="U300" s="165" t="str">
        <f t="shared" si="12"/>
        <v>A_ปUG_UGA01</v>
      </c>
      <c r="V300" s="152">
        <f t="shared" si="13"/>
        <v>48</v>
      </c>
      <c r="W300" s="153">
        <f t="shared" si="14"/>
        <v>2.8235294117647061</v>
      </c>
    </row>
    <row r="301" spans="1:23" s="154" customFormat="1" ht="15" customHeight="1">
      <c r="A301" t="s">
        <v>164</v>
      </c>
      <c r="B301"/>
      <c r="C301" t="s">
        <v>178</v>
      </c>
      <c r="D301" t="s">
        <v>505</v>
      </c>
      <c r="E301" t="s">
        <v>33</v>
      </c>
      <c r="F301" s="170">
        <v>3</v>
      </c>
      <c r="G301" s="162">
        <v>2</v>
      </c>
      <c r="H301" s="162">
        <v>2</v>
      </c>
      <c r="I301" t="s">
        <v>420</v>
      </c>
      <c r="J301" t="s">
        <v>12</v>
      </c>
      <c r="K301" t="s">
        <v>13</v>
      </c>
      <c r="L301" t="s">
        <v>198</v>
      </c>
      <c r="M301" t="s">
        <v>409</v>
      </c>
      <c r="N301" t="s">
        <v>33</v>
      </c>
      <c r="O301" s="170">
        <v>16</v>
      </c>
      <c r="P301" t="s">
        <v>13</v>
      </c>
      <c r="Q301" t="s">
        <v>14</v>
      </c>
      <c r="R301" s="163" t="s">
        <v>162</v>
      </c>
      <c r="S301" s="164" t="s">
        <v>126</v>
      </c>
      <c r="T301" s="164" t="s">
        <v>126</v>
      </c>
      <c r="U301" s="165" t="str">
        <f t="shared" si="12"/>
        <v>A_ปUG_UGA01</v>
      </c>
      <c r="V301" s="152">
        <f t="shared" si="13"/>
        <v>48</v>
      </c>
      <c r="W301" s="153">
        <f t="shared" si="14"/>
        <v>2.8235294117647061</v>
      </c>
    </row>
    <row r="302" spans="1:23" s="154" customFormat="1" ht="15" customHeight="1">
      <c r="A302" t="s">
        <v>164</v>
      </c>
      <c r="B302"/>
      <c r="C302" t="s">
        <v>178</v>
      </c>
      <c r="D302" t="s">
        <v>506</v>
      </c>
      <c r="E302" t="s">
        <v>33</v>
      </c>
      <c r="F302" s="170">
        <v>3</v>
      </c>
      <c r="G302" s="162">
        <v>3</v>
      </c>
      <c r="H302" s="162">
        <v>0</v>
      </c>
      <c r="I302" t="s">
        <v>420</v>
      </c>
      <c r="J302" t="s">
        <v>12</v>
      </c>
      <c r="K302" t="s">
        <v>13</v>
      </c>
      <c r="L302" t="s">
        <v>198</v>
      </c>
      <c r="M302" t="s">
        <v>409</v>
      </c>
      <c r="N302" t="s">
        <v>33</v>
      </c>
      <c r="O302" s="170">
        <v>8</v>
      </c>
      <c r="P302" t="s">
        <v>13</v>
      </c>
      <c r="Q302" t="s">
        <v>14</v>
      </c>
      <c r="R302" s="163" t="s">
        <v>162</v>
      </c>
      <c r="S302" s="164" t="s">
        <v>126</v>
      </c>
      <c r="T302" s="164" t="s">
        <v>126</v>
      </c>
      <c r="U302" s="165" t="str">
        <f t="shared" si="12"/>
        <v>A_ปUG_UGA01</v>
      </c>
      <c r="V302" s="152">
        <f t="shared" si="13"/>
        <v>24</v>
      </c>
      <c r="W302" s="153">
        <f t="shared" si="14"/>
        <v>1.411764705882353</v>
      </c>
    </row>
    <row r="303" spans="1:23" s="154" customFormat="1" ht="15" customHeight="1">
      <c r="A303" t="s">
        <v>164</v>
      </c>
      <c r="B303"/>
      <c r="C303" t="s">
        <v>178</v>
      </c>
      <c r="D303" t="s">
        <v>507</v>
      </c>
      <c r="E303" t="s">
        <v>33</v>
      </c>
      <c r="F303" s="170">
        <v>4</v>
      </c>
      <c r="G303" s="162">
        <v>3</v>
      </c>
      <c r="H303" s="162">
        <v>2</v>
      </c>
      <c r="I303" t="s">
        <v>420</v>
      </c>
      <c r="J303" t="s">
        <v>12</v>
      </c>
      <c r="K303" t="s">
        <v>13</v>
      </c>
      <c r="L303" t="s">
        <v>198</v>
      </c>
      <c r="M303" t="s">
        <v>409</v>
      </c>
      <c r="N303" t="s">
        <v>33</v>
      </c>
      <c r="O303" s="170">
        <v>16</v>
      </c>
      <c r="P303" t="s">
        <v>13</v>
      </c>
      <c r="Q303" t="s">
        <v>14</v>
      </c>
      <c r="R303" s="163" t="s">
        <v>162</v>
      </c>
      <c r="S303" s="164" t="s">
        <v>126</v>
      </c>
      <c r="T303" s="164" t="s">
        <v>126</v>
      </c>
      <c r="U303" s="165" t="str">
        <f t="shared" si="12"/>
        <v>A_ปUG_UGA01</v>
      </c>
      <c r="V303" s="152">
        <f t="shared" si="13"/>
        <v>64</v>
      </c>
      <c r="W303" s="153">
        <f t="shared" si="14"/>
        <v>3.7647058823529411</v>
      </c>
    </row>
    <row r="304" spans="1:23" s="154" customFormat="1" ht="15" customHeight="1">
      <c r="A304" t="s">
        <v>164</v>
      </c>
      <c r="B304"/>
      <c r="C304" t="s">
        <v>178</v>
      </c>
      <c r="D304" t="s">
        <v>508</v>
      </c>
      <c r="E304" t="s">
        <v>33</v>
      </c>
      <c r="F304" s="170">
        <v>3</v>
      </c>
      <c r="G304" s="162">
        <v>2</v>
      </c>
      <c r="H304" s="162">
        <v>2</v>
      </c>
      <c r="I304" t="s">
        <v>420</v>
      </c>
      <c r="J304" t="s">
        <v>12</v>
      </c>
      <c r="K304" t="s">
        <v>13</v>
      </c>
      <c r="L304" t="s">
        <v>198</v>
      </c>
      <c r="M304" t="s">
        <v>409</v>
      </c>
      <c r="N304" t="s">
        <v>33</v>
      </c>
      <c r="O304" s="170">
        <v>16</v>
      </c>
      <c r="P304" t="s">
        <v>13</v>
      </c>
      <c r="Q304" t="s">
        <v>14</v>
      </c>
      <c r="R304" s="163" t="s">
        <v>162</v>
      </c>
      <c r="S304" s="164" t="s">
        <v>126</v>
      </c>
      <c r="T304" s="164" t="s">
        <v>126</v>
      </c>
      <c r="U304" s="165" t="str">
        <f t="shared" si="12"/>
        <v>A_ปUG_UGA01</v>
      </c>
      <c r="V304" s="152">
        <f t="shared" si="13"/>
        <v>48</v>
      </c>
      <c r="W304" s="153">
        <f t="shared" si="14"/>
        <v>2.8235294117647061</v>
      </c>
    </row>
    <row r="305" spans="1:23" s="154" customFormat="1" ht="15" customHeight="1">
      <c r="A305" t="s">
        <v>164</v>
      </c>
      <c r="B305"/>
      <c r="C305" t="s">
        <v>178</v>
      </c>
      <c r="D305" t="s">
        <v>509</v>
      </c>
      <c r="E305" t="s">
        <v>33</v>
      </c>
      <c r="F305" s="170">
        <v>3</v>
      </c>
      <c r="G305" s="162">
        <v>2</v>
      </c>
      <c r="H305" s="162">
        <v>3</v>
      </c>
      <c r="I305" t="s">
        <v>420</v>
      </c>
      <c r="J305" t="s">
        <v>12</v>
      </c>
      <c r="K305" t="s">
        <v>13</v>
      </c>
      <c r="L305" t="s">
        <v>198</v>
      </c>
      <c r="M305" t="s">
        <v>409</v>
      </c>
      <c r="N305" t="s">
        <v>33</v>
      </c>
      <c r="O305" s="170">
        <v>17</v>
      </c>
      <c r="P305" t="s">
        <v>13</v>
      </c>
      <c r="Q305" t="s">
        <v>14</v>
      </c>
      <c r="R305" s="163" t="s">
        <v>162</v>
      </c>
      <c r="S305" s="164" t="s">
        <v>126</v>
      </c>
      <c r="T305" s="164" t="s">
        <v>126</v>
      </c>
      <c r="U305" s="165" t="str">
        <f t="shared" si="12"/>
        <v>A_ปUG_UGA01</v>
      </c>
      <c r="V305" s="152">
        <f t="shared" si="13"/>
        <v>51</v>
      </c>
      <c r="W305" s="153">
        <f t="shared" si="14"/>
        <v>3</v>
      </c>
    </row>
    <row r="306" spans="1:23" s="154" customFormat="1" ht="15" customHeight="1">
      <c r="A306" t="s">
        <v>164</v>
      </c>
      <c r="B306"/>
      <c r="C306" t="s">
        <v>178</v>
      </c>
      <c r="D306" t="s">
        <v>510</v>
      </c>
      <c r="E306" t="s">
        <v>33</v>
      </c>
      <c r="F306" s="170">
        <v>1</v>
      </c>
      <c r="G306" s="162">
        <v>1</v>
      </c>
      <c r="H306" s="162">
        <v>0</v>
      </c>
      <c r="I306" t="s">
        <v>420</v>
      </c>
      <c r="J306" t="s">
        <v>12</v>
      </c>
      <c r="K306" t="s">
        <v>13</v>
      </c>
      <c r="L306" t="s">
        <v>198</v>
      </c>
      <c r="M306" t="s">
        <v>409</v>
      </c>
      <c r="N306" t="s">
        <v>33</v>
      </c>
      <c r="O306" s="170">
        <v>16</v>
      </c>
      <c r="P306" t="s">
        <v>13</v>
      </c>
      <c r="Q306" t="s">
        <v>14</v>
      </c>
      <c r="R306" s="163" t="s">
        <v>162</v>
      </c>
      <c r="S306" s="164" t="s">
        <v>126</v>
      </c>
      <c r="T306" s="164" t="s">
        <v>126</v>
      </c>
      <c r="U306" s="165" t="str">
        <f t="shared" si="12"/>
        <v>A_ปUG_UGA01</v>
      </c>
      <c r="V306" s="152">
        <f t="shared" si="13"/>
        <v>16</v>
      </c>
      <c r="W306" s="153">
        <f t="shared" si="14"/>
        <v>0.94117647058823528</v>
      </c>
    </row>
    <row r="307" spans="1:23" s="154" customFormat="1" ht="15" customHeight="1">
      <c r="A307" t="s">
        <v>164</v>
      </c>
      <c r="B307"/>
      <c r="C307" t="s">
        <v>178</v>
      </c>
      <c r="D307" t="s">
        <v>511</v>
      </c>
      <c r="E307" t="s">
        <v>33</v>
      </c>
      <c r="F307" s="170">
        <v>3</v>
      </c>
      <c r="G307" s="162">
        <v>3</v>
      </c>
      <c r="H307" s="162">
        <v>0</v>
      </c>
      <c r="I307" t="s">
        <v>420</v>
      </c>
      <c r="J307" t="s">
        <v>12</v>
      </c>
      <c r="K307" t="s">
        <v>13</v>
      </c>
      <c r="L307" t="s">
        <v>198</v>
      </c>
      <c r="M307" t="s">
        <v>409</v>
      </c>
      <c r="N307" t="s">
        <v>33</v>
      </c>
      <c r="O307" s="170">
        <v>16</v>
      </c>
      <c r="P307" t="s">
        <v>13</v>
      </c>
      <c r="Q307" t="s">
        <v>14</v>
      </c>
      <c r="R307" s="163" t="s">
        <v>162</v>
      </c>
      <c r="S307" s="164" t="s">
        <v>126</v>
      </c>
      <c r="T307" s="164" t="s">
        <v>126</v>
      </c>
      <c r="U307" s="165" t="str">
        <f t="shared" si="12"/>
        <v>A_ปUG_UGA01</v>
      </c>
      <c r="V307" s="152">
        <f t="shared" si="13"/>
        <v>48</v>
      </c>
      <c r="W307" s="153">
        <f t="shared" si="14"/>
        <v>2.8235294117647061</v>
      </c>
    </row>
    <row r="308" spans="1:23" s="154" customFormat="1" ht="15" customHeight="1">
      <c r="A308" t="s">
        <v>164</v>
      </c>
      <c r="B308"/>
      <c r="C308" t="s">
        <v>178</v>
      </c>
      <c r="D308" t="s">
        <v>512</v>
      </c>
      <c r="E308" t="s">
        <v>33</v>
      </c>
      <c r="F308" s="170">
        <v>2</v>
      </c>
      <c r="G308" s="162">
        <v>2</v>
      </c>
      <c r="H308" s="162">
        <v>0</v>
      </c>
      <c r="I308" t="s">
        <v>420</v>
      </c>
      <c r="J308" t="s">
        <v>12</v>
      </c>
      <c r="K308" t="s">
        <v>13</v>
      </c>
      <c r="L308" t="s">
        <v>198</v>
      </c>
      <c r="M308" t="s">
        <v>409</v>
      </c>
      <c r="N308" t="s">
        <v>33</v>
      </c>
      <c r="O308" s="170">
        <v>12</v>
      </c>
      <c r="P308" t="s">
        <v>13</v>
      </c>
      <c r="Q308" t="s">
        <v>14</v>
      </c>
      <c r="R308" s="163" t="s">
        <v>162</v>
      </c>
      <c r="S308" s="164" t="s">
        <v>126</v>
      </c>
      <c r="T308" s="164" t="s">
        <v>126</v>
      </c>
      <c r="U308" s="165" t="str">
        <f t="shared" si="12"/>
        <v>A_ปUG_UGA01</v>
      </c>
      <c r="V308" s="152">
        <f t="shared" si="13"/>
        <v>24</v>
      </c>
      <c r="W308" s="153">
        <f t="shared" si="14"/>
        <v>1.411764705882353</v>
      </c>
    </row>
    <row r="309" spans="1:23" s="154" customFormat="1" ht="15" customHeight="1">
      <c r="A309" t="s">
        <v>164</v>
      </c>
      <c r="B309"/>
      <c r="C309" t="s">
        <v>178</v>
      </c>
      <c r="D309" t="s">
        <v>513</v>
      </c>
      <c r="E309" t="s">
        <v>33</v>
      </c>
      <c r="F309" s="170">
        <v>1</v>
      </c>
      <c r="G309" s="162">
        <v>0</v>
      </c>
      <c r="H309" s="162">
        <v>3</v>
      </c>
      <c r="I309" t="s">
        <v>420</v>
      </c>
      <c r="J309" t="s">
        <v>12</v>
      </c>
      <c r="K309" t="s">
        <v>13</v>
      </c>
      <c r="L309" t="s">
        <v>198</v>
      </c>
      <c r="M309" t="s">
        <v>409</v>
      </c>
      <c r="N309" t="s">
        <v>33</v>
      </c>
      <c r="O309" s="170">
        <v>12</v>
      </c>
      <c r="P309" t="s">
        <v>13</v>
      </c>
      <c r="Q309" t="s">
        <v>14</v>
      </c>
      <c r="R309" s="163" t="s">
        <v>162</v>
      </c>
      <c r="S309" s="164" t="s">
        <v>126</v>
      </c>
      <c r="T309" s="164" t="s">
        <v>126</v>
      </c>
      <c r="U309" s="165" t="str">
        <f t="shared" si="12"/>
        <v>A_ปUG_UGA01</v>
      </c>
      <c r="V309" s="152">
        <f t="shared" si="13"/>
        <v>12</v>
      </c>
      <c r="W309" s="153">
        <f t="shared" si="14"/>
        <v>0.70588235294117652</v>
      </c>
    </row>
    <row r="310" spans="1:23" s="154" customFormat="1" ht="15" customHeight="1">
      <c r="A310" t="s">
        <v>164</v>
      </c>
      <c r="B310"/>
      <c r="C310" t="s">
        <v>178</v>
      </c>
      <c r="D310" t="s">
        <v>514</v>
      </c>
      <c r="E310" t="s">
        <v>33</v>
      </c>
      <c r="F310" s="170">
        <v>1</v>
      </c>
      <c r="G310" s="162">
        <v>1</v>
      </c>
      <c r="H310" s="162">
        <v>0</v>
      </c>
      <c r="I310" t="s">
        <v>420</v>
      </c>
      <c r="J310" t="s">
        <v>12</v>
      </c>
      <c r="K310" t="s">
        <v>13</v>
      </c>
      <c r="L310" t="s">
        <v>198</v>
      </c>
      <c r="M310" t="s">
        <v>409</v>
      </c>
      <c r="N310" t="s">
        <v>33</v>
      </c>
      <c r="O310" s="170">
        <v>16</v>
      </c>
      <c r="P310" t="s">
        <v>13</v>
      </c>
      <c r="Q310" t="s">
        <v>14</v>
      </c>
      <c r="R310" s="163" t="s">
        <v>162</v>
      </c>
      <c r="S310" s="164" t="s">
        <v>126</v>
      </c>
      <c r="T310" s="164" t="s">
        <v>126</v>
      </c>
      <c r="U310" s="165" t="str">
        <f t="shared" si="12"/>
        <v>A_ปUG_UGA01</v>
      </c>
      <c r="V310" s="152">
        <f t="shared" si="13"/>
        <v>16</v>
      </c>
      <c r="W310" s="153">
        <f t="shared" si="14"/>
        <v>0.94117647058823528</v>
      </c>
    </row>
    <row r="311" spans="1:23" s="154" customFormat="1" ht="15" customHeight="1">
      <c r="A311" t="s">
        <v>164</v>
      </c>
      <c r="B311"/>
      <c r="C311" t="s">
        <v>178</v>
      </c>
      <c r="D311" t="s">
        <v>515</v>
      </c>
      <c r="E311" t="s">
        <v>33</v>
      </c>
      <c r="F311" s="170">
        <v>6</v>
      </c>
      <c r="G311" s="162">
        <v>0</v>
      </c>
      <c r="H311" s="162">
        <v>6</v>
      </c>
      <c r="I311" t="s">
        <v>420</v>
      </c>
      <c r="J311" t="s">
        <v>12</v>
      </c>
      <c r="K311" t="s">
        <v>13</v>
      </c>
      <c r="L311" t="s">
        <v>198</v>
      </c>
      <c r="M311" t="s">
        <v>409</v>
      </c>
      <c r="N311" t="s">
        <v>33</v>
      </c>
      <c r="O311" s="170">
        <v>10</v>
      </c>
      <c r="P311" t="s">
        <v>13</v>
      </c>
      <c r="Q311" t="s">
        <v>14</v>
      </c>
      <c r="R311" s="163" t="s">
        <v>162</v>
      </c>
      <c r="S311" s="164" t="s">
        <v>126</v>
      </c>
      <c r="T311" s="164" t="s">
        <v>126</v>
      </c>
      <c r="U311" s="165" t="str">
        <f t="shared" si="12"/>
        <v>A_ปUG_UGA01</v>
      </c>
      <c r="V311" s="152">
        <f t="shared" si="13"/>
        <v>60</v>
      </c>
      <c r="W311" s="153">
        <f t="shared" si="14"/>
        <v>3.5294117647058822</v>
      </c>
    </row>
    <row r="312" spans="1:23" s="154" customFormat="1" ht="15" customHeight="1">
      <c r="A312" t="s">
        <v>164</v>
      </c>
      <c r="B312"/>
      <c r="C312" t="s">
        <v>182</v>
      </c>
      <c r="D312" t="s">
        <v>354</v>
      </c>
      <c r="E312" t="s">
        <v>33</v>
      </c>
      <c r="F312" s="170">
        <v>3</v>
      </c>
      <c r="G312" s="162">
        <v>3</v>
      </c>
      <c r="H312" s="162">
        <v>0</v>
      </c>
      <c r="I312" t="s">
        <v>420</v>
      </c>
      <c r="J312" t="s">
        <v>12</v>
      </c>
      <c r="K312" t="s">
        <v>13</v>
      </c>
      <c r="L312" t="s">
        <v>194</v>
      </c>
      <c r="M312" t="s">
        <v>409</v>
      </c>
      <c r="N312" t="s">
        <v>33</v>
      </c>
      <c r="O312" s="170">
        <v>14</v>
      </c>
      <c r="P312" t="s">
        <v>12</v>
      </c>
      <c r="Q312" t="s">
        <v>23</v>
      </c>
      <c r="R312" s="163" t="s">
        <v>162</v>
      </c>
      <c r="S312" s="164" t="s">
        <v>126</v>
      </c>
      <c r="T312" s="164" t="s">
        <v>126</v>
      </c>
      <c r="U312" s="165" t="str">
        <f t="shared" si="12"/>
        <v>A_ปUG_UGC01</v>
      </c>
      <c r="V312" s="152">
        <f t="shared" si="13"/>
        <v>42</v>
      </c>
      <c r="W312" s="153">
        <f t="shared" si="14"/>
        <v>2.4705882352941178</v>
      </c>
    </row>
    <row r="313" spans="1:23" s="154" customFormat="1" ht="15" customHeight="1">
      <c r="A313" t="s">
        <v>164</v>
      </c>
      <c r="B313"/>
      <c r="C313" t="s">
        <v>182</v>
      </c>
      <c r="D313" t="s">
        <v>354</v>
      </c>
      <c r="E313" t="s">
        <v>33</v>
      </c>
      <c r="F313" s="170">
        <v>3</v>
      </c>
      <c r="G313" s="162">
        <v>3</v>
      </c>
      <c r="H313" s="162">
        <v>0</v>
      </c>
      <c r="I313" t="s">
        <v>420</v>
      </c>
      <c r="J313" t="s">
        <v>12</v>
      </c>
      <c r="K313" t="s">
        <v>13</v>
      </c>
      <c r="L313" t="s">
        <v>197</v>
      </c>
      <c r="M313" t="s">
        <v>409</v>
      </c>
      <c r="N313" t="s">
        <v>33</v>
      </c>
      <c r="O313" s="170">
        <v>16</v>
      </c>
      <c r="P313" t="s">
        <v>12</v>
      </c>
      <c r="Q313" t="s">
        <v>23</v>
      </c>
      <c r="R313" s="163" t="s">
        <v>162</v>
      </c>
      <c r="S313" s="164" t="s">
        <v>126</v>
      </c>
      <c r="T313" s="164" t="s">
        <v>126</v>
      </c>
      <c r="U313" s="165" t="str">
        <f t="shared" si="12"/>
        <v>A_ปUG_UGC01</v>
      </c>
      <c r="V313" s="152">
        <f t="shared" si="13"/>
        <v>48</v>
      </c>
      <c r="W313" s="153">
        <f t="shared" si="14"/>
        <v>2.8235294117647061</v>
      </c>
    </row>
    <row r="314" spans="1:23" s="154" customFormat="1" ht="15" customHeight="1">
      <c r="A314" t="s">
        <v>164</v>
      </c>
      <c r="B314"/>
      <c r="C314" t="s">
        <v>182</v>
      </c>
      <c r="D314" t="s">
        <v>354</v>
      </c>
      <c r="E314" t="s">
        <v>33</v>
      </c>
      <c r="F314" s="170">
        <v>3</v>
      </c>
      <c r="G314" s="162">
        <v>3</v>
      </c>
      <c r="H314" s="162">
        <v>0</v>
      </c>
      <c r="I314" t="s">
        <v>420</v>
      </c>
      <c r="J314" t="s">
        <v>12</v>
      </c>
      <c r="K314" t="s">
        <v>13</v>
      </c>
      <c r="L314" t="s">
        <v>199</v>
      </c>
      <c r="M314" t="s">
        <v>409</v>
      </c>
      <c r="N314" t="s">
        <v>33</v>
      </c>
      <c r="O314" s="170">
        <v>6</v>
      </c>
      <c r="P314" t="s">
        <v>12</v>
      </c>
      <c r="Q314" t="s">
        <v>23</v>
      </c>
      <c r="R314" s="163" t="s">
        <v>162</v>
      </c>
      <c r="S314" s="164" t="s">
        <v>126</v>
      </c>
      <c r="T314" s="164" t="s">
        <v>126</v>
      </c>
      <c r="U314" s="165" t="str">
        <f t="shared" si="12"/>
        <v>A_ปUG_UGC01</v>
      </c>
      <c r="V314" s="152">
        <f t="shared" si="13"/>
        <v>18</v>
      </c>
      <c r="W314" s="153">
        <f t="shared" si="14"/>
        <v>1.0588235294117647</v>
      </c>
    </row>
    <row r="315" spans="1:23" s="154" customFormat="1" ht="15" customHeight="1">
      <c r="A315" t="s">
        <v>167</v>
      </c>
      <c r="B315"/>
      <c r="C315" t="s">
        <v>182</v>
      </c>
      <c r="D315" t="s">
        <v>354</v>
      </c>
      <c r="E315" t="s">
        <v>33</v>
      </c>
      <c r="F315" s="170">
        <v>3</v>
      </c>
      <c r="G315" s="162">
        <v>3</v>
      </c>
      <c r="H315" s="162">
        <v>0</v>
      </c>
      <c r="I315" t="s">
        <v>420</v>
      </c>
      <c r="J315" t="s">
        <v>12</v>
      </c>
      <c r="K315" t="s">
        <v>17</v>
      </c>
      <c r="L315" t="s">
        <v>200</v>
      </c>
      <c r="M315" t="s">
        <v>409</v>
      </c>
      <c r="N315" t="s">
        <v>33</v>
      </c>
      <c r="O315" s="170">
        <v>1</v>
      </c>
      <c r="P315" t="s">
        <v>12</v>
      </c>
      <c r="Q315" t="s">
        <v>23</v>
      </c>
      <c r="R315" s="163" t="s">
        <v>162</v>
      </c>
      <c r="S315" s="164" t="s">
        <v>126</v>
      </c>
      <c r="T315" s="164" t="s">
        <v>126</v>
      </c>
      <c r="U315" s="165" t="str">
        <f t="shared" si="12"/>
        <v>B_ปUG_UGC01</v>
      </c>
      <c r="V315" s="152">
        <f t="shared" si="13"/>
        <v>3</v>
      </c>
      <c r="W315" s="153">
        <f t="shared" si="14"/>
        <v>0.17647058823529413</v>
      </c>
    </row>
    <row r="316" spans="1:23" s="154" customFormat="1" ht="15" customHeight="1">
      <c r="A316" t="s">
        <v>167</v>
      </c>
      <c r="B316"/>
      <c r="C316" t="s">
        <v>182</v>
      </c>
      <c r="D316" t="s">
        <v>354</v>
      </c>
      <c r="E316" t="s">
        <v>33</v>
      </c>
      <c r="F316" s="170">
        <v>3</v>
      </c>
      <c r="G316" s="162">
        <v>3</v>
      </c>
      <c r="H316" s="162">
        <v>0</v>
      </c>
      <c r="I316" t="s">
        <v>420</v>
      </c>
      <c r="J316" t="s">
        <v>12</v>
      </c>
      <c r="K316" t="s">
        <v>17</v>
      </c>
      <c r="L316" t="s">
        <v>201</v>
      </c>
      <c r="M316" t="s">
        <v>409</v>
      </c>
      <c r="N316" t="s">
        <v>33</v>
      </c>
      <c r="O316" s="170">
        <v>2</v>
      </c>
      <c r="P316" t="s">
        <v>12</v>
      </c>
      <c r="Q316" t="s">
        <v>23</v>
      </c>
      <c r="R316" s="163" t="s">
        <v>162</v>
      </c>
      <c r="S316" s="164" t="s">
        <v>126</v>
      </c>
      <c r="T316" s="164" t="s">
        <v>126</v>
      </c>
      <c r="U316" s="165" t="str">
        <f t="shared" si="12"/>
        <v>B_ปUG_UGC01</v>
      </c>
      <c r="V316" s="152">
        <f t="shared" si="13"/>
        <v>6</v>
      </c>
      <c r="W316" s="153">
        <f t="shared" si="14"/>
        <v>0.35294117647058826</v>
      </c>
    </row>
    <row r="317" spans="1:23" s="154" customFormat="1" ht="15" customHeight="1">
      <c r="A317" t="s">
        <v>167</v>
      </c>
      <c r="B317"/>
      <c r="C317" t="s">
        <v>182</v>
      </c>
      <c r="D317" t="s">
        <v>354</v>
      </c>
      <c r="E317" t="s">
        <v>33</v>
      </c>
      <c r="F317" s="170">
        <v>3</v>
      </c>
      <c r="G317" s="162">
        <v>3</v>
      </c>
      <c r="H317" s="162">
        <v>0</v>
      </c>
      <c r="I317" t="s">
        <v>420</v>
      </c>
      <c r="J317" t="s">
        <v>12</v>
      </c>
      <c r="K317" t="s">
        <v>17</v>
      </c>
      <c r="L317" t="s">
        <v>203</v>
      </c>
      <c r="M317" t="s">
        <v>409</v>
      </c>
      <c r="N317" t="s">
        <v>33</v>
      </c>
      <c r="O317" s="170">
        <v>1</v>
      </c>
      <c r="P317" t="s">
        <v>12</v>
      </c>
      <c r="Q317" t="s">
        <v>23</v>
      </c>
      <c r="R317" s="163" t="s">
        <v>162</v>
      </c>
      <c r="S317" s="164" t="s">
        <v>126</v>
      </c>
      <c r="T317" s="164" t="s">
        <v>126</v>
      </c>
      <c r="U317" s="165" t="str">
        <f t="shared" si="12"/>
        <v>B_ปUG_UGC01</v>
      </c>
      <c r="V317" s="152">
        <f t="shared" si="13"/>
        <v>3</v>
      </c>
      <c r="W317" s="153">
        <f t="shared" si="14"/>
        <v>0.17647058823529413</v>
      </c>
    </row>
    <row r="318" spans="1:23" s="154" customFormat="1" ht="15" customHeight="1">
      <c r="A318" t="s">
        <v>167</v>
      </c>
      <c r="B318"/>
      <c r="C318" t="s">
        <v>182</v>
      </c>
      <c r="D318" t="s">
        <v>354</v>
      </c>
      <c r="E318" t="s">
        <v>33</v>
      </c>
      <c r="F318" s="170">
        <v>3</v>
      </c>
      <c r="G318" s="162">
        <v>3</v>
      </c>
      <c r="H318" s="162">
        <v>0</v>
      </c>
      <c r="I318" t="s">
        <v>420</v>
      </c>
      <c r="J318" t="s">
        <v>12</v>
      </c>
      <c r="K318" t="s">
        <v>17</v>
      </c>
      <c r="L318" t="s">
        <v>410</v>
      </c>
      <c r="M318" t="s">
        <v>409</v>
      </c>
      <c r="N318" t="s">
        <v>33</v>
      </c>
      <c r="O318" s="170">
        <v>4</v>
      </c>
      <c r="P318" t="s">
        <v>12</v>
      </c>
      <c r="Q318" t="s">
        <v>23</v>
      </c>
      <c r="R318" s="163" t="s">
        <v>162</v>
      </c>
      <c r="S318" s="164" t="s">
        <v>126</v>
      </c>
      <c r="T318" s="164" t="s">
        <v>126</v>
      </c>
      <c r="U318" s="165" t="str">
        <f t="shared" si="12"/>
        <v>B_ปUG_UGC01</v>
      </c>
      <c r="V318" s="152">
        <f t="shared" si="13"/>
        <v>12</v>
      </c>
      <c r="W318" s="153">
        <f t="shared" si="14"/>
        <v>0.70588235294117652</v>
      </c>
    </row>
    <row r="319" spans="1:23" s="154" customFormat="1" ht="15" customHeight="1">
      <c r="A319" t="s">
        <v>219</v>
      </c>
      <c r="B319"/>
      <c r="C319" t="s">
        <v>182</v>
      </c>
      <c r="D319" t="s">
        <v>354</v>
      </c>
      <c r="E319" t="s">
        <v>33</v>
      </c>
      <c r="F319" s="170">
        <v>3</v>
      </c>
      <c r="G319" s="162">
        <v>3</v>
      </c>
      <c r="H319" s="162">
        <v>0</v>
      </c>
      <c r="I319" t="s">
        <v>420</v>
      </c>
      <c r="J319" t="s">
        <v>12</v>
      </c>
      <c r="K319" t="s">
        <v>12</v>
      </c>
      <c r="L319" t="s">
        <v>208</v>
      </c>
      <c r="M319" t="s">
        <v>409</v>
      </c>
      <c r="N319" t="s">
        <v>33</v>
      </c>
      <c r="O319" s="170">
        <v>1</v>
      </c>
      <c r="P319" t="s">
        <v>12</v>
      </c>
      <c r="Q319" t="s">
        <v>23</v>
      </c>
      <c r="R319" s="163" t="s">
        <v>162</v>
      </c>
      <c r="S319" s="164" t="s">
        <v>126</v>
      </c>
      <c r="T319" s="164" t="s">
        <v>126</v>
      </c>
      <c r="U319" s="165" t="str">
        <f t="shared" si="12"/>
        <v>C_ปUG_UGC01</v>
      </c>
      <c r="V319" s="152">
        <f t="shared" si="13"/>
        <v>3</v>
      </c>
      <c r="W319" s="153">
        <f t="shared" si="14"/>
        <v>0.17647058823529413</v>
      </c>
    </row>
    <row r="320" spans="1:23" s="154" customFormat="1" ht="15" customHeight="1">
      <c r="A320" t="s">
        <v>219</v>
      </c>
      <c r="B320"/>
      <c r="C320" t="s">
        <v>182</v>
      </c>
      <c r="D320" t="s">
        <v>354</v>
      </c>
      <c r="E320" t="s">
        <v>33</v>
      </c>
      <c r="F320" s="170">
        <v>3</v>
      </c>
      <c r="G320" s="162">
        <v>3</v>
      </c>
      <c r="H320" s="162">
        <v>0</v>
      </c>
      <c r="I320" t="s">
        <v>420</v>
      </c>
      <c r="J320" t="s">
        <v>12</v>
      </c>
      <c r="K320" t="s">
        <v>12</v>
      </c>
      <c r="L320" t="s">
        <v>210</v>
      </c>
      <c r="M320" t="s">
        <v>409</v>
      </c>
      <c r="N320" t="s">
        <v>33</v>
      </c>
      <c r="O320" s="170">
        <v>1</v>
      </c>
      <c r="P320" t="s">
        <v>12</v>
      </c>
      <c r="Q320" t="s">
        <v>23</v>
      </c>
      <c r="R320" s="163" t="s">
        <v>162</v>
      </c>
      <c r="S320" s="164" t="s">
        <v>126</v>
      </c>
      <c r="T320" s="164" t="s">
        <v>126</v>
      </c>
      <c r="U320" s="165" t="str">
        <f t="shared" si="12"/>
        <v>C_ปUG_UGC01</v>
      </c>
      <c r="V320" s="152">
        <f t="shared" si="13"/>
        <v>3</v>
      </c>
      <c r="W320" s="153">
        <f t="shared" si="14"/>
        <v>0.17647058823529413</v>
      </c>
    </row>
    <row r="321" spans="1:23" s="154" customFormat="1" ht="15" customHeight="1">
      <c r="A321" t="s">
        <v>219</v>
      </c>
      <c r="B321"/>
      <c r="C321" t="s">
        <v>182</v>
      </c>
      <c r="D321" t="s">
        <v>354</v>
      </c>
      <c r="E321" t="s">
        <v>33</v>
      </c>
      <c r="F321" s="170">
        <v>3</v>
      </c>
      <c r="G321" s="162">
        <v>3</v>
      </c>
      <c r="H321" s="162">
        <v>0</v>
      </c>
      <c r="I321" t="s">
        <v>420</v>
      </c>
      <c r="J321" t="s">
        <v>12</v>
      </c>
      <c r="K321" t="s">
        <v>12</v>
      </c>
      <c r="L321" t="s">
        <v>212</v>
      </c>
      <c r="M321" t="s">
        <v>409</v>
      </c>
      <c r="N321" t="s">
        <v>33</v>
      </c>
      <c r="O321" s="170">
        <v>2</v>
      </c>
      <c r="P321" t="s">
        <v>12</v>
      </c>
      <c r="Q321" t="s">
        <v>23</v>
      </c>
      <c r="R321" s="163" t="s">
        <v>162</v>
      </c>
      <c r="S321" s="164" t="s">
        <v>126</v>
      </c>
      <c r="T321" s="164" t="s">
        <v>126</v>
      </c>
      <c r="U321" s="165" t="str">
        <f t="shared" si="12"/>
        <v>C_ปUG_UGC01</v>
      </c>
      <c r="V321" s="152">
        <f t="shared" si="13"/>
        <v>6</v>
      </c>
      <c r="W321" s="153">
        <f t="shared" si="14"/>
        <v>0.35294117647058826</v>
      </c>
    </row>
    <row r="322" spans="1:23" s="154" customFormat="1" ht="15" customHeight="1">
      <c r="A322" t="s">
        <v>219</v>
      </c>
      <c r="B322"/>
      <c r="C322" t="s">
        <v>182</v>
      </c>
      <c r="D322" t="s">
        <v>354</v>
      </c>
      <c r="E322" t="s">
        <v>33</v>
      </c>
      <c r="F322" s="170">
        <v>3</v>
      </c>
      <c r="G322" s="162">
        <v>3</v>
      </c>
      <c r="H322" s="162">
        <v>0</v>
      </c>
      <c r="I322" t="s">
        <v>420</v>
      </c>
      <c r="J322" t="s">
        <v>12</v>
      </c>
      <c r="K322" t="s">
        <v>12</v>
      </c>
      <c r="L322" t="s">
        <v>214</v>
      </c>
      <c r="M322" t="s">
        <v>409</v>
      </c>
      <c r="N322" t="s">
        <v>33</v>
      </c>
      <c r="O322" s="170">
        <v>71</v>
      </c>
      <c r="P322" t="s">
        <v>12</v>
      </c>
      <c r="Q322" t="s">
        <v>23</v>
      </c>
      <c r="R322" s="163" t="s">
        <v>162</v>
      </c>
      <c r="S322" s="164" t="s">
        <v>126</v>
      </c>
      <c r="T322" s="164" t="s">
        <v>126</v>
      </c>
      <c r="U322" s="165" t="str">
        <f t="shared" ref="U322:U385" si="15">+K322&amp;R322&amp;S322&amp;"_"&amp;T322&amp;Q322</f>
        <v>C_ปUG_UGC01</v>
      </c>
      <c r="V322" s="152">
        <f t="shared" ref="V322:V385" si="16">+F322*O322</f>
        <v>213</v>
      </c>
      <c r="W322" s="153">
        <f t="shared" si="14"/>
        <v>12.529411764705882</v>
      </c>
    </row>
    <row r="323" spans="1:23" s="154" customFormat="1" ht="15" customHeight="1">
      <c r="A323" t="s">
        <v>219</v>
      </c>
      <c r="B323"/>
      <c r="C323" t="s">
        <v>182</v>
      </c>
      <c r="D323" t="s">
        <v>354</v>
      </c>
      <c r="E323" t="s">
        <v>33</v>
      </c>
      <c r="F323" s="170">
        <v>3</v>
      </c>
      <c r="G323" s="162">
        <v>3</v>
      </c>
      <c r="H323" s="162">
        <v>0</v>
      </c>
      <c r="I323" t="s">
        <v>420</v>
      </c>
      <c r="J323" t="s">
        <v>12</v>
      </c>
      <c r="K323" t="s">
        <v>12</v>
      </c>
      <c r="L323" t="s">
        <v>215</v>
      </c>
      <c r="M323" t="s">
        <v>409</v>
      </c>
      <c r="N323" t="s">
        <v>33</v>
      </c>
      <c r="O323" s="170">
        <v>6</v>
      </c>
      <c r="P323" t="s">
        <v>12</v>
      </c>
      <c r="Q323" t="s">
        <v>23</v>
      </c>
      <c r="R323" s="163" t="s">
        <v>162</v>
      </c>
      <c r="S323" s="164" t="s">
        <v>126</v>
      </c>
      <c r="T323" s="164" t="s">
        <v>126</v>
      </c>
      <c r="U323" s="165" t="str">
        <f t="shared" si="15"/>
        <v>C_ปUG_UGC01</v>
      </c>
      <c r="V323" s="152">
        <f t="shared" si="16"/>
        <v>18</v>
      </c>
      <c r="W323" s="153">
        <f t="shared" ref="W323:W386" si="17">+V323/17</f>
        <v>1.0588235294117647</v>
      </c>
    </row>
    <row r="324" spans="1:23" s="154" customFormat="1" ht="15" customHeight="1">
      <c r="A324" t="s">
        <v>179</v>
      </c>
      <c r="B324"/>
      <c r="C324" t="s">
        <v>182</v>
      </c>
      <c r="D324" t="s">
        <v>354</v>
      </c>
      <c r="E324" t="s">
        <v>33</v>
      </c>
      <c r="F324" s="170">
        <v>3</v>
      </c>
      <c r="G324" s="162">
        <v>3</v>
      </c>
      <c r="H324" s="162">
        <v>0</v>
      </c>
      <c r="I324" t="s">
        <v>420</v>
      </c>
      <c r="J324" t="s">
        <v>12</v>
      </c>
      <c r="K324" t="s">
        <v>75</v>
      </c>
      <c r="L324" t="s">
        <v>216</v>
      </c>
      <c r="M324" t="s">
        <v>409</v>
      </c>
      <c r="N324" t="s">
        <v>33</v>
      </c>
      <c r="O324" s="170">
        <v>161</v>
      </c>
      <c r="P324" t="s">
        <v>12</v>
      </c>
      <c r="Q324" t="s">
        <v>23</v>
      </c>
      <c r="R324" s="163" t="s">
        <v>162</v>
      </c>
      <c r="S324" s="164" t="s">
        <v>126</v>
      </c>
      <c r="T324" s="164" t="s">
        <v>126</v>
      </c>
      <c r="U324" s="165" t="str">
        <f t="shared" si="15"/>
        <v>D_ปUG_UGC01</v>
      </c>
      <c r="V324" s="152">
        <f t="shared" si="16"/>
        <v>483</v>
      </c>
      <c r="W324" s="153">
        <f t="shared" si="17"/>
        <v>28.411764705882351</v>
      </c>
    </row>
    <row r="325" spans="1:23" s="154" customFormat="1" ht="15" customHeight="1">
      <c r="A325" t="s">
        <v>179</v>
      </c>
      <c r="B325"/>
      <c r="C325" t="s">
        <v>182</v>
      </c>
      <c r="D325" t="s">
        <v>354</v>
      </c>
      <c r="E325" t="s">
        <v>33</v>
      </c>
      <c r="F325" s="170">
        <v>3</v>
      </c>
      <c r="G325" s="162">
        <v>3</v>
      </c>
      <c r="H325" s="162">
        <v>0</v>
      </c>
      <c r="I325" t="s">
        <v>420</v>
      </c>
      <c r="J325" t="s">
        <v>12</v>
      </c>
      <c r="K325" t="s">
        <v>75</v>
      </c>
      <c r="L325" t="s">
        <v>217</v>
      </c>
      <c r="M325" t="s">
        <v>409</v>
      </c>
      <c r="N325" t="s">
        <v>33</v>
      </c>
      <c r="O325" s="170">
        <v>46</v>
      </c>
      <c r="P325" t="s">
        <v>12</v>
      </c>
      <c r="Q325" t="s">
        <v>23</v>
      </c>
      <c r="R325" s="163" t="s">
        <v>162</v>
      </c>
      <c r="S325" s="164" t="s">
        <v>126</v>
      </c>
      <c r="T325" s="164" t="s">
        <v>126</v>
      </c>
      <c r="U325" s="165" t="str">
        <f t="shared" si="15"/>
        <v>D_ปUG_UGC01</v>
      </c>
      <c r="V325" s="152">
        <f t="shared" si="16"/>
        <v>138</v>
      </c>
      <c r="W325" s="153">
        <f t="shared" si="17"/>
        <v>8.117647058823529</v>
      </c>
    </row>
    <row r="326" spans="1:23" s="154" customFormat="1" ht="15" customHeight="1">
      <c r="A326" t="s">
        <v>164</v>
      </c>
      <c r="B326"/>
      <c r="C326" t="s">
        <v>182</v>
      </c>
      <c r="D326" t="s">
        <v>355</v>
      </c>
      <c r="E326" t="s">
        <v>33</v>
      </c>
      <c r="F326" s="170">
        <v>3</v>
      </c>
      <c r="G326" s="162">
        <v>3</v>
      </c>
      <c r="H326" s="162">
        <v>0</v>
      </c>
      <c r="I326" t="s">
        <v>420</v>
      </c>
      <c r="J326" t="s">
        <v>12</v>
      </c>
      <c r="K326" t="s">
        <v>13</v>
      </c>
      <c r="L326" t="s">
        <v>194</v>
      </c>
      <c r="M326" t="s">
        <v>409</v>
      </c>
      <c r="N326" t="s">
        <v>33</v>
      </c>
      <c r="O326" s="170">
        <v>28</v>
      </c>
      <c r="P326" t="s">
        <v>12</v>
      </c>
      <c r="Q326" t="s">
        <v>23</v>
      </c>
      <c r="R326" s="163" t="s">
        <v>162</v>
      </c>
      <c r="S326" s="164" t="s">
        <v>126</v>
      </c>
      <c r="T326" s="164" t="s">
        <v>126</v>
      </c>
      <c r="U326" s="165" t="str">
        <f t="shared" si="15"/>
        <v>A_ปUG_UGC01</v>
      </c>
      <c r="V326" s="152">
        <f t="shared" si="16"/>
        <v>84</v>
      </c>
      <c r="W326" s="153">
        <f t="shared" si="17"/>
        <v>4.9411764705882355</v>
      </c>
    </row>
    <row r="327" spans="1:23" s="154" customFormat="1" ht="15" customHeight="1">
      <c r="A327" t="s">
        <v>164</v>
      </c>
      <c r="B327"/>
      <c r="C327" t="s">
        <v>182</v>
      </c>
      <c r="D327" t="s">
        <v>355</v>
      </c>
      <c r="E327" t="s">
        <v>33</v>
      </c>
      <c r="F327" s="170">
        <v>3</v>
      </c>
      <c r="G327" s="162">
        <v>3</v>
      </c>
      <c r="H327" s="162">
        <v>0</v>
      </c>
      <c r="I327" t="s">
        <v>420</v>
      </c>
      <c r="J327" t="s">
        <v>12</v>
      </c>
      <c r="K327" t="s">
        <v>13</v>
      </c>
      <c r="L327" t="s">
        <v>196</v>
      </c>
      <c r="M327" t="s">
        <v>409</v>
      </c>
      <c r="N327" t="s">
        <v>33</v>
      </c>
      <c r="O327" s="170">
        <v>11</v>
      </c>
      <c r="P327" t="s">
        <v>12</v>
      </c>
      <c r="Q327" t="s">
        <v>23</v>
      </c>
      <c r="R327" s="163" t="s">
        <v>162</v>
      </c>
      <c r="S327" s="164" t="s">
        <v>126</v>
      </c>
      <c r="T327" s="164" t="s">
        <v>126</v>
      </c>
      <c r="U327" s="165" t="str">
        <f t="shared" si="15"/>
        <v>A_ปUG_UGC01</v>
      </c>
      <c r="V327" s="152">
        <f t="shared" si="16"/>
        <v>33</v>
      </c>
      <c r="W327" s="153">
        <f t="shared" si="17"/>
        <v>1.9411764705882353</v>
      </c>
    </row>
    <row r="328" spans="1:23" s="154" customFormat="1" ht="15" customHeight="1">
      <c r="A328" t="s">
        <v>164</v>
      </c>
      <c r="B328"/>
      <c r="C328" t="s">
        <v>182</v>
      </c>
      <c r="D328" t="s">
        <v>355</v>
      </c>
      <c r="E328" t="s">
        <v>33</v>
      </c>
      <c r="F328" s="170">
        <v>3</v>
      </c>
      <c r="G328" s="162">
        <v>3</v>
      </c>
      <c r="H328" s="162">
        <v>0</v>
      </c>
      <c r="I328" t="s">
        <v>420</v>
      </c>
      <c r="J328" t="s">
        <v>12</v>
      </c>
      <c r="K328" t="s">
        <v>13</v>
      </c>
      <c r="L328" t="s">
        <v>198</v>
      </c>
      <c r="M328" t="s">
        <v>409</v>
      </c>
      <c r="N328" t="s">
        <v>33</v>
      </c>
      <c r="O328" s="170">
        <v>14</v>
      </c>
      <c r="P328" t="s">
        <v>12</v>
      </c>
      <c r="Q328" t="s">
        <v>23</v>
      </c>
      <c r="R328" s="163" t="s">
        <v>162</v>
      </c>
      <c r="S328" s="164" t="s">
        <v>126</v>
      </c>
      <c r="T328" s="164" t="s">
        <v>126</v>
      </c>
      <c r="U328" s="165" t="str">
        <f t="shared" si="15"/>
        <v>A_ปUG_UGC01</v>
      </c>
      <c r="V328" s="152">
        <f t="shared" si="16"/>
        <v>42</v>
      </c>
      <c r="W328" s="153">
        <f t="shared" si="17"/>
        <v>2.4705882352941178</v>
      </c>
    </row>
    <row r="329" spans="1:23" s="154" customFormat="1" ht="15" customHeight="1">
      <c r="A329" t="s">
        <v>164</v>
      </c>
      <c r="B329"/>
      <c r="C329" t="s">
        <v>182</v>
      </c>
      <c r="D329" t="s">
        <v>355</v>
      </c>
      <c r="E329" t="s">
        <v>33</v>
      </c>
      <c r="F329" s="170">
        <v>3</v>
      </c>
      <c r="G329" s="162">
        <v>3</v>
      </c>
      <c r="H329" s="162">
        <v>0</v>
      </c>
      <c r="I329" t="s">
        <v>420</v>
      </c>
      <c r="J329" t="s">
        <v>12</v>
      </c>
      <c r="K329" t="s">
        <v>13</v>
      </c>
      <c r="L329" t="s">
        <v>199</v>
      </c>
      <c r="M329" t="s">
        <v>409</v>
      </c>
      <c r="N329" t="s">
        <v>33</v>
      </c>
      <c r="O329" s="170">
        <v>19</v>
      </c>
      <c r="P329" t="s">
        <v>12</v>
      </c>
      <c r="Q329" t="s">
        <v>23</v>
      </c>
      <c r="R329" s="163" t="s">
        <v>162</v>
      </c>
      <c r="S329" s="164" t="s">
        <v>126</v>
      </c>
      <c r="T329" s="164" t="s">
        <v>126</v>
      </c>
      <c r="U329" s="165" t="str">
        <f t="shared" si="15"/>
        <v>A_ปUG_UGC01</v>
      </c>
      <c r="V329" s="152">
        <f t="shared" si="16"/>
        <v>57</v>
      </c>
      <c r="W329" s="153">
        <f t="shared" si="17"/>
        <v>3.3529411764705883</v>
      </c>
    </row>
    <row r="330" spans="1:23" s="154" customFormat="1" ht="15" customHeight="1">
      <c r="A330" t="s">
        <v>167</v>
      </c>
      <c r="B330"/>
      <c r="C330" t="s">
        <v>182</v>
      </c>
      <c r="D330" t="s">
        <v>355</v>
      </c>
      <c r="E330" t="s">
        <v>33</v>
      </c>
      <c r="F330" s="170">
        <v>3</v>
      </c>
      <c r="G330" s="162">
        <v>3</v>
      </c>
      <c r="H330" s="162">
        <v>0</v>
      </c>
      <c r="I330" t="s">
        <v>420</v>
      </c>
      <c r="J330" t="s">
        <v>12</v>
      </c>
      <c r="K330" t="s">
        <v>17</v>
      </c>
      <c r="L330" t="s">
        <v>200</v>
      </c>
      <c r="M330" t="s">
        <v>409</v>
      </c>
      <c r="N330" t="s">
        <v>33</v>
      </c>
      <c r="O330" s="170">
        <v>18</v>
      </c>
      <c r="P330" t="s">
        <v>12</v>
      </c>
      <c r="Q330" t="s">
        <v>23</v>
      </c>
      <c r="R330" s="163" t="s">
        <v>162</v>
      </c>
      <c r="S330" s="164" t="s">
        <v>126</v>
      </c>
      <c r="T330" s="164" t="s">
        <v>126</v>
      </c>
      <c r="U330" s="165" t="str">
        <f t="shared" si="15"/>
        <v>B_ปUG_UGC01</v>
      </c>
      <c r="V330" s="152">
        <f t="shared" si="16"/>
        <v>54</v>
      </c>
      <c r="W330" s="153">
        <f t="shared" si="17"/>
        <v>3.1764705882352939</v>
      </c>
    </row>
    <row r="331" spans="1:23" s="154" customFormat="1" ht="15" customHeight="1">
      <c r="A331" t="s">
        <v>167</v>
      </c>
      <c r="B331"/>
      <c r="C331" t="s">
        <v>182</v>
      </c>
      <c r="D331" t="s">
        <v>355</v>
      </c>
      <c r="E331" t="s">
        <v>33</v>
      </c>
      <c r="F331" s="170">
        <v>3</v>
      </c>
      <c r="G331" s="162">
        <v>3</v>
      </c>
      <c r="H331" s="162">
        <v>0</v>
      </c>
      <c r="I331" t="s">
        <v>420</v>
      </c>
      <c r="J331" t="s">
        <v>12</v>
      </c>
      <c r="K331" t="s">
        <v>17</v>
      </c>
      <c r="L331" t="s">
        <v>201</v>
      </c>
      <c r="M331" t="s">
        <v>409</v>
      </c>
      <c r="N331" t="s">
        <v>33</v>
      </c>
      <c r="O331" s="170">
        <v>79</v>
      </c>
      <c r="P331" t="s">
        <v>12</v>
      </c>
      <c r="Q331" t="s">
        <v>23</v>
      </c>
      <c r="R331" s="163" t="s">
        <v>162</v>
      </c>
      <c r="S331" s="164" t="s">
        <v>126</v>
      </c>
      <c r="T331" s="164" t="s">
        <v>126</v>
      </c>
      <c r="U331" s="165" t="str">
        <f t="shared" si="15"/>
        <v>B_ปUG_UGC01</v>
      </c>
      <c r="V331" s="152">
        <f t="shared" si="16"/>
        <v>237</v>
      </c>
      <c r="W331" s="153">
        <f t="shared" si="17"/>
        <v>13.941176470588236</v>
      </c>
    </row>
    <row r="332" spans="1:23" s="154" customFormat="1" ht="15" customHeight="1">
      <c r="A332" t="s">
        <v>167</v>
      </c>
      <c r="B332"/>
      <c r="C332" t="s">
        <v>182</v>
      </c>
      <c r="D332" t="s">
        <v>355</v>
      </c>
      <c r="E332" t="s">
        <v>33</v>
      </c>
      <c r="F332" s="170">
        <v>3</v>
      </c>
      <c r="G332" s="162">
        <v>3</v>
      </c>
      <c r="H332" s="162">
        <v>0</v>
      </c>
      <c r="I332" t="s">
        <v>420</v>
      </c>
      <c r="J332" t="s">
        <v>12</v>
      </c>
      <c r="K332" t="s">
        <v>17</v>
      </c>
      <c r="L332" t="s">
        <v>202</v>
      </c>
      <c r="M332" t="s">
        <v>409</v>
      </c>
      <c r="N332" t="s">
        <v>33</v>
      </c>
      <c r="O332" s="170">
        <v>2</v>
      </c>
      <c r="P332" t="s">
        <v>12</v>
      </c>
      <c r="Q332" t="s">
        <v>23</v>
      </c>
      <c r="R332" s="163" t="s">
        <v>162</v>
      </c>
      <c r="S332" s="164" t="s">
        <v>126</v>
      </c>
      <c r="T332" s="164" t="s">
        <v>126</v>
      </c>
      <c r="U332" s="165" t="str">
        <f t="shared" si="15"/>
        <v>B_ปUG_UGC01</v>
      </c>
      <c r="V332" s="152">
        <f t="shared" si="16"/>
        <v>6</v>
      </c>
      <c r="W332" s="153">
        <f t="shared" si="17"/>
        <v>0.35294117647058826</v>
      </c>
    </row>
    <row r="333" spans="1:23" s="154" customFormat="1" ht="15" customHeight="1">
      <c r="A333" t="s">
        <v>167</v>
      </c>
      <c r="B333"/>
      <c r="C333" t="s">
        <v>182</v>
      </c>
      <c r="D333" t="s">
        <v>355</v>
      </c>
      <c r="E333" t="s">
        <v>33</v>
      </c>
      <c r="F333" s="170">
        <v>3</v>
      </c>
      <c r="G333" s="162">
        <v>3</v>
      </c>
      <c r="H333" s="162">
        <v>0</v>
      </c>
      <c r="I333" t="s">
        <v>420</v>
      </c>
      <c r="J333" t="s">
        <v>12</v>
      </c>
      <c r="K333" t="s">
        <v>17</v>
      </c>
      <c r="L333" t="s">
        <v>202</v>
      </c>
      <c r="M333" t="s">
        <v>411</v>
      </c>
      <c r="N333" t="s">
        <v>33</v>
      </c>
      <c r="O333" s="170">
        <v>1</v>
      </c>
      <c r="P333" t="s">
        <v>12</v>
      </c>
      <c r="Q333" t="s">
        <v>23</v>
      </c>
      <c r="R333" s="163" t="s">
        <v>163</v>
      </c>
      <c r="S333" s="164" t="s">
        <v>126</v>
      </c>
      <c r="T333" s="164" t="s">
        <v>126</v>
      </c>
      <c r="U333" s="165" t="str">
        <f t="shared" si="15"/>
        <v>B_พUG_UGC01</v>
      </c>
      <c r="V333" s="152">
        <f t="shared" si="16"/>
        <v>3</v>
      </c>
      <c r="W333" s="153">
        <f t="shared" si="17"/>
        <v>0.17647058823529413</v>
      </c>
    </row>
    <row r="334" spans="1:23" s="154" customFormat="1" ht="15" customHeight="1">
      <c r="A334" t="s">
        <v>167</v>
      </c>
      <c r="B334"/>
      <c r="C334" t="s">
        <v>182</v>
      </c>
      <c r="D334" t="s">
        <v>355</v>
      </c>
      <c r="E334" t="s">
        <v>33</v>
      </c>
      <c r="F334" s="170">
        <v>3</v>
      </c>
      <c r="G334" s="162">
        <v>3</v>
      </c>
      <c r="H334" s="162">
        <v>0</v>
      </c>
      <c r="I334" t="s">
        <v>420</v>
      </c>
      <c r="J334" t="s">
        <v>12</v>
      </c>
      <c r="K334" t="s">
        <v>17</v>
      </c>
      <c r="L334" t="s">
        <v>203</v>
      </c>
      <c r="M334" t="s">
        <v>409</v>
      </c>
      <c r="N334" t="s">
        <v>33</v>
      </c>
      <c r="O334" s="170">
        <v>4</v>
      </c>
      <c r="P334" t="s">
        <v>12</v>
      </c>
      <c r="Q334" t="s">
        <v>23</v>
      </c>
      <c r="R334" s="163" t="s">
        <v>162</v>
      </c>
      <c r="S334" s="164" t="s">
        <v>126</v>
      </c>
      <c r="T334" s="164" t="s">
        <v>126</v>
      </c>
      <c r="U334" s="165" t="str">
        <f t="shared" si="15"/>
        <v>B_ปUG_UGC01</v>
      </c>
      <c r="V334" s="152">
        <f t="shared" si="16"/>
        <v>12</v>
      </c>
      <c r="W334" s="153">
        <f t="shared" si="17"/>
        <v>0.70588235294117652</v>
      </c>
    </row>
    <row r="335" spans="1:23" s="154" customFormat="1" ht="15" customHeight="1">
      <c r="A335" t="s">
        <v>167</v>
      </c>
      <c r="B335"/>
      <c r="C335" t="s">
        <v>182</v>
      </c>
      <c r="D335" t="s">
        <v>355</v>
      </c>
      <c r="E335" t="s">
        <v>33</v>
      </c>
      <c r="F335" s="170">
        <v>3</v>
      </c>
      <c r="G335" s="162">
        <v>3</v>
      </c>
      <c r="H335" s="162">
        <v>0</v>
      </c>
      <c r="I335" t="s">
        <v>420</v>
      </c>
      <c r="J335" t="s">
        <v>12</v>
      </c>
      <c r="K335" t="s">
        <v>17</v>
      </c>
      <c r="L335" t="s">
        <v>205</v>
      </c>
      <c r="M335" t="s">
        <v>409</v>
      </c>
      <c r="N335" t="s">
        <v>33</v>
      </c>
      <c r="O335" s="170">
        <v>6</v>
      </c>
      <c r="P335" t="s">
        <v>12</v>
      </c>
      <c r="Q335" t="s">
        <v>23</v>
      </c>
      <c r="R335" s="163" t="s">
        <v>162</v>
      </c>
      <c r="S335" s="164" t="s">
        <v>126</v>
      </c>
      <c r="T335" s="164" t="s">
        <v>126</v>
      </c>
      <c r="U335" s="165" t="str">
        <f t="shared" si="15"/>
        <v>B_ปUG_UGC01</v>
      </c>
      <c r="V335" s="152">
        <f t="shared" si="16"/>
        <v>18</v>
      </c>
      <c r="W335" s="153">
        <f t="shared" si="17"/>
        <v>1.0588235294117647</v>
      </c>
    </row>
    <row r="336" spans="1:23" s="154" customFormat="1" ht="15" customHeight="1">
      <c r="A336" t="s">
        <v>167</v>
      </c>
      <c r="B336"/>
      <c r="C336" t="s">
        <v>182</v>
      </c>
      <c r="D336" t="s">
        <v>355</v>
      </c>
      <c r="E336" t="s">
        <v>33</v>
      </c>
      <c r="F336" s="170">
        <v>3</v>
      </c>
      <c r="G336" s="162">
        <v>3</v>
      </c>
      <c r="H336" s="162">
        <v>0</v>
      </c>
      <c r="I336" t="s">
        <v>420</v>
      </c>
      <c r="J336" t="s">
        <v>12</v>
      </c>
      <c r="K336" t="s">
        <v>17</v>
      </c>
      <c r="L336" t="s">
        <v>206</v>
      </c>
      <c r="M336" t="s">
        <v>409</v>
      </c>
      <c r="N336" t="s">
        <v>33</v>
      </c>
      <c r="O336" s="170">
        <v>45</v>
      </c>
      <c r="P336" t="s">
        <v>12</v>
      </c>
      <c r="Q336" t="s">
        <v>23</v>
      </c>
      <c r="R336" s="163" t="s">
        <v>162</v>
      </c>
      <c r="S336" s="164" t="s">
        <v>126</v>
      </c>
      <c r="T336" s="164" t="s">
        <v>126</v>
      </c>
      <c r="U336" s="165" t="str">
        <f t="shared" si="15"/>
        <v>B_ปUG_UGC01</v>
      </c>
      <c r="V336" s="152">
        <f t="shared" si="16"/>
        <v>135</v>
      </c>
      <c r="W336" s="153">
        <f t="shared" si="17"/>
        <v>7.9411764705882355</v>
      </c>
    </row>
    <row r="337" spans="1:23" s="154" customFormat="1" ht="15" customHeight="1">
      <c r="A337" t="s">
        <v>167</v>
      </c>
      <c r="B337"/>
      <c r="C337" t="s">
        <v>182</v>
      </c>
      <c r="D337" t="s">
        <v>355</v>
      </c>
      <c r="E337" t="s">
        <v>33</v>
      </c>
      <c r="F337" s="170">
        <v>3</v>
      </c>
      <c r="G337" s="162">
        <v>3</v>
      </c>
      <c r="H337" s="162">
        <v>0</v>
      </c>
      <c r="I337" t="s">
        <v>420</v>
      </c>
      <c r="J337" t="s">
        <v>12</v>
      </c>
      <c r="K337" t="s">
        <v>17</v>
      </c>
      <c r="L337" t="s">
        <v>207</v>
      </c>
      <c r="M337" t="s">
        <v>409</v>
      </c>
      <c r="N337" t="s">
        <v>33</v>
      </c>
      <c r="O337" s="170">
        <v>21</v>
      </c>
      <c r="P337" t="s">
        <v>12</v>
      </c>
      <c r="Q337" t="s">
        <v>23</v>
      </c>
      <c r="R337" s="163" t="s">
        <v>162</v>
      </c>
      <c r="S337" s="164" t="s">
        <v>126</v>
      </c>
      <c r="T337" s="164" t="s">
        <v>126</v>
      </c>
      <c r="U337" s="165" t="str">
        <f t="shared" si="15"/>
        <v>B_ปUG_UGC01</v>
      </c>
      <c r="V337" s="152">
        <f t="shared" si="16"/>
        <v>63</v>
      </c>
      <c r="W337" s="153">
        <f t="shared" si="17"/>
        <v>3.7058823529411766</v>
      </c>
    </row>
    <row r="338" spans="1:23" s="154" customFormat="1" ht="15" customHeight="1">
      <c r="A338" t="s">
        <v>167</v>
      </c>
      <c r="B338"/>
      <c r="C338" t="s">
        <v>182</v>
      </c>
      <c r="D338" t="s">
        <v>355</v>
      </c>
      <c r="E338" t="s">
        <v>33</v>
      </c>
      <c r="F338" s="170">
        <v>3</v>
      </c>
      <c r="G338" s="162">
        <v>3</v>
      </c>
      <c r="H338" s="162">
        <v>0</v>
      </c>
      <c r="I338" t="s">
        <v>420</v>
      </c>
      <c r="J338" t="s">
        <v>12</v>
      </c>
      <c r="K338" t="s">
        <v>17</v>
      </c>
      <c r="L338" t="s">
        <v>410</v>
      </c>
      <c r="M338" t="s">
        <v>409</v>
      </c>
      <c r="N338" t="s">
        <v>33</v>
      </c>
      <c r="O338" s="170">
        <v>1</v>
      </c>
      <c r="P338" t="s">
        <v>12</v>
      </c>
      <c r="Q338" t="s">
        <v>23</v>
      </c>
      <c r="R338" s="163" t="s">
        <v>162</v>
      </c>
      <c r="S338" s="164" t="s">
        <v>126</v>
      </c>
      <c r="T338" s="164" t="s">
        <v>126</v>
      </c>
      <c r="U338" s="165" t="str">
        <f t="shared" si="15"/>
        <v>B_ปUG_UGC01</v>
      </c>
      <c r="V338" s="152">
        <f t="shared" si="16"/>
        <v>3</v>
      </c>
      <c r="W338" s="153">
        <f t="shared" si="17"/>
        <v>0.17647058823529413</v>
      </c>
    </row>
    <row r="339" spans="1:23" s="154" customFormat="1" ht="15" customHeight="1">
      <c r="A339" t="s">
        <v>219</v>
      </c>
      <c r="B339"/>
      <c r="C339" t="s">
        <v>182</v>
      </c>
      <c r="D339" t="s">
        <v>355</v>
      </c>
      <c r="E339" t="s">
        <v>33</v>
      </c>
      <c r="F339" s="170">
        <v>3</v>
      </c>
      <c r="G339" s="162">
        <v>3</v>
      </c>
      <c r="H339" s="162">
        <v>0</v>
      </c>
      <c r="I339" t="s">
        <v>420</v>
      </c>
      <c r="J339" t="s">
        <v>12</v>
      </c>
      <c r="K339" t="s">
        <v>12</v>
      </c>
      <c r="L339" t="s">
        <v>208</v>
      </c>
      <c r="M339" t="s">
        <v>409</v>
      </c>
      <c r="N339" t="s">
        <v>33</v>
      </c>
      <c r="O339" s="170">
        <v>33</v>
      </c>
      <c r="P339" t="s">
        <v>12</v>
      </c>
      <c r="Q339" t="s">
        <v>23</v>
      </c>
      <c r="R339" s="163" t="s">
        <v>162</v>
      </c>
      <c r="S339" s="164" t="s">
        <v>126</v>
      </c>
      <c r="T339" s="164" t="s">
        <v>126</v>
      </c>
      <c r="U339" s="165" t="str">
        <f t="shared" si="15"/>
        <v>C_ปUG_UGC01</v>
      </c>
      <c r="V339" s="152">
        <f t="shared" si="16"/>
        <v>99</v>
      </c>
      <c r="W339" s="153">
        <f t="shared" si="17"/>
        <v>5.8235294117647056</v>
      </c>
    </row>
    <row r="340" spans="1:23" s="154" customFormat="1" ht="15" customHeight="1">
      <c r="A340" t="s">
        <v>219</v>
      </c>
      <c r="B340"/>
      <c r="C340" t="s">
        <v>182</v>
      </c>
      <c r="D340" t="s">
        <v>355</v>
      </c>
      <c r="E340" t="s">
        <v>33</v>
      </c>
      <c r="F340" s="170">
        <v>3</v>
      </c>
      <c r="G340" s="162">
        <v>3</v>
      </c>
      <c r="H340" s="162">
        <v>0</v>
      </c>
      <c r="I340" t="s">
        <v>420</v>
      </c>
      <c r="J340" t="s">
        <v>12</v>
      </c>
      <c r="K340" t="s">
        <v>12</v>
      </c>
      <c r="L340" t="s">
        <v>209</v>
      </c>
      <c r="M340" t="s">
        <v>409</v>
      </c>
      <c r="N340" t="s">
        <v>33</v>
      </c>
      <c r="O340" s="170">
        <v>72</v>
      </c>
      <c r="P340" t="s">
        <v>12</v>
      </c>
      <c r="Q340" t="s">
        <v>23</v>
      </c>
      <c r="R340" s="163" t="s">
        <v>162</v>
      </c>
      <c r="S340" s="164" t="s">
        <v>126</v>
      </c>
      <c r="T340" s="164" t="s">
        <v>126</v>
      </c>
      <c r="U340" s="165" t="str">
        <f t="shared" si="15"/>
        <v>C_ปUG_UGC01</v>
      </c>
      <c r="V340" s="152">
        <f t="shared" si="16"/>
        <v>216</v>
      </c>
      <c r="W340" s="153">
        <f t="shared" si="17"/>
        <v>12.705882352941176</v>
      </c>
    </row>
    <row r="341" spans="1:23" s="154" customFormat="1" ht="15" customHeight="1">
      <c r="A341" t="s">
        <v>219</v>
      </c>
      <c r="B341"/>
      <c r="C341" t="s">
        <v>182</v>
      </c>
      <c r="D341" t="s">
        <v>355</v>
      </c>
      <c r="E341" t="s">
        <v>33</v>
      </c>
      <c r="F341" s="170">
        <v>3</v>
      </c>
      <c r="G341" s="162">
        <v>3</v>
      </c>
      <c r="H341" s="162">
        <v>0</v>
      </c>
      <c r="I341" t="s">
        <v>420</v>
      </c>
      <c r="J341" t="s">
        <v>12</v>
      </c>
      <c r="K341" t="s">
        <v>12</v>
      </c>
      <c r="L341" t="s">
        <v>210</v>
      </c>
      <c r="M341" t="s">
        <v>409</v>
      </c>
      <c r="N341" t="s">
        <v>33</v>
      </c>
      <c r="O341" s="170">
        <v>14</v>
      </c>
      <c r="P341" t="s">
        <v>12</v>
      </c>
      <c r="Q341" t="s">
        <v>23</v>
      </c>
      <c r="R341" s="163" t="s">
        <v>162</v>
      </c>
      <c r="S341" s="164" t="s">
        <v>126</v>
      </c>
      <c r="T341" s="164" t="s">
        <v>126</v>
      </c>
      <c r="U341" s="165" t="str">
        <f t="shared" si="15"/>
        <v>C_ปUG_UGC01</v>
      </c>
      <c r="V341" s="152">
        <f t="shared" si="16"/>
        <v>42</v>
      </c>
      <c r="W341" s="153">
        <f t="shared" si="17"/>
        <v>2.4705882352941178</v>
      </c>
    </row>
    <row r="342" spans="1:23" s="154" customFormat="1" ht="15" customHeight="1">
      <c r="A342" t="s">
        <v>219</v>
      </c>
      <c r="B342"/>
      <c r="C342" t="s">
        <v>182</v>
      </c>
      <c r="D342" t="s">
        <v>355</v>
      </c>
      <c r="E342" t="s">
        <v>33</v>
      </c>
      <c r="F342" s="170">
        <v>3</v>
      </c>
      <c r="G342" s="162">
        <v>3</v>
      </c>
      <c r="H342" s="162">
        <v>0</v>
      </c>
      <c r="I342" t="s">
        <v>420</v>
      </c>
      <c r="J342" t="s">
        <v>12</v>
      </c>
      <c r="K342" t="s">
        <v>12</v>
      </c>
      <c r="L342" t="s">
        <v>213</v>
      </c>
      <c r="M342" t="s">
        <v>409</v>
      </c>
      <c r="N342" t="s">
        <v>33</v>
      </c>
      <c r="O342" s="170">
        <v>10</v>
      </c>
      <c r="P342" t="s">
        <v>12</v>
      </c>
      <c r="Q342" t="s">
        <v>23</v>
      </c>
      <c r="R342" s="163" t="s">
        <v>162</v>
      </c>
      <c r="S342" s="164" t="s">
        <v>126</v>
      </c>
      <c r="T342" s="164" t="s">
        <v>126</v>
      </c>
      <c r="U342" s="165" t="str">
        <f t="shared" si="15"/>
        <v>C_ปUG_UGC01</v>
      </c>
      <c r="V342" s="152">
        <f t="shared" si="16"/>
        <v>30</v>
      </c>
      <c r="W342" s="153">
        <f t="shared" si="17"/>
        <v>1.7647058823529411</v>
      </c>
    </row>
    <row r="343" spans="1:23" s="154" customFormat="1" ht="15" customHeight="1">
      <c r="A343" t="s">
        <v>219</v>
      </c>
      <c r="B343"/>
      <c r="C343" t="s">
        <v>182</v>
      </c>
      <c r="D343" t="s">
        <v>355</v>
      </c>
      <c r="E343" t="s">
        <v>33</v>
      </c>
      <c r="F343" s="170">
        <v>3</v>
      </c>
      <c r="G343" s="162">
        <v>3</v>
      </c>
      <c r="H343" s="162">
        <v>0</v>
      </c>
      <c r="I343" t="s">
        <v>420</v>
      </c>
      <c r="J343" t="s">
        <v>12</v>
      </c>
      <c r="K343" t="s">
        <v>12</v>
      </c>
      <c r="L343" t="s">
        <v>214</v>
      </c>
      <c r="M343" t="s">
        <v>409</v>
      </c>
      <c r="N343" t="s">
        <v>33</v>
      </c>
      <c r="O343" s="170">
        <v>48</v>
      </c>
      <c r="P343" t="s">
        <v>12</v>
      </c>
      <c r="Q343" t="s">
        <v>23</v>
      </c>
      <c r="R343" s="163" t="s">
        <v>162</v>
      </c>
      <c r="S343" s="164" t="s">
        <v>126</v>
      </c>
      <c r="T343" s="164" t="s">
        <v>126</v>
      </c>
      <c r="U343" s="165" t="str">
        <f t="shared" si="15"/>
        <v>C_ปUG_UGC01</v>
      </c>
      <c r="V343" s="152">
        <f t="shared" si="16"/>
        <v>144</v>
      </c>
      <c r="W343" s="153">
        <f t="shared" si="17"/>
        <v>8.4705882352941178</v>
      </c>
    </row>
    <row r="344" spans="1:23" s="154" customFormat="1" ht="15" customHeight="1">
      <c r="A344" t="s">
        <v>219</v>
      </c>
      <c r="B344"/>
      <c r="C344" t="s">
        <v>182</v>
      </c>
      <c r="D344" t="s">
        <v>355</v>
      </c>
      <c r="E344" t="s">
        <v>33</v>
      </c>
      <c r="F344" s="170">
        <v>3</v>
      </c>
      <c r="G344" s="162">
        <v>3</v>
      </c>
      <c r="H344" s="162">
        <v>0</v>
      </c>
      <c r="I344" t="s">
        <v>420</v>
      </c>
      <c r="J344" t="s">
        <v>12</v>
      </c>
      <c r="K344" t="s">
        <v>12</v>
      </c>
      <c r="L344" t="s">
        <v>215</v>
      </c>
      <c r="M344" t="s">
        <v>409</v>
      </c>
      <c r="N344" t="s">
        <v>33</v>
      </c>
      <c r="O344" s="170">
        <v>56</v>
      </c>
      <c r="P344" t="s">
        <v>12</v>
      </c>
      <c r="Q344" t="s">
        <v>23</v>
      </c>
      <c r="R344" s="163" t="s">
        <v>162</v>
      </c>
      <c r="S344" s="164" t="s">
        <v>126</v>
      </c>
      <c r="T344" s="164" t="s">
        <v>126</v>
      </c>
      <c r="U344" s="165" t="str">
        <f t="shared" si="15"/>
        <v>C_ปUG_UGC01</v>
      </c>
      <c r="V344" s="152">
        <f t="shared" si="16"/>
        <v>168</v>
      </c>
      <c r="W344" s="153">
        <f t="shared" si="17"/>
        <v>9.882352941176471</v>
      </c>
    </row>
    <row r="345" spans="1:23" s="154" customFormat="1" ht="15" customHeight="1">
      <c r="A345" t="s">
        <v>179</v>
      </c>
      <c r="B345"/>
      <c r="C345" t="s">
        <v>182</v>
      </c>
      <c r="D345" t="s">
        <v>355</v>
      </c>
      <c r="E345" t="s">
        <v>33</v>
      </c>
      <c r="F345" s="170">
        <v>3</v>
      </c>
      <c r="G345" s="162">
        <v>3</v>
      </c>
      <c r="H345" s="162">
        <v>0</v>
      </c>
      <c r="I345" t="s">
        <v>420</v>
      </c>
      <c r="J345" t="s">
        <v>12</v>
      </c>
      <c r="K345" t="s">
        <v>75</v>
      </c>
      <c r="L345" t="s">
        <v>216</v>
      </c>
      <c r="M345" t="s">
        <v>409</v>
      </c>
      <c r="N345" t="s">
        <v>33</v>
      </c>
      <c r="O345" s="170">
        <v>26</v>
      </c>
      <c r="P345" t="s">
        <v>12</v>
      </c>
      <c r="Q345" t="s">
        <v>23</v>
      </c>
      <c r="R345" s="163" t="s">
        <v>162</v>
      </c>
      <c r="S345" s="164" t="s">
        <v>126</v>
      </c>
      <c r="T345" s="164" t="s">
        <v>126</v>
      </c>
      <c r="U345" s="165" t="str">
        <f t="shared" si="15"/>
        <v>D_ปUG_UGC01</v>
      </c>
      <c r="V345" s="152">
        <f t="shared" si="16"/>
        <v>78</v>
      </c>
      <c r="W345" s="153">
        <f t="shared" si="17"/>
        <v>4.5882352941176467</v>
      </c>
    </row>
    <row r="346" spans="1:23" s="154" customFormat="1" ht="15" customHeight="1">
      <c r="A346" t="s">
        <v>179</v>
      </c>
      <c r="B346"/>
      <c r="C346" t="s">
        <v>182</v>
      </c>
      <c r="D346" t="s">
        <v>355</v>
      </c>
      <c r="E346" t="s">
        <v>33</v>
      </c>
      <c r="F346" s="170">
        <v>3</v>
      </c>
      <c r="G346" s="162">
        <v>3</v>
      </c>
      <c r="H346" s="162">
        <v>0</v>
      </c>
      <c r="I346" t="s">
        <v>420</v>
      </c>
      <c r="J346" t="s">
        <v>12</v>
      </c>
      <c r="K346" t="s">
        <v>75</v>
      </c>
      <c r="L346" t="s">
        <v>217</v>
      </c>
      <c r="M346" t="s">
        <v>409</v>
      </c>
      <c r="N346" t="s">
        <v>33</v>
      </c>
      <c r="O346" s="170">
        <v>2</v>
      </c>
      <c r="P346" t="s">
        <v>12</v>
      </c>
      <c r="Q346" t="s">
        <v>23</v>
      </c>
      <c r="R346" s="163" t="s">
        <v>162</v>
      </c>
      <c r="S346" s="164" t="s">
        <v>126</v>
      </c>
      <c r="T346" s="164" t="s">
        <v>126</v>
      </c>
      <c r="U346" s="165" t="str">
        <f t="shared" si="15"/>
        <v>D_ปUG_UGC01</v>
      </c>
      <c r="V346" s="152">
        <f t="shared" si="16"/>
        <v>6</v>
      </c>
      <c r="W346" s="153">
        <f t="shared" si="17"/>
        <v>0.35294117647058826</v>
      </c>
    </row>
    <row r="347" spans="1:23" s="154" customFormat="1" ht="15" customHeight="1">
      <c r="A347" t="s">
        <v>164</v>
      </c>
      <c r="B347"/>
      <c r="C347" t="s">
        <v>182</v>
      </c>
      <c r="D347" t="s">
        <v>356</v>
      </c>
      <c r="E347" t="s">
        <v>33</v>
      </c>
      <c r="F347" s="170">
        <v>3</v>
      </c>
      <c r="G347" s="162">
        <v>3</v>
      </c>
      <c r="H347" s="162">
        <v>0</v>
      </c>
      <c r="I347" t="s">
        <v>420</v>
      </c>
      <c r="J347" t="s">
        <v>12</v>
      </c>
      <c r="K347" t="s">
        <v>13</v>
      </c>
      <c r="L347" t="s">
        <v>194</v>
      </c>
      <c r="M347" t="s">
        <v>409</v>
      </c>
      <c r="N347" t="s">
        <v>33</v>
      </c>
      <c r="O347" s="170">
        <v>9</v>
      </c>
      <c r="P347" t="s">
        <v>12</v>
      </c>
      <c r="Q347" t="s">
        <v>23</v>
      </c>
      <c r="R347" s="163" t="s">
        <v>162</v>
      </c>
      <c r="S347" s="164" t="s">
        <v>126</v>
      </c>
      <c r="T347" s="164" t="s">
        <v>126</v>
      </c>
      <c r="U347" s="165" t="str">
        <f t="shared" si="15"/>
        <v>A_ปUG_UGC01</v>
      </c>
      <c r="V347" s="152">
        <f t="shared" si="16"/>
        <v>27</v>
      </c>
      <c r="W347" s="153">
        <f t="shared" si="17"/>
        <v>1.588235294117647</v>
      </c>
    </row>
    <row r="348" spans="1:23" s="154" customFormat="1" ht="15" customHeight="1">
      <c r="A348" t="s">
        <v>164</v>
      </c>
      <c r="B348"/>
      <c r="C348" t="s">
        <v>182</v>
      </c>
      <c r="D348" t="s">
        <v>356</v>
      </c>
      <c r="E348" t="s">
        <v>33</v>
      </c>
      <c r="F348" s="170">
        <v>3</v>
      </c>
      <c r="G348" s="162">
        <v>3</v>
      </c>
      <c r="H348" s="162">
        <v>0</v>
      </c>
      <c r="I348" t="s">
        <v>420</v>
      </c>
      <c r="J348" t="s">
        <v>12</v>
      </c>
      <c r="K348" t="s">
        <v>13</v>
      </c>
      <c r="L348" t="s">
        <v>195</v>
      </c>
      <c r="M348" t="s">
        <v>409</v>
      </c>
      <c r="N348" t="s">
        <v>33</v>
      </c>
      <c r="O348" s="170">
        <v>3</v>
      </c>
      <c r="P348" t="s">
        <v>12</v>
      </c>
      <c r="Q348" t="s">
        <v>23</v>
      </c>
      <c r="R348" s="163" t="s">
        <v>162</v>
      </c>
      <c r="S348" s="164" t="s">
        <v>126</v>
      </c>
      <c r="T348" s="164" t="s">
        <v>126</v>
      </c>
      <c r="U348" s="165" t="str">
        <f t="shared" si="15"/>
        <v>A_ปUG_UGC01</v>
      </c>
      <c r="V348" s="152">
        <f t="shared" si="16"/>
        <v>9</v>
      </c>
      <c r="W348" s="153">
        <f t="shared" si="17"/>
        <v>0.52941176470588236</v>
      </c>
    </row>
    <row r="349" spans="1:23" s="154" customFormat="1" ht="15" customHeight="1">
      <c r="A349" t="s">
        <v>164</v>
      </c>
      <c r="B349"/>
      <c r="C349" t="s">
        <v>182</v>
      </c>
      <c r="D349" t="s">
        <v>356</v>
      </c>
      <c r="E349" t="s">
        <v>33</v>
      </c>
      <c r="F349" s="170">
        <v>3</v>
      </c>
      <c r="G349" s="162">
        <v>3</v>
      </c>
      <c r="H349" s="162">
        <v>0</v>
      </c>
      <c r="I349" t="s">
        <v>420</v>
      </c>
      <c r="J349" t="s">
        <v>12</v>
      </c>
      <c r="K349" t="s">
        <v>13</v>
      </c>
      <c r="L349" t="s">
        <v>196</v>
      </c>
      <c r="M349" t="s">
        <v>409</v>
      </c>
      <c r="N349" t="s">
        <v>33</v>
      </c>
      <c r="O349" s="170">
        <v>2</v>
      </c>
      <c r="P349" t="s">
        <v>12</v>
      </c>
      <c r="Q349" t="s">
        <v>23</v>
      </c>
      <c r="R349" s="163" t="s">
        <v>162</v>
      </c>
      <c r="S349" s="164" t="s">
        <v>126</v>
      </c>
      <c r="T349" s="164" t="s">
        <v>126</v>
      </c>
      <c r="U349" s="165" t="str">
        <f t="shared" si="15"/>
        <v>A_ปUG_UGC01</v>
      </c>
      <c r="V349" s="152">
        <f t="shared" si="16"/>
        <v>6</v>
      </c>
      <c r="W349" s="153">
        <f t="shared" si="17"/>
        <v>0.35294117647058826</v>
      </c>
    </row>
    <row r="350" spans="1:23" s="154" customFormat="1" ht="15" customHeight="1">
      <c r="A350" t="s">
        <v>164</v>
      </c>
      <c r="B350"/>
      <c r="C350" t="s">
        <v>182</v>
      </c>
      <c r="D350" t="s">
        <v>356</v>
      </c>
      <c r="E350" t="s">
        <v>33</v>
      </c>
      <c r="F350" s="170">
        <v>3</v>
      </c>
      <c r="G350" s="162">
        <v>3</v>
      </c>
      <c r="H350" s="162">
        <v>0</v>
      </c>
      <c r="I350" t="s">
        <v>420</v>
      </c>
      <c r="J350" t="s">
        <v>12</v>
      </c>
      <c r="K350" t="s">
        <v>13</v>
      </c>
      <c r="L350" t="s">
        <v>197</v>
      </c>
      <c r="M350" t="s">
        <v>409</v>
      </c>
      <c r="N350" t="s">
        <v>33</v>
      </c>
      <c r="O350" s="170">
        <v>13</v>
      </c>
      <c r="P350" t="s">
        <v>12</v>
      </c>
      <c r="Q350" t="s">
        <v>23</v>
      </c>
      <c r="R350" s="163" t="s">
        <v>162</v>
      </c>
      <c r="S350" s="164" t="s">
        <v>126</v>
      </c>
      <c r="T350" s="164" t="s">
        <v>126</v>
      </c>
      <c r="U350" s="165" t="str">
        <f t="shared" si="15"/>
        <v>A_ปUG_UGC01</v>
      </c>
      <c r="V350" s="152">
        <f t="shared" si="16"/>
        <v>39</v>
      </c>
      <c r="W350" s="153">
        <f t="shared" si="17"/>
        <v>2.2941176470588234</v>
      </c>
    </row>
    <row r="351" spans="1:23" s="154" customFormat="1" ht="15" customHeight="1">
      <c r="A351" t="s">
        <v>164</v>
      </c>
      <c r="B351"/>
      <c r="C351" t="s">
        <v>182</v>
      </c>
      <c r="D351" t="s">
        <v>356</v>
      </c>
      <c r="E351" t="s">
        <v>33</v>
      </c>
      <c r="F351" s="170">
        <v>3</v>
      </c>
      <c r="G351" s="162">
        <v>3</v>
      </c>
      <c r="H351" s="162">
        <v>0</v>
      </c>
      <c r="I351" t="s">
        <v>420</v>
      </c>
      <c r="J351" t="s">
        <v>12</v>
      </c>
      <c r="K351" t="s">
        <v>13</v>
      </c>
      <c r="L351" t="s">
        <v>198</v>
      </c>
      <c r="M351" t="s">
        <v>409</v>
      </c>
      <c r="N351" t="s">
        <v>33</v>
      </c>
      <c r="O351" s="170">
        <v>3</v>
      </c>
      <c r="P351" t="s">
        <v>12</v>
      </c>
      <c r="Q351" t="s">
        <v>23</v>
      </c>
      <c r="R351" s="163" t="s">
        <v>162</v>
      </c>
      <c r="S351" s="164" t="s">
        <v>126</v>
      </c>
      <c r="T351" s="164" t="s">
        <v>126</v>
      </c>
      <c r="U351" s="165" t="str">
        <f t="shared" si="15"/>
        <v>A_ปUG_UGC01</v>
      </c>
      <c r="V351" s="152">
        <f t="shared" si="16"/>
        <v>9</v>
      </c>
      <c r="W351" s="153">
        <f t="shared" si="17"/>
        <v>0.52941176470588236</v>
      </c>
    </row>
    <row r="352" spans="1:23" s="154" customFormat="1" ht="15" customHeight="1">
      <c r="A352" t="s">
        <v>164</v>
      </c>
      <c r="B352"/>
      <c r="C352" t="s">
        <v>182</v>
      </c>
      <c r="D352" t="s">
        <v>356</v>
      </c>
      <c r="E352" t="s">
        <v>33</v>
      </c>
      <c r="F352" s="170">
        <v>3</v>
      </c>
      <c r="G352" s="162">
        <v>3</v>
      </c>
      <c r="H352" s="162">
        <v>0</v>
      </c>
      <c r="I352" t="s">
        <v>420</v>
      </c>
      <c r="J352" t="s">
        <v>12</v>
      </c>
      <c r="K352" t="s">
        <v>13</v>
      </c>
      <c r="L352" t="s">
        <v>199</v>
      </c>
      <c r="M352" t="s">
        <v>409</v>
      </c>
      <c r="N352" t="s">
        <v>33</v>
      </c>
      <c r="O352" s="170">
        <v>7</v>
      </c>
      <c r="P352" t="s">
        <v>12</v>
      </c>
      <c r="Q352" t="s">
        <v>23</v>
      </c>
      <c r="R352" s="163" t="s">
        <v>162</v>
      </c>
      <c r="S352" s="164" t="s">
        <v>126</v>
      </c>
      <c r="T352" s="164" t="s">
        <v>126</v>
      </c>
      <c r="U352" s="165" t="str">
        <f t="shared" si="15"/>
        <v>A_ปUG_UGC01</v>
      </c>
      <c r="V352" s="152">
        <f t="shared" si="16"/>
        <v>21</v>
      </c>
      <c r="W352" s="153">
        <f t="shared" si="17"/>
        <v>1.2352941176470589</v>
      </c>
    </row>
    <row r="353" spans="1:23" s="154" customFormat="1" ht="15" customHeight="1">
      <c r="A353" t="s">
        <v>167</v>
      </c>
      <c r="B353"/>
      <c r="C353" t="s">
        <v>182</v>
      </c>
      <c r="D353" t="s">
        <v>356</v>
      </c>
      <c r="E353" t="s">
        <v>33</v>
      </c>
      <c r="F353" s="170">
        <v>3</v>
      </c>
      <c r="G353" s="162">
        <v>3</v>
      </c>
      <c r="H353" s="162">
        <v>0</v>
      </c>
      <c r="I353" t="s">
        <v>420</v>
      </c>
      <c r="J353" t="s">
        <v>12</v>
      </c>
      <c r="K353" t="s">
        <v>17</v>
      </c>
      <c r="L353" t="s">
        <v>200</v>
      </c>
      <c r="M353" t="s">
        <v>409</v>
      </c>
      <c r="N353" t="s">
        <v>33</v>
      </c>
      <c r="O353" s="170">
        <v>18</v>
      </c>
      <c r="P353" t="s">
        <v>12</v>
      </c>
      <c r="Q353" t="s">
        <v>23</v>
      </c>
      <c r="R353" s="163" t="s">
        <v>162</v>
      </c>
      <c r="S353" s="164" t="s">
        <v>126</v>
      </c>
      <c r="T353" s="164" t="s">
        <v>126</v>
      </c>
      <c r="U353" s="165" t="str">
        <f t="shared" si="15"/>
        <v>B_ปUG_UGC01</v>
      </c>
      <c r="V353" s="152">
        <f t="shared" si="16"/>
        <v>54</v>
      </c>
      <c r="W353" s="153">
        <f t="shared" si="17"/>
        <v>3.1764705882352939</v>
      </c>
    </row>
    <row r="354" spans="1:23" s="154" customFormat="1" ht="15" customHeight="1">
      <c r="A354" t="s">
        <v>167</v>
      </c>
      <c r="B354"/>
      <c r="C354" t="s">
        <v>182</v>
      </c>
      <c r="D354" t="s">
        <v>356</v>
      </c>
      <c r="E354" t="s">
        <v>33</v>
      </c>
      <c r="F354" s="170">
        <v>3</v>
      </c>
      <c r="G354" s="162">
        <v>3</v>
      </c>
      <c r="H354" s="162">
        <v>0</v>
      </c>
      <c r="I354" t="s">
        <v>420</v>
      </c>
      <c r="J354" t="s">
        <v>12</v>
      </c>
      <c r="K354" t="s">
        <v>17</v>
      </c>
      <c r="L354" t="s">
        <v>201</v>
      </c>
      <c r="M354" t="s">
        <v>409</v>
      </c>
      <c r="N354" t="s">
        <v>33</v>
      </c>
      <c r="O354" s="170">
        <v>100</v>
      </c>
      <c r="P354" t="s">
        <v>12</v>
      </c>
      <c r="Q354" t="s">
        <v>23</v>
      </c>
      <c r="R354" s="163" t="s">
        <v>162</v>
      </c>
      <c r="S354" s="164" t="s">
        <v>126</v>
      </c>
      <c r="T354" s="164" t="s">
        <v>126</v>
      </c>
      <c r="U354" s="165" t="str">
        <f t="shared" si="15"/>
        <v>B_ปUG_UGC01</v>
      </c>
      <c r="V354" s="152">
        <f t="shared" si="16"/>
        <v>300</v>
      </c>
      <c r="W354" s="153">
        <f t="shared" si="17"/>
        <v>17.647058823529413</v>
      </c>
    </row>
    <row r="355" spans="1:23" s="154" customFormat="1" ht="15" customHeight="1">
      <c r="A355" t="s">
        <v>167</v>
      </c>
      <c r="B355"/>
      <c r="C355" t="s">
        <v>182</v>
      </c>
      <c r="D355" t="s">
        <v>356</v>
      </c>
      <c r="E355" t="s">
        <v>33</v>
      </c>
      <c r="F355" s="170">
        <v>3</v>
      </c>
      <c r="G355" s="162">
        <v>3</v>
      </c>
      <c r="H355" s="162">
        <v>0</v>
      </c>
      <c r="I355" t="s">
        <v>420</v>
      </c>
      <c r="J355" t="s">
        <v>12</v>
      </c>
      <c r="K355" t="s">
        <v>17</v>
      </c>
      <c r="L355" t="s">
        <v>202</v>
      </c>
      <c r="M355" t="s">
        <v>409</v>
      </c>
      <c r="N355" t="s">
        <v>33</v>
      </c>
      <c r="O355" s="170">
        <v>9</v>
      </c>
      <c r="P355" t="s">
        <v>12</v>
      </c>
      <c r="Q355" t="s">
        <v>23</v>
      </c>
      <c r="R355" s="163" t="s">
        <v>162</v>
      </c>
      <c r="S355" s="164" t="s">
        <v>126</v>
      </c>
      <c r="T355" s="164" t="s">
        <v>126</v>
      </c>
      <c r="U355" s="165" t="str">
        <f t="shared" si="15"/>
        <v>B_ปUG_UGC01</v>
      </c>
      <c r="V355" s="152">
        <f t="shared" si="16"/>
        <v>27</v>
      </c>
      <c r="W355" s="153">
        <f t="shared" si="17"/>
        <v>1.588235294117647</v>
      </c>
    </row>
    <row r="356" spans="1:23" s="154" customFormat="1" ht="15" customHeight="1">
      <c r="A356" t="s">
        <v>167</v>
      </c>
      <c r="B356"/>
      <c r="C356" t="s">
        <v>182</v>
      </c>
      <c r="D356" t="s">
        <v>356</v>
      </c>
      <c r="E356" t="s">
        <v>33</v>
      </c>
      <c r="F356" s="170">
        <v>3</v>
      </c>
      <c r="G356" s="162">
        <v>3</v>
      </c>
      <c r="H356" s="162">
        <v>0</v>
      </c>
      <c r="I356" t="s">
        <v>420</v>
      </c>
      <c r="J356" t="s">
        <v>12</v>
      </c>
      <c r="K356" t="s">
        <v>17</v>
      </c>
      <c r="L356" t="s">
        <v>203</v>
      </c>
      <c r="M356" t="s">
        <v>409</v>
      </c>
      <c r="N356" t="s">
        <v>33</v>
      </c>
      <c r="O356" s="170">
        <v>2</v>
      </c>
      <c r="P356" t="s">
        <v>12</v>
      </c>
      <c r="Q356" t="s">
        <v>23</v>
      </c>
      <c r="R356" s="163" t="s">
        <v>162</v>
      </c>
      <c r="S356" s="164" t="s">
        <v>126</v>
      </c>
      <c r="T356" s="164" t="s">
        <v>126</v>
      </c>
      <c r="U356" s="165" t="str">
        <f t="shared" si="15"/>
        <v>B_ปUG_UGC01</v>
      </c>
      <c r="V356" s="152">
        <f t="shared" si="16"/>
        <v>6</v>
      </c>
      <c r="W356" s="153">
        <f t="shared" si="17"/>
        <v>0.35294117647058826</v>
      </c>
    </row>
    <row r="357" spans="1:23" s="154" customFormat="1" ht="15" customHeight="1">
      <c r="A357" t="s">
        <v>167</v>
      </c>
      <c r="B357"/>
      <c r="C357" t="s">
        <v>182</v>
      </c>
      <c r="D357" t="s">
        <v>356</v>
      </c>
      <c r="E357" t="s">
        <v>33</v>
      </c>
      <c r="F357" s="170">
        <v>3</v>
      </c>
      <c r="G357" s="162">
        <v>3</v>
      </c>
      <c r="H357" s="162">
        <v>0</v>
      </c>
      <c r="I357" t="s">
        <v>420</v>
      </c>
      <c r="J357" t="s">
        <v>12</v>
      </c>
      <c r="K357" t="s">
        <v>17</v>
      </c>
      <c r="L357" t="s">
        <v>205</v>
      </c>
      <c r="M357" t="s">
        <v>409</v>
      </c>
      <c r="N357" t="s">
        <v>33</v>
      </c>
      <c r="O357" s="170">
        <v>7</v>
      </c>
      <c r="P357" t="s">
        <v>12</v>
      </c>
      <c r="Q357" t="s">
        <v>23</v>
      </c>
      <c r="R357" s="163" t="s">
        <v>162</v>
      </c>
      <c r="S357" s="164" t="s">
        <v>126</v>
      </c>
      <c r="T357" s="164" t="s">
        <v>126</v>
      </c>
      <c r="U357" s="165" t="str">
        <f t="shared" si="15"/>
        <v>B_ปUG_UGC01</v>
      </c>
      <c r="V357" s="152">
        <f t="shared" si="16"/>
        <v>21</v>
      </c>
      <c r="W357" s="153">
        <f t="shared" si="17"/>
        <v>1.2352941176470589</v>
      </c>
    </row>
    <row r="358" spans="1:23" s="154" customFormat="1" ht="15" customHeight="1">
      <c r="A358" t="s">
        <v>167</v>
      </c>
      <c r="B358"/>
      <c r="C358" t="s">
        <v>182</v>
      </c>
      <c r="D358" t="s">
        <v>356</v>
      </c>
      <c r="E358" t="s">
        <v>33</v>
      </c>
      <c r="F358" s="170">
        <v>3</v>
      </c>
      <c r="G358" s="162">
        <v>3</v>
      </c>
      <c r="H358" s="162">
        <v>0</v>
      </c>
      <c r="I358" t="s">
        <v>420</v>
      </c>
      <c r="J358" t="s">
        <v>12</v>
      </c>
      <c r="K358" t="s">
        <v>17</v>
      </c>
      <c r="L358" t="s">
        <v>206</v>
      </c>
      <c r="M358" t="s">
        <v>409</v>
      </c>
      <c r="N358" t="s">
        <v>33</v>
      </c>
      <c r="O358" s="170">
        <v>19</v>
      </c>
      <c r="P358" t="s">
        <v>12</v>
      </c>
      <c r="Q358" t="s">
        <v>23</v>
      </c>
      <c r="R358" s="163" t="s">
        <v>162</v>
      </c>
      <c r="S358" s="164" t="s">
        <v>126</v>
      </c>
      <c r="T358" s="164" t="s">
        <v>126</v>
      </c>
      <c r="U358" s="165" t="str">
        <f t="shared" si="15"/>
        <v>B_ปUG_UGC01</v>
      </c>
      <c r="V358" s="152">
        <f t="shared" si="16"/>
        <v>57</v>
      </c>
      <c r="W358" s="153">
        <f t="shared" si="17"/>
        <v>3.3529411764705883</v>
      </c>
    </row>
    <row r="359" spans="1:23" s="154" customFormat="1" ht="15" customHeight="1">
      <c r="A359" t="s">
        <v>167</v>
      </c>
      <c r="B359"/>
      <c r="C359" t="s">
        <v>182</v>
      </c>
      <c r="D359" t="s">
        <v>356</v>
      </c>
      <c r="E359" t="s">
        <v>33</v>
      </c>
      <c r="F359" s="170">
        <v>3</v>
      </c>
      <c r="G359" s="162">
        <v>3</v>
      </c>
      <c r="H359" s="162">
        <v>0</v>
      </c>
      <c r="I359" t="s">
        <v>420</v>
      </c>
      <c r="J359" t="s">
        <v>12</v>
      </c>
      <c r="K359" t="s">
        <v>17</v>
      </c>
      <c r="L359" t="s">
        <v>207</v>
      </c>
      <c r="M359" t="s">
        <v>409</v>
      </c>
      <c r="N359" t="s">
        <v>33</v>
      </c>
      <c r="O359" s="170">
        <v>1</v>
      </c>
      <c r="P359" t="s">
        <v>12</v>
      </c>
      <c r="Q359" t="s">
        <v>23</v>
      </c>
      <c r="R359" s="163" t="s">
        <v>162</v>
      </c>
      <c r="S359" s="164" t="s">
        <v>126</v>
      </c>
      <c r="T359" s="164" t="s">
        <v>126</v>
      </c>
      <c r="U359" s="165" t="str">
        <f t="shared" si="15"/>
        <v>B_ปUG_UGC01</v>
      </c>
      <c r="V359" s="152">
        <f t="shared" si="16"/>
        <v>3</v>
      </c>
      <c r="W359" s="153">
        <f t="shared" si="17"/>
        <v>0.17647058823529413</v>
      </c>
    </row>
    <row r="360" spans="1:23" s="154" customFormat="1" ht="15" customHeight="1">
      <c r="A360" t="s">
        <v>219</v>
      </c>
      <c r="B360"/>
      <c r="C360" t="s">
        <v>182</v>
      </c>
      <c r="D360" t="s">
        <v>356</v>
      </c>
      <c r="E360" t="s">
        <v>33</v>
      </c>
      <c r="F360" s="170">
        <v>3</v>
      </c>
      <c r="G360" s="162">
        <v>3</v>
      </c>
      <c r="H360" s="162">
        <v>0</v>
      </c>
      <c r="I360" t="s">
        <v>420</v>
      </c>
      <c r="J360" t="s">
        <v>12</v>
      </c>
      <c r="K360" t="s">
        <v>12</v>
      </c>
      <c r="L360" t="s">
        <v>208</v>
      </c>
      <c r="M360" t="s">
        <v>409</v>
      </c>
      <c r="N360" t="s">
        <v>33</v>
      </c>
      <c r="O360" s="170">
        <v>13</v>
      </c>
      <c r="P360" t="s">
        <v>12</v>
      </c>
      <c r="Q360" t="s">
        <v>23</v>
      </c>
      <c r="R360" s="163" t="s">
        <v>162</v>
      </c>
      <c r="S360" s="164" t="s">
        <v>126</v>
      </c>
      <c r="T360" s="164" t="s">
        <v>126</v>
      </c>
      <c r="U360" s="165" t="str">
        <f t="shared" si="15"/>
        <v>C_ปUG_UGC01</v>
      </c>
      <c r="V360" s="152">
        <f t="shared" si="16"/>
        <v>39</v>
      </c>
      <c r="W360" s="153">
        <f t="shared" si="17"/>
        <v>2.2941176470588234</v>
      </c>
    </row>
    <row r="361" spans="1:23" s="154" customFormat="1" ht="15" customHeight="1">
      <c r="A361" t="s">
        <v>219</v>
      </c>
      <c r="B361"/>
      <c r="C361" t="s">
        <v>182</v>
      </c>
      <c r="D361" t="s">
        <v>356</v>
      </c>
      <c r="E361" t="s">
        <v>33</v>
      </c>
      <c r="F361" s="170">
        <v>3</v>
      </c>
      <c r="G361" s="162">
        <v>3</v>
      </c>
      <c r="H361" s="162">
        <v>0</v>
      </c>
      <c r="I361" t="s">
        <v>420</v>
      </c>
      <c r="J361" t="s">
        <v>12</v>
      </c>
      <c r="K361" t="s">
        <v>12</v>
      </c>
      <c r="L361" t="s">
        <v>209</v>
      </c>
      <c r="M361" t="s">
        <v>409</v>
      </c>
      <c r="N361" t="s">
        <v>33</v>
      </c>
      <c r="O361" s="170">
        <v>24</v>
      </c>
      <c r="P361" t="s">
        <v>12</v>
      </c>
      <c r="Q361" t="s">
        <v>23</v>
      </c>
      <c r="R361" s="163" t="s">
        <v>162</v>
      </c>
      <c r="S361" s="164" t="s">
        <v>126</v>
      </c>
      <c r="T361" s="164" t="s">
        <v>126</v>
      </c>
      <c r="U361" s="165" t="str">
        <f t="shared" si="15"/>
        <v>C_ปUG_UGC01</v>
      </c>
      <c r="V361" s="152">
        <f t="shared" si="16"/>
        <v>72</v>
      </c>
      <c r="W361" s="153">
        <f t="shared" si="17"/>
        <v>4.2352941176470589</v>
      </c>
    </row>
    <row r="362" spans="1:23" s="154" customFormat="1" ht="15" customHeight="1">
      <c r="A362" t="s">
        <v>219</v>
      </c>
      <c r="B362"/>
      <c r="C362" t="s">
        <v>182</v>
      </c>
      <c r="D362" t="s">
        <v>356</v>
      </c>
      <c r="E362" t="s">
        <v>33</v>
      </c>
      <c r="F362" s="170">
        <v>3</v>
      </c>
      <c r="G362" s="162">
        <v>3</v>
      </c>
      <c r="H362" s="162">
        <v>0</v>
      </c>
      <c r="I362" t="s">
        <v>420</v>
      </c>
      <c r="J362" t="s">
        <v>12</v>
      </c>
      <c r="K362" t="s">
        <v>12</v>
      </c>
      <c r="L362" t="s">
        <v>210</v>
      </c>
      <c r="M362" t="s">
        <v>409</v>
      </c>
      <c r="N362" t="s">
        <v>33</v>
      </c>
      <c r="O362" s="170">
        <v>9</v>
      </c>
      <c r="P362" t="s">
        <v>12</v>
      </c>
      <c r="Q362" t="s">
        <v>23</v>
      </c>
      <c r="R362" s="163" t="s">
        <v>162</v>
      </c>
      <c r="S362" s="164" t="s">
        <v>126</v>
      </c>
      <c r="T362" s="164" t="s">
        <v>126</v>
      </c>
      <c r="U362" s="165" t="str">
        <f t="shared" si="15"/>
        <v>C_ปUG_UGC01</v>
      </c>
      <c r="V362" s="152">
        <f t="shared" si="16"/>
        <v>27</v>
      </c>
      <c r="W362" s="153">
        <f t="shared" si="17"/>
        <v>1.588235294117647</v>
      </c>
    </row>
    <row r="363" spans="1:23" s="154" customFormat="1" ht="15" customHeight="1">
      <c r="A363" t="s">
        <v>219</v>
      </c>
      <c r="B363"/>
      <c r="C363" t="s">
        <v>182</v>
      </c>
      <c r="D363" t="s">
        <v>356</v>
      </c>
      <c r="E363" t="s">
        <v>33</v>
      </c>
      <c r="F363" s="170">
        <v>3</v>
      </c>
      <c r="G363" s="162">
        <v>3</v>
      </c>
      <c r="H363" s="162">
        <v>0</v>
      </c>
      <c r="I363" t="s">
        <v>420</v>
      </c>
      <c r="J363" t="s">
        <v>12</v>
      </c>
      <c r="K363" t="s">
        <v>12</v>
      </c>
      <c r="L363" t="s">
        <v>213</v>
      </c>
      <c r="M363" t="s">
        <v>409</v>
      </c>
      <c r="N363" t="s">
        <v>33</v>
      </c>
      <c r="O363" s="170">
        <v>4</v>
      </c>
      <c r="P363" t="s">
        <v>12</v>
      </c>
      <c r="Q363" t="s">
        <v>23</v>
      </c>
      <c r="R363" s="163" t="s">
        <v>162</v>
      </c>
      <c r="S363" s="164" t="s">
        <v>126</v>
      </c>
      <c r="T363" s="164" t="s">
        <v>126</v>
      </c>
      <c r="U363" s="165" t="str">
        <f t="shared" si="15"/>
        <v>C_ปUG_UGC01</v>
      </c>
      <c r="V363" s="152">
        <f t="shared" si="16"/>
        <v>12</v>
      </c>
      <c r="W363" s="153">
        <f t="shared" si="17"/>
        <v>0.70588235294117652</v>
      </c>
    </row>
    <row r="364" spans="1:23" s="154" customFormat="1" ht="15" customHeight="1">
      <c r="A364" t="s">
        <v>219</v>
      </c>
      <c r="B364"/>
      <c r="C364" t="s">
        <v>182</v>
      </c>
      <c r="D364" t="s">
        <v>356</v>
      </c>
      <c r="E364" t="s">
        <v>33</v>
      </c>
      <c r="F364" s="170">
        <v>3</v>
      </c>
      <c r="G364" s="162">
        <v>3</v>
      </c>
      <c r="H364" s="162">
        <v>0</v>
      </c>
      <c r="I364" t="s">
        <v>420</v>
      </c>
      <c r="J364" t="s">
        <v>12</v>
      </c>
      <c r="K364" t="s">
        <v>12</v>
      </c>
      <c r="L364" t="s">
        <v>214</v>
      </c>
      <c r="M364" t="s">
        <v>409</v>
      </c>
      <c r="N364" t="s">
        <v>33</v>
      </c>
      <c r="O364" s="170">
        <v>39</v>
      </c>
      <c r="P364" t="s">
        <v>12</v>
      </c>
      <c r="Q364" t="s">
        <v>23</v>
      </c>
      <c r="R364" s="163" t="s">
        <v>162</v>
      </c>
      <c r="S364" s="164" t="s">
        <v>126</v>
      </c>
      <c r="T364" s="164" t="s">
        <v>126</v>
      </c>
      <c r="U364" s="165" t="str">
        <f t="shared" si="15"/>
        <v>C_ปUG_UGC01</v>
      </c>
      <c r="V364" s="152">
        <f t="shared" si="16"/>
        <v>117</v>
      </c>
      <c r="W364" s="153">
        <f t="shared" si="17"/>
        <v>6.882352941176471</v>
      </c>
    </row>
    <row r="365" spans="1:23" s="154" customFormat="1" ht="15" customHeight="1">
      <c r="A365" t="s">
        <v>219</v>
      </c>
      <c r="B365"/>
      <c r="C365" t="s">
        <v>182</v>
      </c>
      <c r="D365" t="s">
        <v>356</v>
      </c>
      <c r="E365" t="s">
        <v>33</v>
      </c>
      <c r="F365" s="170">
        <v>3</v>
      </c>
      <c r="G365" s="162">
        <v>3</v>
      </c>
      <c r="H365" s="162">
        <v>0</v>
      </c>
      <c r="I365" t="s">
        <v>420</v>
      </c>
      <c r="J365" t="s">
        <v>12</v>
      </c>
      <c r="K365" t="s">
        <v>12</v>
      </c>
      <c r="L365" t="s">
        <v>215</v>
      </c>
      <c r="M365" t="s">
        <v>409</v>
      </c>
      <c r="N365" t="s">
        <v>33</v>
      </c>
      <c r="O365" s="170">
        <v>19</v>
      </c>
      <c r="P365" t="s">
        <v>12</v>
      </c>
      <c r="Q365" t="s">
        <v>23</v>
      </c>
      <c r="R365" s="163" t="s">
        <v>162</v>
      </c>
      <c r="S365" s="164" t="s">
        <v>126</v>
      </c>
      <c r="T365" s="164" t="s">
        <v>126</v>
      </c>
      <c r="U365" s="165" t="str">
        <f t="shared" si="15"/>
        <v>C_ปUG_UGC01</v>
      </c>
      <c r="V365" s="152">
        <f t="shared" si="16"/>
        <v>57</v>
      </c>
      <c r="W365" s="153">
        <f t="shared" si="17"/>
        <v>3.3529411764705883</v>
      </c>
    </row>
    <row r="366" spans="1:23" s="154" customFormat="1" ht="15" customHeight="1">
      <c r="A366" t="s">
        <v>179</v>
      </c>
      <c r="B366"/>
      <c r="C366" t="s">
        <v>182</v>
      </c>
      <c r="D366" t="s">
        <v>356</v>
      </c>
      <c r="E366" t="s">
        <v>33</v>
      </c>
      <c r="F366" s="170">
        <v>3</v>
      </c>
      <c r="G366" s="162">
        <v>3</v>
      </c>
      <c r="H366" s="162">
        <v>0</v>
      </c>
      <c r="I366" t="s">
        <v>420</v>
      </c>
      <c r="J366" t="s">
        <v>12</v>
      </c>
      <c r="K366" t="s">
        <v>75</v>
      </c>
      <c r="L366" t="s">
        <v>216</v>
      </c>
      <c r="M366" t="s">
        <v>409</v>
      </c>
      <c r="N366" t="s">
        <v>33</v>
      </c>
      <c r="O366" s="170">
        <v>4</v>
      </c>
      <c r="P366" t="s">
        <v>12</v>
      </c>
      <c r="Q366" t="s">
        <v>23</v>
      </c>
      <c r="R366" s="163" t="s">
        <v>162</v>
      </c>
      <c r="S366" s="164" t="s">
        <v>126</v>
      </c>
      <c r="T366" s="164" t="s">
        <v>126</v>
      </c>
      <c r="U366" s="165" t="str">
        <f t="shared" si="15"/>
        <v>D_ปUG_UGC01</v>
      </c>
      <c r="V366" s="152">
        <f t="shared" si="16"/>
        <v>12</v>
      </c>
      <c r="W366" s="153">
        <f t="shared" si="17"/>
        <v>0.70588235294117652</v>
      </c>
    </row>
    <row r="367" spans="1:23" s="154" customFormat="1" ht="15" customHeight="1">
      <c r="A367" t="s">
        <v>179</v>
      </c>
      <c r="B367"/>
      <c r="C367" t="s">
        <v>182</v>
      </c>
      <c r="D367" t="s">
        <v>356</v>
      </c>
      <c r="E367" t="s">
        <v>33</v>
      </c>
      <c r="F367" s="170">
        <v>3</v>
      </c>
      <c r="G367" s="162">
        <v>3</v>
      </c>
      <c r="H367" s="162">
        <v>0</v>
      </c>
      <c r="I367" t="s">
        <v>420</v>
      </c>
      <c r="J367" t="s">
        <v>12</v>
      </c>
      <c r="K367" t="s">
        <v>75</v>
      </c>
      <c r="L367" t="s">
        <v>217</v>
      </c>
      <c r="M367" t="s">
        <v>409</v>
      </c>
      <c r="N367" t="s">
        <v>33</v>
      </c>
      <c r="O367" s="170">
        <v>9</v>
      </c>
      <c r="P367" t="s">
        <v>12</v>
      </c>
      <c r="Q367" t="s">
        <v>23</v>
      </c>
      <c r="R367" s="163" t="s">
        <v>162</v>
      </c>
      <c r="S367" s="164" t="s">
        <v>126</v>
      </c>
      <c r="T367" s="164" t="s">
        <v>126</v>
      </c>
      <c r="U367" s="165" t="str">
        <f t="shared" si="15"/>
        <v>D_ปUG_UGC01</v>
      </c>
      <c r="V367" s="152">
        <f t="shared" si="16"/>
        <v>27</v>
      </c>
      <c r="W367" s="153">
        <f t="shared" si="17"/>
        <v>1.588235294117647</v>
      </c>
    </row>
    <row r="368" spans="1:23" s="154" customFormat="1" ht="15" customHeight="1">
      <c r="A368" t="s">
        <v>219</v>
      </c>
      <c r="B368"/>
      <c r="C368" t="s">
        <v>182</v>
      </c>
      <c r="D368" t="s">
        <v>516</v>
      </c>
      <c r="E368" t="s">
        <v>33</v>
      </c>
      <c r="F368" s="170">
        <v>3</v>
      </c>
      <c r="G368" s="162">
        <v>3</v>
      </c>
      <c r="H368" s="162">
        <v>0</v>
      </c>
      <c r="I368" t="s">
        <v>420</v>
      </c>
      <c r="J368" t="s">
        <v>12</v>
      </c>
      <c r="K368" t="s">
        <v>12</v>
      </c>
      <c r="L368" t="s">
        <v>212</v>
      </c>
      <c r="M368" t="s">
        <v>409</v>
      </c>
      <c r="N368" t="s">
        <v>33</v>
      </c>
      <c r="O368" s="170">
        <v>8</v>
      </c>
      <c r="P368" t="s">
        <v>12</v>
      </c>
      <c r="Q368" t="s">
        <v>23</v>
      </c>
      <c r="R368" s="163" t="s">
        <v>162</v>
      </c>
      <c r="S368" s="164" t="s">
        <v>126</v>
      </c>
      <c r="T368" s="164" t="s">
        <v>126</v>
      </c>
      <c r="U368" s="165" t="str">
        <f t="shared" si="15"/>
        <v>C_ปUG_UGC01</v>
      </c>
      <c r="V368" s="152">
        <f t="shared" si="16"/>
        <v>24</v>
      </c>
      <c r="W368" s="153">
        <f t="shared" si="17"/>
        <v>1.411764705882353</v>
      </c>
    </row>
    <row r="369" spans="1:23" s="154" customFormat="1" ht="15" customHeight="1">
      <c r="A369" t="s">
        <v>219</v>
      </c>
      <c r="B369"/>
      <c r="C369" t="s">
        <v>182</v>
      </c>
      <c r="D369" t="s">
        <v>517</v>
      </c>
      <c r="E369" t="s">
        <v>33</v>
      </c>
      <c r="F369" s="170">
        <v>3</v>
      </c>
      <c r="G369" s="162">
        <v>3</v>
      </c>
      <c r="H369" s="162">
        <v>0</v>
      </c>
      <c r="I369" t="s">
        <v>420</v>
      </c>
      <c r="J369" t="s">
        <v>12</v>
      </c>
      <c r="K369" t="s">
        <v>12</v>
      </c>
      <c r="L369" t="s">
        <v>212</v>
      </c>
      <c r="M369" t="s">
        <v>409</v>
      </c>
      <c r="N369" t="s">
        <v>33</v>
      </c>
      <c r="O369" s="170">
        <v>140</v>
      </c>
      <c r="P369" t="s">
        <v>12</v>
      </c>
      <c r="Q369" t="s">
        <v>23</v>
      </c>
      <c r="R369" s="163" t="s">
        <v>162</v>
      </c>
      <c r="S369" s="164" t="s">
        <v>126</v>
      </c>
      <c r="T369" s="164" t="s">
        <v>126</v>
      </c>
      <c r="U369" s="165" t="str">
        <f t="shared" si="15"/>
        <v>C_ปUG_UGC01</v>
      </c>
      <c r="V369" s="152">
        <f t="shared" si="16"/>
        <v>420</v>
      </c>
      <c r="W369" s="153">
        <f t="shared" si="17"/>
        <v>24.705882352941178</v>
      </c>
    </row>
    <row r="370" spans="1:23" s="154" customFormat="1" ht="15" customHeight="1">
      <c r="A370" t="s">
        <v>167</v>
      </c>
      <c r="B370"/>
      <c r="C370" t="s">
        <v>182</v>
      </c>
      <c r="D370" t="s">
        <v>107</v>
      </c>
      <c r="E370" t="s">
        <v>33</v>
      </c>
      <c r="F370" s="170">
        <v>3</v>
      </c>
      <c r="G370" s="162">
        <v>3</v>
      </c>
      <c r="H370" s="162">
        <v>0</v>
      </c>
      <c r="I370" t="s">
        <v>420</v>
      </c>
      <c r="J370" t="s">
        <v>12</v>
      </c>
      <c r="K370" t="s">
        <v>17</v>
      </c>
      <c r="L370" t="s">
        <v>201</v>
      </c>
      <c r="M370" t="s">
        <v>409</v>
      </c>
      <c r="N370" t="s">
        <v>33</v>
      </c>
      <c r="O370" s="170">
        <v>2</v>
      </c>
      <c r="P370" t="s">
        <v>12</v>
      </c>
      <c r="Q370" t="s">
        <v>23</v>
      </c>
      <c r="R370" s="163" t="s">
        <v>162</v>
      </c>
      <c r="S370" s="164" t="s">
        <v>126</v>
      </c>
      <c r="T370" s="164" t="s">
        <v>126</v>
      </c>
      <c r="U370" s="165" t="str">
        <f t="shared" si="15"/>
        <v>B_ปUG_UGC01</v>
      </c>
      <c r="V370" s="152">
        <f t="shared" si="16"/>
        <v>6</v>
      </c>
      <c r="W370" s="153">
        <f t="shared" si="17"/>
        <v>0.35294117647058826</v>
      </c>
    </row>
    <row r="371" spans="1:23" s="154" customFormat="1" ht="15" customHeight="1">
      <c r="A371" t="s">
        <v>167</v>
      </c>
      <c r="B371"/>
      <c r="C371" t="s">
        <v>182</v>
      </c>
      <c r="D371" t="s">
        <v>107</v>
      </c>
      <c r="E371" t="s">
        <v>33</v>
      </c>
      <c r="F371" s="170">
        <v>3</v>
      </c>
      <c r="G371" s="162">
        <v>3</v>
      </c>
      <c r="H371" s="162">
        <v>0</v>
      </c>
      <c r="I371" t="s">
        <v>420</v>
      </c>
      <c r="J371" t="s">
        <v>12</v>
      </c>
      <c r="K371" t="s">
        <v>17</v>
      </c>
      <c r="L371" t="s">
        <v>202</v>
      </c>
      <c r="M371" t="s">
        <v>409</v>
      </c>
      <c r="N371" t="s">
        <v>33</v>
      </c>
      <c r="O371" s="170">
        <v>1</v>
      </c>
      <c r="P371" t="s">
        <v>12</v>
      </c>
      <c r="Q371" t="s">
        <v>23</v>
      </c>
      <c r="R371" s="163" t="s">
        <v>162</v>
      </c>
      <c r="S371" s="164" t="s">
        <v>126</v>
      </c>
      <c r="T371" s="164" t="s">
        <v>126</v>
      </c>
      <c r="U371" s="165" t="str">
        <f t="shared" si="15"/>
        <v>B_ปUG_UGC01</v>
      </c>
      <c r="V371" s="152">
        <f t="shared" si="16"/>
        <v>3</v>
      </c>
      <c r="W371" s="153">
        <f t="shared" si="17"/>
        <v>0.17647058823529413</v>
      </c>
    </row>
    <row r="372" spans="1:23" s="154" customFormat="1" ht="15" customHeight="1">
      <c r="A372" t="s">
        <v>167</v>
      </c>
      <c r="B372"/>
      <c r="C372" t="s">
        <v>182</v>
      </c>
      <c r="D372" t="s">
        <v>107</v>
      </c>
      <c r="E372" t="s">
        <v>33</v>
      </c>
      <c r="F372" s="170">
        <v>3</v>
      </c>
      <c r="G372" s="162">
        <v>3</v>
      </c>
      <c r="H372" s="162">
        <v>0</v>
      </c>
      <c r="I372" t="s">
        <v>420</v>
      </c>
      <c r="J372" t="s">
        <v>12</v>
      </c>
      <c r="K372" t="s">
        <v>17</v>
      </c>
      <c r="L372" t="s">
        <v>203</v>
      </c>
      <c r="M372" t="s">
        <v>409</v>
      </c>
      <c r="N372" t="s">
        <v>33</v>
      </c>
      <c r="O372" s="170">
        <v>1</v>
      </c>
      <c r="P372" t="s">
        <v>12</v>
      </c>
      <c r="Q372" t="s">
        <v>23</v>
      </c>
      <c r="R372" s="163" t="s">
        <v>162</v>
      </c>
      <c r="S372" s="164" t="s">
        <v>126</v>
      </c>
      <c r="T372" s="164" t="s">
        <v>126</v>
      </c>
      <c r="U372" s="165" t="str">
        <f t="shared" si="15"/>
        <v>B_ปUG_UGC01</v>
      </c>
      <c r="V372" s="152">
        <f t="shared" si="16"/>
        <v>3</v>
      </c>
      <c r="W372" s="153">
        <f t="shared" si="17"/>
        <v>0.17647058823529413</v>
      </c>
    </row>
    <row r="373" spans="1:23" s="154" customFormat="1" ht="15" customHeight="1">
      <c r="A373" t="s">
        <v>219</v>
      </c>
      <c r="B373"/>
      <c r="C373" t="s">
        <v>182</v>
      </c>
      <c r="D373" t="s">
        <v>107</v>
      </c>
      <c r="E373" t="s">
        <v>33</v>
      </c>
      <c r="F373" s="170">
        <v>3</v>
      </c>
      <c r="G373" s="162">
        <v>3</v>
      </c>
      <c r="H373" s="162">
        <v>0</v>
      </c>
      <c r="I373" t="s">
        <v>420</v>
      </c>
      <c r="J373" t="s">
        <v>12</v>
      </c>
      <c r="K373" t="s">
        <v>12</v>
      </c>
      <c r="L373" t="s">
        <v>209</v>
      </c>
      <c r="M373" t="s">
        <v>409</v>
      </c>
      <c r="N373" t="s">
        <v>33</v>
      </c>
      <c r="O373" s="170">
        <v>6</v>
      </c>
      <c r="P373" t="s">
        <v>12</v>
      </c>
      <c r="Q373" t="s">
        <v>23</v>
      </c>
      <c r="R373" s="163" t="s">
        <v>162</v>
      </c>
      <c r="S373" s="164" t="s">
        <v>126</v>
      </c>
      <c r="T373" s="164" t="s">
        <v>126</v>
      </c>
      <c r="U373" s="165" t="str">
        <f t="shared" si="15"/>
        <v>C_ปUG_UGC01</v>
      </c>
      <c r="V373" s="152">
        <f t="shared" si="16"/>
        <v>18</v>
      </c>
      <c r="W373" s="153">
        <f t="shared" si="17"/>
        <v>1.0588235294117647</v>
      </c>
    </row>
    <row r="374" spans="1:23" s="154" customFormat="1" ht="15" customHeight="1">
      <c r="A374" t="s">
        <v>219</v>
      </c>
      <c r="B374"/>
      <c r="C374" t="s">
        <v>182</v>
      </c>
      <c r="D374" t="s">
        <v>107</v>
      </c>
      <c r="E374" t="s">
        <v>33</v>
      </c>
      <c r="F374" s="170">
        <v>3</v>
      </c>
      <c r="G374" s="162">
        <v>3</v>
      </c>
      <c r="H374" s="162">
        <v>0</v>
      </c>
      <c r="I374" t="s">
        <v>420</v>
      </c>
      <c r="J374" t="s">
        <v>12</v>
      </c>
      <c r="K374" t="s">
        <v>12</v>
      </c>
      <c r="L374" t="s">
        <v>215</v>
      </c>
      <c r="M374" t="s">
        <v>409</v>
      </c>
      <c r="N374" t="s">
        <v>33</v>
      </c>
      <c r="O374" s="170">
        <v>41</v>
      </c>
      <c r="P374" t="s">
        <v>12</v>
      </c>
      <c r="Q374" t="s">
        <v>23</v>
      </c>
      <c r="R374" s="163" t="s">
        <v>162</v>
      </c>
      <c r="S374" s="164" t="s">
        <v>126</v>
      </c>
      <c r="T374" s="164" t="s">
        <v>126</v>
      </c>
      <c r="U374" s="165" t="str">
        <f t="shared" si="15"/>
        <v>C_ปUG_UGC01</v>
      </c>
      <c r="V374" s="152">
        <f t="shared" si="16"/>
        <v>123</v>
      </c>
      <c r="W374" s="153">
        <f t="shared" si="17"/>
        <v>7.2352941176470589</v>
      </c>
    </row>
    <row r="375" spans="1:23" s="154" customFormat="1" ht="15" customHeight="1">
      <c r="A375" t="s">
        <v>179</v>
      </c>
      <c r="B375"/>
      <c r="C375" t="s">
        <v>182</v>
      </c>
      <c r="D375" t="s">
        <v>107</v>
      </c>
      <c r="E375" t="s">
        <v>33</v>
      </c>
      <c r="F375" s="170">
        <v>3</v>
      </c>
      <c r="G375" s="162">
        <v>3</v>
      </c>
      <c r="H375" s="162">
        <v>0</v>
      </c>
      <c r="I375" t="s">
        <v>420</v>
      </c>
      <c r="J375" t="s">
        <v>12</v>
      </c>
      <c r="K375" t="s">
        <v>75</v>
      </c>
      <c r="L375" t="s">
        <v>216</v>
      </c>
      <c r="M375" t="s">
        <v>409</v>
      </c>
      <c r="N375" t="s">
        <v>33</v>
      </c>
      <c r="O375" s="170">
        <v>118</v>
      </c>
      <c r="P375" t="s">
        <v>12</v>
      </c>
      <c r="Q375" t="s">
        <v>23</v>
      </c>
      <c r="R375" s="163" t="s">
        <v>162</v>
      </c>
      <c r="S375" s="164" t="s">
        <v>126</v>
      </c>
      <c r="T375" s="164" t="s">
        <v>126</v>
      </c>
      <c r="U375" s="165" t="str">
        <f t="shared" si="15"/>
        <v>D_ปUG_UGC01</v>
      </c>
      <c r="V375" s="152">
        <f t="shared" si="16"/>
        <v>354</v>
      </c>
      <c r="W375" s="153">
        <f t="shared" si="17"/>
        <v>20.823529411764707</v>
      </c>
    </row>
    <row r="376" spans="1:23" s="154" customFormat="1" ht="15" customHeight="1">
      <c r="A376" t="s">
        <v>179</v>
      </c>
      <c r="B376"/>
      <c r="C376" t="s">
        <v>182</v>
      </c>
      <c r="D376" t="s">
        <v>107</v>
      </c>
      <c r="E376" t="s">
        <v>33</v>
      </c>
      <c r="F376" s="170">
        <v>3</v>
      </c>
      <c r="G376" s="162">
        <v>3</v>
      </c>
      <c r="H376" s="162">
        <v>0</v>
      </c>
      <c r="I376" t="s">
        <v>420</v>
      </c>
      <c r="J376" t="s">
        <v>12</v>
      </c>
      <c r="K376" t="s">
        <v>75</v>
      </c>
      <c r="L376" t="s">
        <v>217</v>
      </c>
      <c r="M376" t="s">
        <v>409</v>
      </c>
      <c r="N376" t="s">
        <v>33</v>
      </c>
      <c r="O376" s="170">
        <v>19</v>
      </c>
      <c r="P376" t="s">
        <v>12</v>
      </c>
      <c r="Q376" t="s">
        <v>23</v>
      </c>
      <c r="R376" s="163" t="s">
        <v>162</v>
      </c>
      <c r="S376" s="164" t="s">
        <v>126</v>
      </c>
      <c r="T376" s="164" t="s">
        <v>126</v>
      </c>
      <c r="U376" s="165" t="str">
        <f t="shared" si="15"/>
        <v>D_ปUG_UGC01</v>
      </c>
      <c r="V376" s="152">
        <f t="shared" si="16"/>
        <v>57</v>
      </c>
      <c r="W376" s="153">
        <f t="shared" si="17"/>
        <v>3.3529411764705883</v>
      </c>
    </row>
    <row r="377" spans="1:23" s="154" customFormat="1" ht="15" customHeight="1">
      <c r="A377" t="s">
        <v>164</v>
      </c>
      <c r="B377"/>
      <c r="C377" t="s">
        <v>182</v>
      </c>
      <c r="D377" t="s">
        <v>282</v>
      </c>
      <c r="E377" t="s">
        <v>33</v>
      </c>
      <c r="F377" s="170">
        <v>3</v>
      </c>
      <c r="G377" s="162">
        <v>3</v>
      </c>
      <c r="H377" s="162">
        <v>0</v>
      </c>
      <c r="I377" t="s">
        <v>420</v>
      </c>
      <c r="J377" t="s">
        <v>12</v>
      </c>
      <c r="K377" t="s">
        <v>13</v>
      </c>
      <c r="L377" t="s">
        <v>199</v>
      </c>
      <c r="M377" t="s">
        <v>409</v>
      </c>
      <c r="N377" t="s">
        <v>33</v>
      </c>
      <c r="O377" s="170">
        <v>9</v>
      </c>
      <c r="P377" t="s">
        <v>12</v>
      </c>
      <c r="Q377" t="s">
        <v>23</v>
      </c>
      <c r="R377" s="163" t="s">
        <v>162</v>
      </c>
      <c r="S377" s="164" t="s">
        <v>126</v>
      </c>
      <c r="T377" s="164" t="s">
        <v>126</v>
      </c>
      <c r="U377" s="165" t="str">
        <f t="shared" si="15"/>
        <v>A_ปUG_UGC01</v>
      </c>
      <c r="V377" s="152">
        <f t="shared" si="16"/>
        <v>27</v>
      </c>
      <c r="W377" s="153">
        <f t="shared" si="17"/>
        <v>1.588235294117647</v>
      </c>
    </row>
    <row r="378" spans="1:23" s="154" customFormat="1" ht="15" customHeight="1">
      <c r="A378" t="s">
        <v>167</v>
      </c>
      <c r="B378"/>
      <c r="C378" t="s">
        <v>182</v>
      </c>
      <c r="D378" t="s">
        <v>282</v>
      </c>
      <c r="E378" t="s">
        <v>33</v>
      </c>
      <c r="F378" s="170">
        <v>3</v>
      </c>
      <c r="G378" s="162">
        <v>3</v>
      </c>
      <c r="H378" s="162">
        <v>0</v>
      </c>
      <c r="I378" t="s">
        <v>420</v>
      </c>
      <c r="J378" t="s">
        <v>12</v>
      </c>
      <c r="K378" t="s">
        <v>17</v>
      </c>
      <c r="L378" t="s">
        <v>202</v>
      </c>
      <c r="M378" t="s">
        <v>409</v>
      </c>
      <c r="N378" t="s">
        <v>33</v>
      </c>
      <c r="O378" s="170">
        <v>1</v>
      </c>
      <c r="P378" t="s">
        <v>12</v>
      </c>
      <c r="Q378" t="s">
        <v>23</v>
      </c>
      <c r="R378" s="163" t="s">
        <v>162</v>
      </c>
      <c r="S378" s="164" t="s">
        <v>126</v>
      </c>
      <c r="T378" s="164" t="s">
        <v>126</v>
      </c>
      <c r="U378" s="165" t="str">
        <f t="shared" si="15"/>
        <v>B_ปUG_UGC01</v>
      </c>
      <c r="V378" s="152">
        <f t="shared" si="16"/>
        <v>3</v>
      </c>
      <c r="W378" s="153">
        <f t="shared" si="17"/>
        <v>0.17647058823529413</v>
      </c>
    </row>
    <row r="379" spans="1:23" s="154" customFormat="1" ht="15" customHeight="1">
      <c r="A379" t="s">
        <v>219</v>
      </c>
      <c r="B379"/>
      <c r="C379" t="s">
        <v>182</v>
      </c>
      <c r="D379" t="s">
        <v>282</v>
      </c>
      <c r="E379" t="s">
        <v>33</v>
      </c>
      <c r="F379" s="170">
        <v>3</v>
      </c>
      <c r="G379" s="162">
        <v>3</v>
      </c>
      <c r="H379" s="162">
        <v>0</v>
      </c>
      <c r="I379" t="s">
        <v>420</v>
      </c>
      <c r="J379" t="s">
        <v>12</v>
      </c>
      <c r="K379" t="s">
        <v>12</v>
      </c>
      <c r="L379" t="s">
        <v>208</v>
      </c>
      <c r="M379" t="s">
        <v>409</v>
      </c>
      <c r="N379" t="s">
        <v>33</v>
      </c>
      <c r="O379" s="170">
        <v>2</v>
      </c>
      <c r="P379" t="s">
        <v>12</v>
      </c>
      <c r="Q379" t="s">
        <v>23</v>
      </c>
      <c r="R379" s="163" t="s">
        <v>162</v>
      </c>
      <c r="S379" s="164" t="s">
        <v>126</v>
      </c>
      <c r="T379" s="164" t="s">
        <v>126</v>
      </c>
      <c r="U379" s="165" t="str">
        <f t="shared" si="15"/>
        <v>C_ปUG_UGC01</v>
      </c>
      <c r="V379" s="152">
        <f t="shared" si="16"/>
        <v>6</v>
      </c>
      <c r="W379" s="153">
        <f t="shared" si="17"/>
        <v>0.35294117647058826</v>
      </c>
    </row>
    <row r="380" spans="1:23" s="154" customFormat="1" ht="15" customHeight="1">
      <c r="A380" t="s">
        <v>219</v>
      </c>
      <c r="B380"/>
      <c r="C380" t="s">
        <v>182</v>
      </c>
      <c r="D380" t="s">
        <v>282</v>
      </c>
      <c r="E380" t="s">
        <v>33</v>
      </c>
      <c r="F380" s="170">
        <v>3</v>
      </c>
      <c r="G380" s="162">
        <v>3</v>
      </c>
      <c r="H380" s="162">
        <v>0</v>
      </c>
      <c r="I380" t="s">
        <v>420</v>
      </c>
      <c r="J380" t="s">
        <v>12</v>
      </c>
      <c r="K380" t="s">
        <v>12</v>
      </c>
      <c r="L380" t="s">
        <v>209</v>
      </c>
      <c r="M380" t="s">
        <v>409</v>
      </c>
      <c r="N380" t="s">
        <v>33</v>
      </c>
      <c r="O380" s="170">
        <v>25</v>
      </c>
      <c r="P380" t="s">
        <v>12</v>
      </c>
      <c r="Q380" t="s">
        <v>23</v>
      </c>
      <c r="R380" s="163" t="s">
        <v>162</v>
      </c>
      <c r="S380" s="164" t="s">
        <v>126</v>
      </c>
      <c r="T380" s="164" t="s">
        <v>126</v>
      </c>
      <c r="U380" s="165" t="str">
        <f t="shared" si="15"/>
        <v>C_ปUG_UGC01</v>
      </c>
      <c r="V380" s="152">
        <f t="shared" si="16"/>
        <v>75</v>
      </c>
      <c r="W380" s="153">
        <f t="shared" si="17"/>
        <v>4.4117647058823533</v>
      </c>
    </row>
    <row r="381" spans="1:23" s="154" customFormat="1" ht="15" customHeight="1">
      <c r="A381" t="s">
        <v>219</v>
      </c>
      <c r="B381"/>
      <c r="C381" t="s">
        <v>182</v>
      </c>
      <c r="D381" t="s">
        <v>282</v>
      </c>
      <c r="E381" t="s">
        <v>33</v>
      </c>
      <c r="F381" s="170">
        <v>3</v>
      </c>
      <c r="G381" s="162">
        <v>3</v>
      </c>
      <c r="H381" s="162">
        <v>0</v>
      </c>
      <c r="I381" t="s">
        <v>420</v>
      </c>
      <c r="J381" t="s">
        <v>12</v>
      </c>
      <c r="K381" t="s">
        <v>12</v>
      </c>
      <c r="L381" t="s">
        <v>213</v>
      </c>
      <c r="M381" t="s">
        <v>409</v>
      </c>
      <c r="N381" t="s">
        <v>33</v>
      </c>
      <c r="O381" s="170">
        <v>13</v>
      </c>
      <c r="P381" t="s">
        <v>12</v>
      </c>
      <c r="Q381" t="s">
        <v>23</v>
      </c>
      <c r="R381" s="163" t="s">
        <v>162</v>
      </c>
      <c r="S381" s="164" t="s">
        <v>126</v>
      </c>
      <c r="T381" s="164" t="s">
        <v>126</v>
      </c>
      <c r="U381" s="165" t="str">
        <f t="shared" si="15"/>
        <v>C_ปUG_UGC01</v>
      </c>
      <c r="V381" s="152">
        <f t="shared" si="16"/>
        <v>39</v>
      </c>
      <c r="W381" s="153">
        <f t="shared" si="17"/>
        <v>2.2941176470588234</v>
      </c>
    </row>
    <row r="382" spans="1:23" s="154" customFormat="1" ht="15" customHeight="1">
      <c r="A382" t="s">
        <v>167</v>
      </c>
      <c r="B382"/>
      <c r="C382" t="s">
        <v>182</v>
      </c>
      <c r="D382" t="s">
        <v>108</v>
      </c>
      <c r="E382" t="s">
        <v>33</v>
      </c>
      <c r="F382" s="170">
        <v>3</v>
      </c>
      <c r="G382" s="162">
        <v>3</v>
      </c>
      <c r="H382" s="162">
        <v>0</v>
      </c>
      <c r="I382" t="s">
        <v>420</v>
      </c>
      <c r="J382" t="s">
        <v>12</v>
      </c>
      <c r="K382" t="s">
        <v>17</v>
      </c>
      <c r="L382" t="s">
        <v>200</v>
      </c>
      <c r="M382" t="s">
        <v>409</v>
      </c>
      <c r="N382" t="s">
        <v>33</v>
      </c>
      <c r="O382" s="170">
        <v>8</v>
      </c>
      <c r="P382" t="s">
        <v>12</v>
      </c>
      <c r="Q382" t="s">
        <v>23</v>
      </c>
      <c r="R382" s="163" t="s">
        <v>162</v>
      </c>
      <c r="S382" s="164" t="s">
        <v>126</v>
      </c>
      <c r="T382" s="164" t="s">
        <v>126</v>
      </c>
      <c r="U382" s="165" t="str">
        <f t="shared" si="15"/>
        <v>B_ปUG_UGC01</v>
      </c>
      <c r="V382" s="152">
        <f t="shared" si="16"/>
        <v>24</v>
      </c>
      <c r="W382" s="153">
        <f t="shared" si="17"/>
        <v>1.411764705882353</v>
      </c>
    </row>
    <row r="383" spans="1:23" s="154" customFormat="1" ht="15" customHeight="1">
      <c r="A383" t="s">
        <v>167</v>
      </c>
      <c r="B383"/>
      <c r="C383" t="s">
        <v>182</v>
      </c>
      <c r="D383" t="s">
        <v>108</v>
      </c>
      <c r="E383" t="s">
        <v>33</v>
      </c>
      <c r="F383" s="170">
        <v>3</v>
      </c>
      <c r="G383" s="162">
        <v>3</v>
      </c>
      <c r="H383" s="162">
        <v>0</v>
      </c>
      <c r="I383" t="s">
        <v>420</v>
      </c>
      <c r="J383" t="s">
        <v>12</v>
      </c>
      <c r="K383" t="s">
        <v>17</v>
      </c>
      <c r="L383" t="s">
        <v>201</v>
      </c>
      <c r="M383" t="s">
        <v>409</v>
      </c>
      <c r="N383" t="s">
        <v>33</v>
      </c>
      <c r="O383" s="170">
        <v>38</v>
      </c>
      <c r="P383" t="s">
        <v>12</v>
      </c>
      <c r="Q383" t="s">
        <v>23</v>
      </c>
      <c r="R383" s="163" t="s">
        <v>162</v>
      </c>
      <c r="S383" s="164" t="s">
        <v>126</v>
      </c>
      <c r="T383" s="164" t="s">
        <v>126</v>
      </c>
      <c r="U383" s="165" t="str">
        <f t="shared" si="15"/>
        <v>B_ปUG_UGC01</v>
      </c>
      <c r="V383" s="152">
        <f t="shared" si="16"/>
        <v>114</v>
      </c>
      <c r="W383" s="153">
        <f t="shared" si="17"/>
        <v>6.7058823529411766</v>
      </c>
    </row>
    <row r="384" spans="1:23" s="154" customFormat="1" ht="15" customHeight="1">
      <c r="A384" t="s">
        <v>167</v>
      </c>
      <c r="B384"/>
      <c r="C384" t="s">
        <v>182</v>
      </c>
      <c r="D384" t="s">
        <v>108</v>
      </c>
      <c r="E384" t="s">
        <v>33</v>
      </c>
      <c r="F384" s="170">
        <v>3</v>
      </c>
      <c r="G384" s="162">
        <v>3</v>
      </c>
      <c r="H384" s="162">
        <v>0</v>
      </c>
      <c r="I384" t="s">
        <v>420</v>
      </c>
      <c r="J384" t="s">
        <v>12</v>
      </c>
      <c r="K384" t="s">
        <v>17</v>
      </c>
      <c r="L384" t="s">
        <v>202</v>
      </c>
      <c r="M384" t="s">
        <v>409</v>
      </c>
      <c r="N384" t="s">
        <v>33</v>
      </c>
      <c r="O384" s="170">
        <v>2</v>
      </c>
      <c r="P384" t="s">
        <v>12</v>
      </c>
      <c r="Q384" t="s">
        <v>23</v>
      </c>
      <c r="R384" s="163" t="s">
        <v>162</v>
      </c>
      <c r="S384" s="164" t="s">
        <v>126</v>
      </c>
      <c r="T384" s="164" t="s">
        <v>126</v>
      </c>
      <c r="U384" s="165" t="str">
        <f t="shared" si="15"/>
        <v>B_ปUG_UGC01</v>
      </c>
      <c r="V384" s="152">
        <f t="shared" si="16"/>
        <v>6</v>
      </c>
      <c r="W384" s="153">
        <f t="shared" si="17"/>
        <v>0.35294117647058826</v>
      </c>
    </row>
    <row r="385" spans="1:23" s="154" customFormat="1" ht="15" customHeight="1">
      <c r="A385" t="s">
        <v>167</v>
      </c>
      <c r="B385"/>
      <c r="C385" t="s">
        <v>182</v>
      </c>
      <c r="D385" t="s">
        <v>108</v>
      </c>
      <c r="E385" t="s">
        <v>33</v>
      </c>
      <c r="F385" s="170">
        <v>3</v>
      </c>
      <c r="G385" s="162">
        <v>3</v>
      </c>
      <c r="H385" s="162">
        <v>0</v>
      </c>
      <c r="I385" t="s">
        <v>420</v>
      </c>
      <c r="J385" t="s">
        <v>12</v>
      </c>
      <c r="K385" t="s">
        <v>17</v>
      </c>
      <c r="L385" t="s">
        <v>205</v>
      </c>
      <c r="M385" t="s">
        <v>409</v>
      </c>
      <c r="N385" t="s">
        <v>33</v>
      </c>
      <c r="O385" s="170">
        <v>22</v>
      </c>
      <c r="P385" t="s">
        <v>12</v>
      </c>
      <c r="Q385" t="s">
        <v>23</v>
      </c>
      <c r="R385" s="163" t="s">
        <v>162</v>
      </c>
      <c r="S385" s="164" t="s">
        <v>126</v>
      </c>
      <c r="T385" s="164" t="s">
        <v>126</v>
      </c>
      <c r="U385" s="165" t="str">
        <f t="shared" si="15"/>
        <v>B_ปUG_UGC01</v>
      </c>
      <c r="V385" s="152">
        <f t="shared" si="16"/>
        <v>66</v>
      </c>
      <c r="W385" s="153">
        <f t="shared" si="17"/>
        <v>3.8823529411764706</v>
      </c>
    </row>
    <row r="386" spans="1:23" s="154" customFormat="1" ht="15" customHeight="1">
      <c r="A386" t="s">
        <v>167</v>
      </c>
      <c r="B386"/>
      <c r="C386" t="s">
        <v>182</v>
      </c>
      <c r="D386" t="s">
        <v>108</v>
      </c>
      <c r="E386" t="s">
        <v>33</v>
      </c>
      <c r="F386" s="170">
        <v>3</v>
      </c>
      <c r="G386" s="162">
        <v>3</v>
      </c>
      <c r="H386" s="162">
        <v>0</v>
      </c>
      <c r="I386" t="s">
        <v>420</v>
      </c>
      <c r="J386" t="s">
        <v>12</v>
      </c>
      <c r="K386" t="s">
        <v>17</v>
      </c>
      <c r="L386" t="s">
        <v>206</v>
      </c>
      <c r="M386" t="s">
        <v>409</v>
      </c>
      <c r="N386" t="s">
        <v>33</v>
      </c>
      <c r="O386" s="170">
        <v>3</v>
      </c>
      <c r="P386" t="s">
        <v>12</v>
      </c>
      <c r="Q386" t="s">
        <v>23</v>
      </c>
      <c r="R386" s="163" t="s">
        <v>162</v>
      </c>
      <c r="S386" s="164" t="s">
        <v>126</v>
      </c>
      <c r="T386" s="164" t="s">
        <v>126</v>
      </c>
      <c r="U386" s="165" t="str">
        <f t="shared" ref="U386:U449" si="18">+K386&amp;R386&amp;S386&amp;"_"&amp;T386&amp;Q386</f>
        <v>B_ปUG_UGC01</v>
      </c>
      <c r="V386" s="152">
        <f t="shared" ref="V386:V449" si="19">+F386*O386</f>
        <v>9</v>
      </c>
      <c r="W386" s="153">
        <f t="shared" si="17"/>
        <v>0.52941176470588236</v>
      </c>
    </row>
    <row r="387" spans="1:23" s="154" customFormat="1" ht="15" customHeight="1">
      <c r="A387" t="s">
        <v>219</v>
      </c>
      <c r="B387"/>
      <c r="C387" t="s">
        <v>182</v>
      </c>
      <c r="D387" t="s">
        <v>108</v>
      </c>
      <c r="E387" t="s">
        <v>33</v>
      </c>
      <c r="F387" s="170">
        <v>3</v>
      </c>
      <c r="G387" s="162">
        <v>3</v>
      </c>
      <c r="H387" s="162">
        <v>0</v>
      </c>
      <c r="I387" t="s">
        <v>420</v>
      </c>
      <c r="J387" t="s">
        <v>12</v>
      </c>
      <c r="K387" t="s">
        <v>12</v>
      </c>
      <c r="L387" t="s">
        <v>209</v>
      </c>
      <c r="M387" t="s">
        <v>409</v>
      </c>
      <c r="N387" t="s">
        <v>33</v>
      </c>
      <c r="O387" s="170">
        <v>5</v>
      </c>
      <c r="P387" t="s">
        <v>12</v>
      </c>
      <c r="Q387" t="s">
        <v>23</v>
      </c>
      <c r="R387" s="163" t="s">
        <v>162</v>
      </c>
      <c r="S387" s="164" t="s">
        <v>126</v>
      </c>
      <c r="T387" s="164" t="s">
        <v>126</v>
      </c>
      <c r="U387" s="165" t="str">
        <f t="shared" si="18"/>
        <v>C_ปUG_UGC01</v>
      </c>
      <c r="V387" s="152">
        <f t="shared" si="19"/>
        <v>15</v>
      </c>
      <c r="W387" s="153">
        <f t="shared" ref="W387:W450" si="20">+V387/17</f>
        <v>0.88235294117647056</v>
      </c>
    </row>
    <row r="388" spans="1:23" s="154" customFormat="1" ht="15" customHeight="1">
      <c r="A388" t="s">
        <v>219</v>
      </c>
      <c r="B388"/>
      <c r="C388" t="s">
        <v>182</v>
      </c>
      <c r="D388" t="s">
        <v>108</v>
      </c>
      <c r="E388" t="s">
        <v>33</v>
      </c>
      <c r="F388" s="170">
        <v>3</v>
      </c>
      <c r="G388" s="162">
        <v>3</v>
      </c>
      <c r="H388" s="162">
        <v>0</v>
      </c>
      <c r="I388" t="s">
        <v>420</v>
      </c>
      <c r="J388" t="s">
        <v>12</v>
      </c>
      <c r="K388" t="s">
        <v>12</v>
      </c>
      <c r="L388" t="s">
        <v>210</v>
      </c>
      <c r="M388" t="s">
        <v>409</v>
      </c>
      <c r="N388" t="s">
        <v>33</v>
      </c>
      <c r="O388" s="170">
        <v>2</v>
      </c>
      <c r="P388" t="s">
        <v>12</v>
      </c>
      <c r="Q388" t="s">
        <v>23</v>
      </c>
      <c r="R388" s="163" t="s">
        <v>162</v>
      </c>
      <c r="S388" s="164" t="s">
        <v>126</v>
      </c>
      <c r="T388" s="164" t="s">
        <v>126</v>
      </c>
      <c r="U388" s="165" t="str">
        <f t="shared" si="18"/>
        <v>C_ปUG_UGC01</v>
      </c>
      <c r="V388" s="152">
        <f t="shared" si="19"/>
        <v>6</v>
      </c>
      <c r="W388" s="153">
        <f t="shared" si="20"/>
        <v>0.35294117647058826</v>
      </c>
    </row>
    <row r="389" spans="1:23" s="154" customFormat="1" ht="15" customHeight="1">
      <c r="A389" t="s">
        <v>219</v>
      </c>
      <c r="B389"/>
      <c r="C389" t="s">
        <v>182</v>
      </c>
      <c r="D389" t="s">
        <v>108</v>
      </c>
      <c r="E389" t="s">
        <v>33</v>
      </c>
      <c r="F389" s="170">
        <v>3</v>
      </c>
      <c r="G389" s="162">
        <v>3</v>
      </c>
      <c r="H389" s="162">
        <v>0</v>
      </c>
      <c r="I389" t="s">
        <v>420</v>
      </c>
      <c r="J389" t="s">
        <v>12</v>
      </c>
      <c r="K389" t="s">
        <v>12</v>
      </c>
      <c r="L389" t="s">
        <v>213</v>
      </c>
      <c r="M389" t="s">
        <v>409</v>
      </c>
      <c r="N389" t="s">
        <v>33</v>
      </c>
      <c r="O389" s="170">
        <v>2</v>
      </c>
      <c r="P389" t="s">
        <v>12</v>
      </c>
      <c r="Q389" t="s">
        <v>23</v>
      </c>
      <c r="R389" s="163" t="s">
        <v>162</v>
      </c>
      <c r="S389" s="164" t="s">
        <v>126</v>
      </c>
      <c r="T389" s="164" t="s">
        <v>126</v>
      </c>
      <c r="U389" s="165" t="str">
        <f t="shared" si="18"/>
        <v>C_ปUG_UGC01</v>
      </c>
      <c r="V389" s="152">
        <f t="shared" si="19"/>
        <v>6</v>
      </c>
      <c r="W389" s="153">
        <f t="shared" si="20"/>
        <v>0.35294117647058826</v>
      </c>
    </row>
    <row r="390" spans="1:23" s="154" customFormat="1" ht="15" customHeight="1">
      <c r="A390" t="s">
        <v>167</v>
      </c>
      <c r="B390"/>
      <c r="C390" t="s">
        <v>182</v>
      </c>
      <c r="D390" t="s">
        <v>222</v>
      </c>
      <c r="E390" t="s">
        <v>33</v>
      </c>
      <c r="F390" s="170">
        <v>3</v>
      </c>
      <c r="G390" s="162">
        <v>3</v>
      </c>
      <c r="H390" s="162">
        <v>0</v>
      </c>
      <c r="I390" t="s">
        <v>420</v>
      </c>
      <c r="J390" t="s">
        <v>12</v>
      </c>
      <c r="K390" t="s">
        <v>17</v>
      </c>
      <c r="L390" t="s">
        <v>201</v>
      </c>
      <c r="M390" t="s">
        <v>409</v>
      </c>
      <c r="N390" t="s">
        <v>33</v>
      </c>
      <c r="O390" s="170">
        <v>1</v>
      </c>
      <c r="P390" t="s">
        <v>12</v>
      </c>
      <c r="Q390" t="s">
        <v>23</v>
      </c>
      <c r="R390" s="163" t="s">
        <v>162</v>
      </c>
      <c r="S390" s="164" t="s">
        <v>126</v>
      </c>
      <c r="T390" s="164" t="s">
        <v>126</v>
      </c>
      <c r="U390" s="165" t="str">
        <f t="shared" si="18"/>
        <v>B_ปUG_UGC01</v>
      </c>
      <c r="V390" s="152">
        <f t="shared" si="19"/>
        <v>3</v>
      </c>
      <c r="W390" s="153">
        <f t="shared" si="20"/>
        <v>0.17647058823529413</v>
      </c>
    </row>
    <row r="391" spans="1:23" s="154" customFormat="1" ht="15" customHeight="1">
      <c r="A391" t="s">
        <v>167</v>
      </c>
      <c r="B391"/>
      <c r="C391" t="s">
        <v>182</v>
      </c>
      <c r="D391" t="s">
        <v>222</v>
      </c>
      <c r="E391" t="s">
        <v>33</v>
      </c>
      <c r="F391" s="170">
        <v>3</v>
      </c>
      <c r="G391" s="162">
        <v>3</v>
      </c>
      <c r="H391" s="162">
        <v>0</v>
      </c>
      <c r="I391" t="s">
        <v>420</v>
      </c>
      <c r="J391" t="s">
        <v>12</v>
      </c>
      <c r="K391" t="s">
        <v>17</v>
      </c>
      <c r="L391" t="s">
        <v>206</v>
      </c>
      <c r="M391" t="s">
        <v>409</v>
      </c>
      <c r="N391" t="s">
        <v>33</v>
      </c>
      <c r="O391" s="170">
        <v>31</v>
      </c>
      <c r="P391" t="s">
        <v>12</v>
      </c>
      <c r="Q391" t="s">
        <v>23</v>
      </c>
      <c r="R391" s="163" t="s">
        <v>162</v>
      </c>
      <c r="S391" s="164" t="s">
        <v>126</v>
      </c>
      <c r="T391" s="164" t="s">
        <v>126</v>
      </c>
      <c r="U391" s="165" t="str">
        <f t="shared" si="18"/>
        <v>B_ปUG_UGC01</v>
      </c>
      <c r="V391" s="152">
        <f t="shared" si="19"/>
        <v>93</v>
      </c>
      <c r="W391" s="153">
        <f t="shared" si="20"/>
        <v>5.4705882352941178</v>
      </c>
    </row>
    <row r="392" spans="1:23" s="154" customFormat="1" ht="15" customHeight="1">
      <c r="A392" t="s">
        <v>219</v>
      </c>
      <c r="B392"/>
      <c r="C392" t="s">
        <v>182</v>
      </c>
      <c r="D392" t="s">
        <v>222</v>
      </c>
      <c r="E392" t="s">
        <v>33</v>
      </c>
      <c r="F392" s="170">
        <v>3</v>
      </c>
      <c r="G392" s="162">
        <v>3</v>
      </c>
      <c r="H392" s="162">
        <v>0</v>
      </c>
      <c r="I392" t="s">
        <v>420</v>
      </c>
      <c r="J392" t="s">
        <v>12</v>
      </c>
      <c r="K392" t="s">
        <v>12</v>
      </c>
      <c r="L392" t="s">
        <v>214</v>
      </c>
      <c r="M392" t="s">
        <v>409</v>
      </c>
      <c r="N392" t="s">
        <v>33</v>
      </c>
      <c r="O392" s="170">
        <v>43</v>
      </c>
      <c r="P392" t="s">
        <v>12</v>
      </c>
      <c r="Q392" t="s">
        <v>23</v>
      </c>
      <c r="R392" s="163" t="s">
        <v>162</v>
      </c>
      <c r="S392" s="164" t="s">
        <v>126</v>
      </c>
      <c r="T392" s="164" t="s">
        <v>126</v>
      </c>
      <c r="U392" s="165" t="str">
        <f t="shared" si="18"/>
        <v>C_ปUG_UGC01</v>
      </c>
      <c r="V392" s="152">
        <f t="shared" si="19"/>
        <v>129</v>
      </c>
      <c r="W392" s="153">
        <f t="shared" si="20"/>
        <v>7.5882352941176467</v>
      </c>
    </row>
    <row r="393" spans="1:23" s="154" customFormat="1" ht="15" customHeight="1">
      <c r="A393" t="s">
        <v>164</v>
      </c>
      <c r="B393"/>
      <c r="C393" t="s">
        <v>182</v>
      </c>
      <c r="D393" t="s">
        <v>110</v>
      </c>
      <c r="E393" t="s">
        <v>33</v>
      </c>
      <c r="F393" s="170">
        <v>3</v>
      </c>
      <c r="G393" s="162">
        <v>3</v>
      </c>
      <c r="H393" s="162">
        <v>0</v>
      </c>
      <c r="I393" t="s">
        <v>420</v>
      </c>
      <c r="J393" t="s">
        <v>12</v>
      </c>
      <c r="K393" t="s">
        <v>13</v>
      </c>
      <c r="L393" t="s">
        <v>197</v>
      </c>
      <c r="M393" t="s">
        <v>409</v>
      </c>
      <c r="N393" t="s">
        <v>33</v>
      </c>
      <c r="O393" s="170">
        <v>13</v>
      </c>
      <c r="P393" t="s">
        <v>12</v>
      </c>
      <c r="Q393" t="s">
        <v>23</v>
      </c>
      <c r="R393" s="163" t="s">
        <v>162</v>
      </c>
      <c r="S393" s="164" t="s">
        <v>126</v>
      </c>
      <c r="T393" s="164" t="s">
        <v>126</v>
      </c>
      <c r="U393" s="165" t="str">
        <f t="shared" si="18"/>
        <v>A_ปUG_UGC01</v>
      </c>
      <c r="V393" s="152">
        <f t="shared" si="19"/>
        <v>39</v>
      </c>
      <c r="W393" s="153">
        <f t="shared" si="20"/>
        <v>2.2941176470588234</v>
      </c>
    </row>
    <row r="394" spans="1:23" s="154" customFormat="1" ht="15" customHeight="1">
      <c r="A394" t="s">
        <v>164</v>
      </c>
      <c r="B394"/>
      <c r="C394" t="s">
        <v>182</v>
      </c>
      <c r="D394" t="s">
        <v>110</v>
      </c>
      <c r="E394" t="s">
        <v>33</v>
      </c>
      <c r="F394" s="170">
        <v>3</v>
      </c>
      <c r="G394" s="162">
        <v>3</v>
      </c>
      <c r="H394" s="162">
        <v>0</v>
      </c>
      <c r="I394" t="s">
        <v>420</v>
      </c>
      <c r="J394" t="s">
        <v>12</v>
      </c>
      <c r="K394" t="s">
        <v>13</v>
      </c>
      <c r="L394" t="s">
        <v>198</v>
      </c>
      <c r="M394" t="s">
        <v>409</v>
      </c>
      <c r="N394" t="s">
        <v>33</v>
      </c>
      <c r="O394" s="170">
        <v>2</v>
      </c>
      <c r="P394" t="s">
        <v>12</v>
      </c>
      <c r="Q394" t="s">
        <v>23</v>
      </c>
      <c r="R394" s="163" t="s">
        <v>162</v>
      </c>
      <c r="S394" s="164" t="s">
        <v>126</v>
      </c>
      <c r="T394" s="164" t="s">
        <v>126</v>
      </c>
      <c r="U394" s="165" t="str">
        <f t="shared" si="18"/>
        <v>A_ปUG_UGC01</v>
      </c>
      <c r="V394" s="152">
        <f t="shared" si="19"/>
        <v>6</v>
      </c>
      <c r="W394" s="153">
        <f t="shared" si="20"/>
        <v>0.35294117647058826</v>
      </c>
    </row>
    <row r="395" spans="1:23" s="154" customFormat="1" ht="15" customHeight="1">
      <c r="A395" t="s">
        <v>164</v>
      </c>
      <c r="B395"/>
      <c r="C395" t="s">
        <v>182</v>
      </c>
      <c r="D395" t="s">
        <v>110</v>
      </c>
      <c r="E395" t="s">
        <v>33</v>
      </c>
      <c r="F395" s="170">
        <v>3</v>
      </c>
      <c r="G395" s="162">
        <v>3</v>
      </c>
      <c r="H395" s="162">
        <v>0</v>
      </c>
      <c r="I395" t="s">
        <v>420</v>
      </c>
      <c r="J395" t="s">
        <v>12</v>
      </c>
      <c r="K395" t="s">
        <v>13</v>
      </c>
      <c r="L395" t="s">
        <v>199</v>
      </c>
      <c r="M395" t="s">
        <v>409</v>
      </c>
      <c r="N395" t="s">
        <v>33</v>
      </c>
      <c r="O395" s="170">
        <v>19</v>
      </c>
      <c r="P395" t="s">
        <v>12</v>
      </c>
      <c r="Q395" t="s">
        <v>23</v>
      </c>
      <c r="R395" s="163" t="s">
        <v>162</v>
      </c>
      <c r="S395" s="164" t="s">
        <v>126</v>
      </c>
      <c r="T395" s="164" t="s">
        <v>126</v>
      </c>
      <c r="U395" s="165" t="str">
        <f t="shared" si="18"/>
        <v>A_ปUG_UGC01</v>
      </c>
      <c r="V395" s="152">
        <f t="shared" si="19"/>
        <v>57</v>
      </c>
      <c r="W395" s="153">
        <f t="shared" si="20"/>
        <v>3.3529411764705883</v>
      </c>
    </row>
    <row r="396" spans="1:23" s="154" customFormat="1" ht="15" customHeight="1">
      <c r="A396" t="s">
        <v>167</v>
      </c>
      <c r="B396"/>
      <c r="C396" t="s">
        <v>182</v>
      </c>
      <c r="D396" t="s">
        <v>110</v>
      </c>
      <c r="E396" t="s">
        <v>33</v>
      </c>
      <c r="F396" s="170">
        <v>3</v>
      </c>
      <c r="G396" s="162">
        <v>3</v>
      </c>
      <c r="H396" s="162">
        <v>0</v>
      </c>
      <c r="I396" t="s">
        <v>420</v>
      </c>
      <c r="J396" t="s">
        <v>12</v>
      </c>
      <c r="K396" t="s">
        <v>17</v>
      </c>
      <c r="L396" t="s">
        <v>201</v>
      </c>
      <c r="M396" t="s">
        <v>409</v>
      </c>
      <c r="N396" t="s">
        <v>33</v>
      </c>
      <c r="O396" s="170">
        <v>12</v>
      </c>
      <c r="P396" t="s">
        <v>12</v>
      </c>
      <c r="Q396" t="s">
        <v>23</v>
      </c>
      <c r="R396" s="163" t="s">
        <v>162</v>
      </c>
      <c r="S396" s="164" t="s">
        <v>126</v>
      </c>
      <c r="T396" s="164" t="s">
        <v>126</v>
      </c>
      <c r="U396" s="165" t="str">
        <f t="shared" si="18"/>
        <v>B_ปUG_UGC01</v>
      </c>
      <c r="V396" s="152">
        <f t="shared" si="19"/>
        <v>36</v>
      </c>
      <c r="W396" s="153">
        <f t="shared" si="20"/>
        <v>2.1176470588235294</v>
      </c>
    </row>
    <row r="397" spans="1:23" s="154" customFormat="1" ht="15" customHeight="1">
      <c r="A397" t="s">
        <v>167</v>
      </c>
      <c r="B397"/>
      <c r="C397" t="s">
        <v>182</v>
      </c>
      <c r="D397" t="s">
        <v>110</v>
      </c>
      <c r="E397" t="s">
        <v>33</v>
      </c>
      <c r="F397" s="170">
        <v>3</v>
      </c>
      <c r="G397" s="162">
        <v>3</v>
      </c>
      <c r="H397" s="162">
        <v>0</v>
      </c>
      <c r="I397" t="s">
        <v>420</v>
      </c>
      <c r="J397" t="s">
        <v>12</v>
      </c>
      <c r="K397" t="s">
        <v>17</v>
      </c>
      <c r="L397" t="s">
        <v>206</v>
      </c>
      <c r="M397" t="s">
        <v>409</v>
      </c>
      <c r="N397" t="s">
        <v>33</v>
      </c>
      <c r="O397" s="170">
        <v>1</v>
      </c>
      <c r="P397" t="s">
        <v>12</v>
      </c>
      <c r="Q397" t="s">
        <v>23</v>
      </c>
      <c r="R397" s="163" t="s">
        <v>162</v>
      </c>
      <c r="S397" s="164" t="s">
        <v>126</v>
      </c>
      <c r="T397" s="164" t="s">
        <v>126</v>
      </c>
      <c r="U397" s="165" t="str">
        <f t="shared" si="18"/>
        <v>B_ปUG_UGC01</v>
      </c>
      <c r="V397" s="152">
        <f t="shared" si="19"/>
        <v>3</v>
      </c>
      <c r="W397" s="153">
        <f t="shared" si="20"/>
        <v>0.17647058823529413</v>
      </c>
    </row>
    <row r="398" spans="1:23" s="154" customFormat="1" ht="15" customHeight="1">
      <c r="A398" t="s">
        <v>219</v>
      </c>
      <c r="B398"/>
      <c r="C398" t="s">
        <v>182</v>
      </c>
      <c r="D398" t="s">
        <v>110</v>
      </c>
      <c r="E398" t="s">
        <v>33</v>
      </c>
      <c r="F398" s="170">
        <v>3</v>
      </c>
      <c r="G398" s="162">
        <v>3</v>
      </c>
      <c r="H398" s="162">
        <v>0</v>
      </c>
      <c r="I398" t="s">
        <v>420</v>
      </c>
      <c r="J398" t="s">
        <v>12</v>
      </c>
      <c r="K398" t="s">
        <v>12</v>
      </c>
      <c r="L398" t="s">
        <v>208</v>
      </c>
      <c r="M398" t="s">
        <v>409</v>
      </c>
      <c r="N398" t="s">
        <v>33</v>
      </c>
      <c r="O398" s="170">
        <v>59</v>
      </c>
      <c r="P398" t="s">
        <v>12</v>
      </c>
      <c r="Q398" t="s">
        <v>23</v>
      </c>
      <c r="R398" s="163" t="s">
        <v>162</v>
      </c>
      <c r="S398" s="164" t="s">
        <v>126</v>
      </c>
      <c r="T398" s="164" t="s">
        <v>126</v>
      </c>
      <c r="U398" s="165" t="str">
        <f t="shared" si="18"/>
        <v>C_ปUG_UGC01</v>
      </c>
      <c r="V398" s="152">
        <f t="shared" si="19"/>
        <v>177</v>
      </c>
      <c r="W398" s="153">
        <f t="shared" si="20"/>
        <v>10.411764705882353</v>
      </c>
    </row>
    <row r="399" spans="1:23" s="154" customFormat="1" ht="15" customHeight="1">
      <c r="A399" t="s">
        <v>219</v>
      </c>
      <c r="B399"/>
      <c r="C399" t="s">
        <v>182</v>
      </c>
      <c r="D399" t="s">
        <v>110</v>
      </c>
      <c r="E399" t="s">
        <v>33</v>
      </c>
      <c r="F399" s="170">
        <v>3</v>
      </c>
      <c r="G399" s="162">
        <v>3</v>
      </c>
      <c r="H399" s="162">
        <v>0</v>
      </c>
      <c r="I399" t="s">
        <v>420</v>
      </c>
      <c r="J399" t="s">
        <v>12</v>
      </c>
      <c r="K399" t="s">
        <v>12</v>
      </c>
      <c r="L399" t="s">
        <v>209</v>
      </c>
      <c r="M399" t="s">
        <v>409</v>
      </c>
      <c r="N399" t="s">
        <v>33</v>
      </c>
      <c r="O399" s="170">
        <v>13</v>
      </c>
      <c r="P399" t="s">
        <v>12</v>
      </c>
      <c r="Q399" t="s">
        <v>23</v>
      </c>
      <c r="R399" s="163" t="s">
        <v>162</v>
      </c>
      <c r="S399" s="164" t="s">
        <v>126</v>
      </c>
      <c r="T399" s="164" t="s">
        <v>126</v>
      </c>
      <c r="U399" s="165" t="str">
        <f t="shared" si="18"/>
        <v>C_ปUG_UGC01</v>
      </c>
      <c r="V399" s="152">
        <f t="shared" si="19"/>
        <v>39</v>
      </c>
      <c r="W399" s="153">
        <f t="shared" si="20"/>
        <v>2.2941176470588234</v>
      </c>
    </row>
    <row r="400" spans="1:23" s="154" customFormat="1" ht="15" customHeight="1">
      <c r="A400" t="s">
        <v>219</v>
      </c>
      <c r="B400"/>
      <c r="C400" t="s">
        <v>182</v>
      </c>
      <c r="D400" t="s">
        <v>110</v>
      </c>
      <c r="E400" t="s">
        <v>33</v>
      </c>
      <c r="F400" s="170">
        <v>3</v>
      </c>
      <c r="G400" s="162">
        <v>3</v>
      </c>
      <c r="H400" s="162">
        <v>0</v>
      </c>
      <c r="I400" t="s">
        <v>420</v>
      </c>
      <c r="J400" t="s">
        <v>12</v>
      </c>
      <c r="K400" t="s">
        <v>12</v>
      </c>
      <c r="L400" t="s">
        <v>210</v>
      </c>
      <c r="M400" t="s">
        <v>409</v>
      </c>
      <c r="N400" t="s">
        <v>33</v>
      </c>
      <c r="O400" s="170">
        <v>5</v>
      </c>
      <c r="P400" t="s">
        <v>12</v>
      </c>
      <c r="Q400" t="s">
        <v>23</v>
      </c>
      <c r="R400" s="163" t="s">
        <v>162</v>
      </c>
      <c r="S400" s="164" t="s">
        <v>126</v>
      </c>
      <c r="T400" s="164" t="s">
        <v>126</v>
      </c>
      <c r="U400" s="165" t="str">
        <f t="shared" si="18"/>
        <v>C_ปUG_UGC01</v>
      </c>
      <c r="V400" s="152">
        <f t="shared" si="19"/>
        <v>15</v>
      </c>
      <c r="W400" s="153">
        <f t="shared" si="20"/>
        <v>0.88235294117647056</v>
      </c>
    </row>
    <row r="401" spans="1:23" s="154" customFormat="1" ht="15" customHeight="1">
      <c r="A401" t="s">
        <v>164</v>
      </c>
      <c r="B401"/>
      <c r="C401" t="s">
        <v>182</v>
      </c>
      <c r="D401" t="s">
        <v>247</v>
      </c>
      <c r="E401" t="s">
        <v>33</v>
      </c>
      <c r="F401" s="170">
        <v>3</v>
      </c>
      <c r="G401" s="162">
        <v>3</v>
      </c>
      <c r="H401" s="162">
        <v>0</v>
      </c>
      <c r="I401" t="s">
        <v>420</v>
      </c>
      <c r="J401" t="s">
        <v>12</v>
      </c>
      <c r="K401" t="s">
        <v>13</v>
      </c>
      <c r="L401" t="s">
        <v>194</v>
      </c>
      <c r="M401" t="s">
        <v>409</v>
      </c>
      <c r="N401" t="s">
        <v>33</v>
      </c>
      <c r="O401" s="170">
        <v>37</v>
      </c>
      <c r="P401" t="s">
        <v>12</v>
      </c>
      <c r="Q401" t="s">
        <v>23</v>
      </c>
      <c r="R401" s="163" t="s">
        <v>162</v>
      </c>
      <c r="S401" s="164" t="s">
        <v>126</v>
      </c>
      <c r="T401" s="164" t="s">
        <v>126</v>
      </c>
      <c r="U401" s="165" t="str">
        <f t="shared" si="18"/>
        <v>A_ปUG_UGC01</v>
      </c>
      <c r="V401" s="152">
        <f t="shared" si="19"/>
        <v>111</v>
      </c>
      <c r="W401" s="153">
        <f t="shared" si="20"/>
        <v>6.5294117647058822</v>
      </c>
    </row>
    <row r="402" spans="1:23" s="154" customFormat="1" ht="15" customHeight="1">
      <c r="A402" t="s">
        <v>164</v>
      </c>
      <c r="B402"/>
      <c r="C402" t="s">
        <v>182</v>
      </c>
      <c r="D402" t="s">
        <v>247</v>
      </c>
      <c r="E402" t="s">
        <v>33</v>
      </c>
      <c r="F402" s="170">
        <v>3</v>
      </c>
      <c r="G402" s="162">
        <v>3</v>
      </c>
      <c r="H402" s="162">
        <v>0</v>
      </c>
      <c r="I402" t="s">
        <v>420</v>
      </c>
      <c r="J402" t="s">
        <v>12</v>
      </c>
      <c r="K402" t="s">
        <v>13</v>
      </c>
      <c r="L402" t="s">
        <v>195</v>
      </c>
      <c r="M402" t="s">
        <v>409</v>
      </c>
      <c r="N402" t="s">
        <v>33</v>
      </c>
      <c r="O402" s="170">
        <v>35</v>
      </c>
      <c r="P402" t="s">
        <v>12</v>
      </c>
      <c r="Q402" t="s">
        <v>23</v>
      </c>
      <c r="R402" s="163" t="s">
        <v>162</v>
      </c>
      <c r="S402" s="164" t="s">
        <v>126</v>
      </c>
      <c r="T402" s="164" t="s">
        <v>126</v>
      </c>
      <c r="U402" s="165" t="str">
        <f t="shared" si="18"/>
        <v>A_ปUG_UGC01</v>
      </c>
      <c r="V402" s="152">
        <f t="shared" si="19"/>
        <v>105</v>
      </c>
      <c r="W402" s="153">
        <f t="shared" si="20"/>
        <v>6.1764705882352944</v>
      </c>
    </row>
    <row r="403" spans="1:23" s="154" customFormat="1" ht="15" customHeight="1">
      <c r="A403" t="s">
        <v>164</v>
      </c>
      <c r="B403"/>
      <c r="C403" t="s">
        <v>182</v>
      </c>
      <c r="D403" t="s">
        <v>247</v>
      </c>
      <c r="E403" t="s">
        <v>33</v>
      </c>
      <c r="F403" s="170">
        <v>3</v>
      </c>
      <c r="G403" s="162">
        <v>3</v>
      </c>
      <c r="H403" s="162">
        <v>0</v>
      </c>
      <c r="I403" t="s">
        <v>420</v>
      </c>
      <c r="J403" t="s">
        <v>12</v>
      </c>
      <c r="K403" t="s">
        <v>13</v>
      </c>
      <c r="L403" t="s">
        <v>196</v>
      </c>
      <c r="M403" t="s">
        <v>409</v>
      </c>
      <c r="N403" t="s">
        <v>33</v>
      </c>
      <c r="O403" s="170">
        <v>13</v>
      </c>
      <c r="P403" t="s">
        <v>12</v>
      </c>
      <c r="Q403" t="s">
        <v>23</v>
      </c>
      <c r="R403" s="163" t="s">
        <v>162</v>
      </c>
      <c r="S403" s="164" t="s">
        <v>126</v>
      </c>
      <c r="T403" s="164" t="s">
        <v>126</v>
      </c>
      <c r="U403" s="165" t="str">
        <f t="shared" si="18"/>
        <v>A_ปUG_UGC01</v>
      </c>
      <c r="V403" s="152">
        <f t="shared" si="19"/>
        <v>39</v>
      </c>
      <c r="W403" s="153">
        <f t="shared" si="20"/>
        <v>2.2941176470588234</v>
      </c>
    </row>
    <row r="404" spans="1:23" s="154" customFormat="1" ht="15" customHeight="1">
      <c r="A404" t="s">
        <v>164</v>
      </c>
      <c r="B404"/>
      <c r="C404" t="s">
        <v>182</v>
      </c>
      <c r="D404" t="s">
        <v>247</v>
      </c>
      <c r="E404" t="s">
        <v>33</v>
      </c>
      <c r="F404" s="170">
        <v>3</v>
      </c>
      <c r="G404" s="162">
        <v>3</v>
      </c>
      <c r="H404" s="162">
        <v>0</v>
      </c>
      <c r="I404" t="s">
        <v>420</v>
      </c>
      <c r="J404" t="s">
        <v>12</v>
      </c>
      <c r="K404" t="s">
        <v>13</v>
      </c>
      <c r="L404" t="s">
        <v>197</v>
      </c>
      <c r="M404" t="s">
        <v>409</v>
      </c>
      <c r="N404" t="s">
        <v>33</v>
      </c>
      <c r="O404" s="170">
        <v>17</v>
      </c>
      <c r="P404" t="s">
        <v>12</v>
      </c>
      <c r="Q404" t="s">
        <v>23</v>
      </c>
      <c r="R404" s="163" t="s">
        <v>162</v>
      </c>
      <c r="S404" s="164" t="s">
        <v>126</v>
      </c>
      <c r="T404" s="164" t="s">
        <v>126</v>
      </c>
      <c r="U404" s="165" t="str">
        <f t="shared" si="18"/>
        <v>A_ปUG_UGC01</v>
      </c>
      <c r="V404" s="152">
        <f t="shared" si="19"/>
        <v>51</v>
      </c>
      <c r="W404" s="153">
        <f t="shared" si="20"/>
        <v>3</v>
      </c>
    </row>
    <row r="405" spans="1:23" s="154" customFormat="1" ht="15" customHeight="1">
      <c r="A405" t="s">
        <v>167</v>
      </c>
      <c r="B405"/>
      <c r="C405" t="s">
        <v>182</v>
      </c>
      <c r="D405" t="s">
        <v>247</v>
      </c>
      <c r="E405" t="s">
        <v>33</v>
      </c>
      <c r="F405" s="170">
        <v>3</v>
      </c>
      <c r="G405" s="162">
        <v>3</v>
      </c>
      <c r="H405" s="162">
        <v>0</v>
      </c>
      <c r="I405" t="s">
        <v>420</v>
      </c>
      <c r="J405" t="s">
        <v>12</v>
      </c>
      <c r="K405" t="s">
        <v>17</v>
      </c>
      <c r="L405" t="s">
        <v>201</v>
      </c>
      <c r="M405" t="s">
        <v>409</v>
      </c>
      <c r="N405" t="s">
        <v>33</v>
      </c>
      <c r="O405" s="170">
        <v>19</v>
      </c>
      <c r="P405" t="s">
        <v>12</v>
      </c>
      <c r="Q405" t="s">
        <v>23</v>
      </c>
      <c r="R405" s="163" t="s">
        <v>162</v>
      </c>
      <c r="S405" s="164" t="s">
        <v>126</v>
      </c>
      <c r="T405" s="164" t="s">
        <v>126</v>
      </c>
      <c r="U405" s="165" t="str">
        <f t="shared" si="18"/>
        <v>B_ปUG_UGC01</v>
      </c>
      <c r="V405" s="152">
        <f t="shared" si="19"/>
        <v>57</v>
      </c>
      <c r="W405" s="153">
        <f t="shared" si="20"/>
        <v>3.3529411764705883</v>
      </c>
    </row>
    <row r="406" spans="1:23" s="154" customFormat="1" ht="15" customHeight="1">
      <c r="A406" t="s">
        <v>167</v>
      </c>
      <c r="B406"/>
      <c r="C406" t="s">
        <v>182</v>
      </c>
      <c r="D406" t="s">
        <v>247</v>
      </c>
      <c r="E406" t="s">
        <v>33</v>
      </c>
      <c r="F406" s="170">
        <v>3</v>
      </c>
      <c r="G406" s="162">
        <v>3</v>
      </c>
      <c r="H406" s="162">
        <v>0</v>
      </c>
      <c r="I406" t="s">
        <v>420</v>
      </c>
      <c r="J406" t="s">
        <v>12</v>
      </c>
      <c r="K406" t="s">
        <v>17</v>
      </c>
      <c r="L406" t="s">
        <v>203</v>
      </c>
      <c r="M406" t="s">
        <v>409</v>
      </c>
      <c r="N406" t="s">
        <v>33</v>
      </c>
      <c r="O406" s="170">
        <v>5</v>
      </c>
      <c r="P406" t="s">
        <v>12</v>
      </c>
      <c r="Q406" t="s">
        <v>23</v>
      </c>
      <c r="R406" s="163" t="s">
        <v>162</v>
      </c>
      <c r="S406" s="164" t="s">
        <v>126</v>
      </c>
      <c r="T406" s="164" t="s">
        <v>126</v>
      </c>
      <c r="U406" s="165" t="str">
        <f t="shared" si="18"/>
        <v>B_ปUG_UGC01</v>
      </c>
      <c r="V406" s="152">
        <f t="shared" si="19"/>
        <v>15</v>
      </c>
      <c r="W406" s="153">
        <f t="shared" si="20"/>
        <v>0.88235294117647056</v>
      </c>
    </row>
    <row r="407" spans="1:23" s="154" customFormat="1" ht="15" customHeight="1">
      <c r="A407" t="s">
        <v>167</v>
      </c>
      <c r="B407"/>
      <c r="C407" t="s">
        <v>182</v>
      </c>
      <c r="D407" t="s">
        <v>247</v>
      </c>
      <c r="E407" t="s">
        <v>33</v>
      </c>
      <c r="F407" s="170">
        <v>3</v>
      </c>
      <c r="G407" s="162">
        <v>3</v>
      </c>
      <c r="H407" s="162">
        <v>0</v>
      </c>
      <c r="I407" t="s">
        <v>420</v>
      </c>
      <c r="J407" t="s">
        <v>12</v>
      </c>
      <c r="K407" t="s">
        <v>17</v>
      </c>
      <c r="L407" t="s">
        <v>206</v>
      </c>
      <c r="M407" t="s">
        <v>409</v>
      </c>
      <c r="N407" t="s">
        <v>33</v>
      </c>
      <c r="O407" s="170">
        <v>2</v>
      </c>
      <c r="P407" t="s">
        <v>12</v>
      </c>
      <c r="Q407" t="s">
        <v>23</v>
      </c>
      <c r="R407" s="163" t="s">
        <v>162</v>
      </c>
      <c r="S407" s="164" t="s">
        <v>126</v>
      </c>
      <c r="T407" s="164" t="s">
        <v>126</v>
      </c>
      <c r="U407" s="165" t="str">
        <f t="shared" si="18"/>
        <v>B_ปUG_UGC01</v>
      </c>
      <c r="V407" s="152">
        <f t="shared" si="19"/>
        <v>6</v>
      </c>
      <c r="W407" s="153">
        <f t="shared" si="20"/>
        <v>0.35294117647058826</v>
      </c>
    </row>
    <row r="408" spans="1:23" s="154" customFormat="1" ht="15" customHeight="1">
      <c r="A408" t="s">
        <v>167</v>
      </c>
      <c r="B408"/>
      <c r="C408" t="s">
        <v>182</v>
      </c>
      <c r="D408" t="s">
        <v>247</v>
      </c>
      <c r="E408" t="s">
        <v>33</v>
      </c>
      <c r="F408" s="170">
        <v>3</v>
      </c>
      <c r="G408" s="162">
        <v>3</v>
      </c>
      <c r="H408" s="162">
        <v>0</v>
      </c>
      <c r="I408" t="s">
        <v>420</v>
      </c>
      <c r="J408" t="s">
        <v>12</v>
      </c>
      <c r="K408" t="s">
        <v>17</v>
      </c>
      <c r="L408" t="s">
        <v>207</v>
      </c>
      <c r="M408" t="s">
        <v>409</v>
      </c>
      <c r="N408" t="s">
        <v>33</v>
      </c>
      <c r="O408" s="170">
        <v>3</v>
      </c>
      <c r="P408" t="s">
        <v>12</v>
      </c>
      <c r="Q408" t="s">
        <v>23</v>
      </c>
      <c r="R408" s="163" t="s">
        <v>162</v>
      </c>
      <c r="S408" s="164" t="s">
        <v>126</v>
      </c>
      <c r="T408" s="164" t="s">
        <v>126</v>
      </c>
      <c r="U408" s="165" t="str">
        <f t="shared" si="18"/>
        <v>B_ปUG_UGC01</v>
      </c>
      <c r="V408" s="152">
        <f t="shared" si="19"/>
        <v>9</v>
      </c>
      <c r="W408" s="153">
        <f t="shared" si="20"/>
        <v>0.52941176470588236</v>
      </c>
    </row>
    <row r="409" spans="1:23" s="154" customFormat="1" ht="15" customHeight="1">
      <c r="A409" t="s">
        <v>219</v>
      </c>
      <c r="B409"/>
      <c r="C409" t="s">
        <v>182</v>
      </c>
      <c r="D409" t="s">
        <v>247</v>
      </c>
      <c r="E409" t="s">
        <v>33</v>
      </c>
      <c r="F409" s="170">
        <v>3</v>
      </c>
      <c r="G409" s="162">
        <v>3</v>
      </c>
      <c r="H409" s="162">
        <v>0</v>
      </c>
      <c r="I409" t="s">
        <v>420</v>
      </c>
      <c r="J409" t="s">
        <v>12</v>
      </c>
      <c r="K409" t="s">
        <v>12</v>
      </c>
      <c r="L409" t="s">
        <v>208</v>
      </c>
      <c r="M409" t="s">
        <v>409</v>
      </c>
      <c r="N409" t="s">
        <v>33</v>
      </c>
      <c r="O409" s="170">
        <v>12</v>
      </c>
      <c r="P409" t="s">
        <v>12</v>
      </c>
      <c r="Q409" t="s">
        <v>23</v>
      </c>
      <c r="R409" s="163" t="s">
        <v>162</v>
      </c>
      <c r="S409" s="164" t="s">
        <v>126</v>
      </c>
      <c r="T409" s="164" t="s">
        <v>126</v>
      </c>
      <c r="U409" s="165" t="str">
        <f t="shared" si="18"/>
        <v>C_ปUG_UGC01</v>
      </c>
      <c r="V409" s="152">
        <f t="shared" si="19"/>
        <v>36</v>
      </c>
      <c r="W409" s="153">
        <f t="shared" si="20"/>
        <v>2.1176470588235294</v>
      </c>
    </row>
    <row r="410" spans="1:23" s="154" customFormat="1" ht="15" customHeight="1">
      <c r="A410" t="s">
        <v>219</v>
      </c>
      <c r="B410"/>
      <c r="C410" t="s">
        <v>182</v>
      </c>
      <c r="D410" t="s">
        <v>247</v>
      </c>
      <c r="E410" t="s">
        <v>33</v>
      </c>
      <c r="F410" s="170">
        <v>3</v>
      </c>
      <c r="G410" s="162">
        <v>3</v>
      </c>
      <c r="H410" s="162">
        <v>0</v>
      </c>
      <c r="I410" t="s">
        <v>420</v>
      </c>
      <c r="J410" t="s">
        <v>12</v>
      </c>
      <c r="K410" t="s">
        <v>12</v>
      </c>
      <c r="L410" t="s">
        <v>209</v>
      </c>
      <c r="M410" t="s">
        <v>409</v>
      </c>
      <c r="N410" t="s">
        <v>33</v>
      </c>
      <c r="O410" s="170">
        <v>23</v>
      </c>
      <c r="P410" t="s">
        <v>12</v>
      </c>
      <c r="Q410" t="s">
        <v>23</v>
      </c>
      <c r="R410" s="163" t="s">
        <v>162</v>
      </c>
      <c r="S410" s="164" t="s">
        <v>126</v>
      </c>
      <c r="T410" s="164" t="s">
        <v>126</v>
      </c>
      <c r="U410" s="165" t="str">
        <f t="shared" si="18"/>
        <v>C_ปUG_UGC01</v>
      </c>
      <c r="V410" s="152">
        <f t="shared" si="19"/>
        <v>69</v>
      </c>
      <c r="W410" s="153">
        <f t="shared" si="20"/>
        <v>4.0588235294117645</v>
      </c>
    </row>
    <row r="411" spans="1:23" s="154" customFormat="1" ht="15" customHeight="1">
      <c r="A411" t="s">
        <v>219</v>
      </c>
      <c r="B411"/>
      <c r="C411" t="s">
        <v>182</v>
      </c>
      <c r="D411" t="s">
        <v>247</v>
      </c>
      <c r="E411" t="s">
        <v>33</v>
      </c>
      <c r="F411" s="170">
        <v>3</v>
      </c>
      <c r="G411" s="162">
        <v>3</v>
      </c>
      <c r="H411" s="162">
        <v>0</v>
      </c>
      <c r="I411" t="s">
        <v>420</v>
      </c>
      <c r="J411" t="s">
        <v>12</v>
      </c>
      <c r="K411" t="s">
        <v>12</v>
      </c>
      <c r="L411" t="s">
        <v>210</v>
      </c>
      <c r="M411" t="s">
        <v>409</v>
      </c>
      <c r="N411" t="s">
        <v>33</v>
      </c>
      <c r="O411" s="170">
        <v>15</v>
      </c>
      <c r="P411" t="s">
        <v>12</v>
      </c>
      <c r="Q411" t="s">
        <v>23</v>
      </c>
      <c r="R411" s="163" t="s">
        <v>162</v>
      </c>
      <c r="S411" s="164" t="s">
        <v>126</v>
      </c>
      <c r="T411" s="164" t="s">
        <v>126</v>
      </c>
      <c r="U411" s="165" t="str">
        <f t="shared" si="18"/>
        <v>C_ปUG_UGC01</v>
      </c>
      <c r="V411" s="152">
        <f t="shared" si="19"/>
        <v>45</v>
      </c>
      <c r="W411" s="153">
        <f t="shared" si="20"/>
        <v>2.6470588235294117</v>
      </c>
    </row>
    <row r="412" spans="1:23" s="154" customFormat="1" ht="15" customHeight="1">
      <c r="A412" t="s">
        <v>219</v>
      </c>
      <c r="B412"/>
      <c r="C412" t="s">
        <v>182</v>
      </c>
      <c r="D412" t="s">
        <v>247</v>
      </c>
      <c r="E412" t="s">
        <v>33</v>
      </c>
      <c r="F412" s="170">
        <v>3</v>
      </c>
      <c r="G412" s="162">
        <v>3</v>
      </c>
      <c r="H412" s="162">
        <v>0</v>
      </c>
      <c r="I412" t="s">
        <v>420</v>
      </c>
      <c r="J412" t="s">
        <v>12</v>
      </c>
      <c r="K412" t="s">
        <v>12</v>
      </c>
      <c r="L412" t="s">
        <v>213</v>
      </c>
      <c r="M412" t="s">
        <v>409</v>
      </c>
      <c r="N412" t="s">
        <v>33</v>
      </c>
      <c r="O412" s="170">
        <v>9</v>
      </c>
      <c r="P412" t="s">
        <v>12</v>
      </c>
      <c r="Q412" t="s">
        <v>23</v>
      </c>
      <c r="R412" s="163" t="s">
        <v>162</v>
      </c>
      <c r="S412" s="164" t="s">
        <v>126</v>
      </c>
      <c r="T412" s="164" t="s">
        <v>126</v>
      </c>
      <c r="U412" s="165" t="str">
        <f t="shared" si="18"/>
        <v>C_ปUG_UGC01</v>
      </c>
      <c r="V412" s="152">
        <f t="shared" si="19"/>
        <v>27</v>
      </c>
      <c r="W412" s="153">
        <f t="shared" si="20"/>
        <v>1.588235294117647</v>
      </c>
    </row>
    <row r="413" spans="1:23" s="154" customFormat="1" ht="15" customHeight="1">
      <c r="A413" t="s">
        <v>219</v>
      </c>
      <c r="B413"/>
      <c r="C413" t="s">
        <v>182</v>
      </c>
      <c r="D413" t="s">
        <v>247</v>
      </c>
      <c r="E413" t="s">
        <v>33</v>
      </c>
      <c r="F413" s="170">
        <v>3</v>
      </c>
      <c r="G413" s="162">
        <v>3</v>
      </c>
      <c r="H413" s="162">
        <v>0</v>
      </c>
      <c r="I413" t="s">
        <v>420</v>
      </c>
      <c r="J413" t="s">
        <v>12</v>
      </c>
      <c r="K413" t="s">
        <v>12</v>
      </c>
      <c r="L413" t="s">
        <v>214</v>
      </c>
      <c r="M413" t="s">
        <v>409</v>
      </c>
      <c r="N413" t="s">
        <v>33</v>
      </c>
      <c r="O413" s="170">
        <v>22</v>
      </c>
      <c r="P413" t="s">
        <v>12</v>
      </c>
      <c r="Q413" t="s">
        <v>23</v>
      </c>
      <c r="R413" s="163" t="s">
        <v>162</v>
      </c>
      <c r="S413" s="164" t="s">
        <v>126</v>
      </c>
      <c r="T413" s="164" t="s">
        <v>126</v>
      </c>
      <c r="U413" s="165" t="str">
        <f t="shared" si="18"/>
        <v>C_ปUG_UGC01</v>
      </c>
      <c r="V413" s="152">
        <f t="shared" si="19"/>
        <v>66</v>
      </c>
      <c r="W413" s="153">
        <f t="shared" si="20"/>
        <v>3.8823529411764706</v>
      </c>
    </row>
    <row r="414" spans="1:23" s="154" customFormat="1" ht="15" customHeight="1">
      <c r="A414" t="s">
        <v>219</v>
      </c>
      <c r="B414"/>
      <c r="C414" t="s">
        <v>182</v>
      </c>
      <c r="D414" t="s">
        <v>518</v>
      </c>
      <c r="E414" t="s">
        <v>33</v>
      </c>
      <c r="F414" s="170">
        <v>3</v>
      </c>
      <c r="G414" s="162">
        <v>3</v>
      </c>
      <c r="H414" s="162">
        <v>0</v>
      </c>
      <c r="I414" t="s">
        <v>420</v>
      </c>
      <c r="J414" t="s">
        <v>12</v>
      </c>
      <c r="K414" t="s">
        <v>12</v>
      </c>
      <c r="L414" t="s">
        <v>212</v>
      </c>
      <c r="M414" t="s">
        <v>409</v>
      </c>
      <c r="N414" t="s">
        <v>33</v>
      </c>
      <c r="O414" s="170">
        <v>140</v>
      </c>
      <c r="P414" t="s">
        <v>12</v>
      </c>
      <c r="Q414" t="s">
        <v>23</v>
      </c>
      <c r="R414" s="163" t="s">
        <v>162</v>
      </c>
      <c r="S414" s="164" t="s">
        <v>126</v>
      </c>
      <c r="T414" s="164" t="s">
        <v>126</v>
      </c>
      <c r="U414" s="165" t="str">
        <f t="shared" si="18"/>
        <v>C_ปUG_UGC01</v>
      </c>
      <c r="V414" s="152">
        <f t="shared" si="19"/>
        <v>420</v>
      </c>
      <c r="W414" s="153">
        <f t="shared" si="20"/>
        <v>24.705882352941178</v>
      </c>
    </row>
    <row r="415" spans="1:23" s="154" customFormat="1" ht="15" customHeight="1">
      <c r="A415" t="s">
        <v>219</v>
      </c>
      <c r="B415"/>
      <c r="C415" t="s">
        <v>182</v>
      </c>
      <c r="D415" t="s">
        <v>519</v>
      </c>
      <c r="E415" t="s">
        <v>33</v>
      </c>
      <c r="F415" s="170">
        <v>3</v>
      </c>
      <c r="G415" s="162">
        <v>3</v>
      </c>
      <c r="H415" s="162">
        <v>0</v>
      </c>
      <c r="I415" t="s">
        <v>420</v>
      </c>
      <c r="J415" t="s">
        <v>12</v>
      </c>
      <c r="K415" t="s">
        <v>12</v>
      </c>
      <c r="L415" t="s">
        <v>212</v>
      </c>
      <c r="M415" t="s">
        <v>409</v>
      </c>
      <c r="N415" t="s">
        <v>33</v>
      </c>
      <c r="O415" s="170">
        <v>114</v>
      </c>
      <c r="P415" t="s">
        <v>12</v>
      </c>
      <c r="Q415" t="s">
        <v>23</v>
      </c>
      <c r="R415" s="163" t="s">
        <v>162</v>
      </c>
      <c r="S415" s="164" t="s">
        <v>126</v>
      </c>
      <c r="T415" s="164" t="s">
        <v>126</v>
      </c>
      <c r="U415" s="165" t="str">
        <f t="shared" si="18"/>
        <v>C_ปUG_UGC01</v>
      </c>
      <c r="V415" s="152">
        <f t="shared" si="19"/>
        <v>342</v>
      </c>
      <c r="W415" s="153">
        <f t="shared" si="20"/>
        <v>20.117647058823529</v>
      </c>
    </row>
    <row r="416" spans="1:23" s="154" customFormat="1" ht="15" customHeight="1">
      <c r="A416" t="s">
        <v>219</v>
      </c>
      <c r="B416"/>
      <c r="C416" t="s">
        <v>182</v>
      </c>
      <c r="D416" t="s">
        <v>520</v>
      </c>
      <c r="E416" t="s">
        <v>33</v>
      </c>
      <c r="F416" s="170">
        <v>3</v>
      </c>
      <c r="G416" s="162">
        <v>3</v>
      </c>
      <c r="H416" s="162">
        <v>0</v>
      </c>
      <c r="I416" t="s">
        <v>420</v>
      </c>
      <c r="J416" t="s">
        <v>12</v>
      </c>
      <c r="K416" t="s">
        <v>12</v>
      </c>
      <c r="L416" t="s">
        <v>212</v>
      </c>
      <c r="M416" t="s">
        <v>409</v>
      </c>
      <c r="N416" t="s">
        <v>33</v>
      </c>
      <c r="O416" s="170">
        <v>97</v>
      </c>
      <c r="P416" t="s">
        <v>12</v>
      </c>
      <c r="Q416" t="s">
        <v>23</v>
      </c>
      <c r="R416" s="163" t="s">
        <v>162</v>
      </c>
      <c r="S416" s="164" t="s">
        <v>126</v>
      </c>
      <c r="T416" s="164" t="s">
        <v>126</v>
      </c>
      <c r="U416" s="165" t="str">
        <f t="shared" si="18"/>
        <v>C_ปUG_UGC01</v>
      </c>
      <c r="V416" s="152">
        <f t="shared" si="19"/>
        <v>291</v>
      </c>
      <c r="W416" s="153">
        <f t="shared" si="20"/>
        <v>17.117647058823529</v>
      </c>
    </row>
    <row r="417" spans="1:23" s="154" customFormat="1" ht="15" customHeight="1">
      <c r="A417" t="s">
        <v>219</v>
      </c>
      <c r="B417"/>
      <c r="C417" t="s">
        <v>182</v>
      </c>
      <c r="D417" t="s">
        <v>183</v>
      </c>
      <c r="E417" t="s">
        <v>33</v>
      </c>
      <c r="F417" s="170">
        <v>3</v>
      </c>
      <c r="G417" s="162">
        <v>3</v>
      </c>
      <c r="H417" s="162">
        <v>0</v>
      </c>
      <c r="I417" t="s">
        <v>420</v>
      </c>
      <c r="J417" t="s">
        <v>12</v>
      </c>
      <c r="K417" t="s">
        <v>12</v>
      </c>
      <c r="L417" t="s">
        <v>212</v>
      </c>
      <c r="M417" t="s">
        <v>409</v>
      </c>
      <c r="N417" t="s">
        <v>33</v>
      </c>
      <c r="O417" s="170">
        <v>116</v>
      </c>
      <c r="P417" t="s">
        <v>12</v>
      </c>
      <c r="Q417" t="s">
        <v>23</v>
      </c>
      <c r="R417" s="163" t="s">
        <v>162</v>
      </c>
      <c r="S417" s="164" t="s">
        <v>126</v>
      </c>
      <c r="T417" s="164" t="s">
        <v>126</v>
      </c>
      <c r="U417" s="165" t="str">
        <f t="shared" si="18"/>
        <v>C_ปUG_UGC01</v>
      </c>
      <c r="V417" s="152">
        <f t="shared" si="19"/>
        <v>348</v>
      </c>
      <c r="W417" s="153">
        <f t="shared" si="20"/>
        <v>20.470588235294116</v>
      </c>
    </row>
    <row r="418" spans="1:23" s="154" customFormat="1" ht="15" customHeight="1">
      <c r="A418" t="s">
        <v>219</v>
      </c>
      <c r="B418"/>
      <c r="C418" t="s">
        <v>182</v>
      </c>
      <c r="D418" t="s">
        <v>521</v>
      </c>
      <c r="E418" t="s">
        <v>33</v>
      </c>
      <c r="F418" s="170">
        <v>3</v>
      </c>
      <c r="G418" s="162">
        <v>3</v>
      </c>
      <c r="H418" s="162">
        <v>0</v>
      </c>
      <c r="I418" t="s">
        <v>420</v>
      </c>
      <c r="J418" t="s">
        <v>12</v>
      </c>
      <c r="K418" t="s">
        <v>12</v>
      </c>
      <c r="L418" t="s">
        <v>212</v>
      </c>
      <c r="M418" t="s">
        <v>409</v>
      </c>
      <c r="N418" t="s">
        <v>33</v>
      </c>
      <c r="O418" s="170">
        <v>59</v>
      </c>
      <c r="P418" t="s">
        <v>12</v>
      </c>
      <c r="Q418" t="s">
        <v>23</v>
      </c>
      <c r="R418" s="163" t="s">
        <v>162</v>
      </c>
      <c r="S418" s="164" t="s">
        <v>126</v>
      </c>
      <c r="T418" s="164" t="s">
        <v>126</v>
      </c>
      <c r="U418" s="165" t="str">
        <f t="shared" si="18"/>
        <v>C_ปUG_UGC01</v>
      </c>
      <c r="V418" s="152">
        <f t="shared" si="19"/>
        <v>177</v>
      </c>
      <c r="W418" s="153">
        <f t="shared" si="20"/>
        <v>10.411764705882353</v>
      </c>
    </row>
    <row r="419" spans="1:23" s="154" customFormat="1" ht="15" customHeight="1">
      <c r="A419" t="s">
        <v>219</v>
      </c>
      <c r="B419"/>
      <c r="C419" t="s">
        <v>182</v>
      </c>
      <c r="D419" t="s">
        <v>522</v>
      </c>
      <c r="E419" t="s">
        <v>33</v>
      </c>
      <c r="F419" s="170">
        <v>3</v>
      </c>
      <c r="G419" s="162">
        <v>3</v>
      </c>
      <c r="H419" s="162">
        <v>0</v>
      </c>
      <c r="I419" t="s">
        <v>420</v>
      </c>
      <c r="J419" t="s">
        <v>12</v>
      </c>
      <c r="K419" t="s">
        <v>12</v>
      </c>
      <c r="L419" t="s">
        <v>212</v>
      </c>
      <c r="M419" t="s">
        <v>409</v>
      </c>
      <c r="N419" t="s">
        <v>33</v>
      </c>
      <c r="O419" s="170">
        <v>113</v>
      </c>
      <c r="P419" t="s">
        <v>12</v>
      </c>
      <c r="Q419" t="s">
        <v>23</v>
      </c>
      <c r="R419" s="163" t="s">
        <v>162</v>
      </c>
      <c r="S419" s="164" t="s">
        <v>126</v>
      </c>
      <c r="T419" s="164" t="s">
        <v>126</v>
      </c>
      <c r="U419" s="165" t="str">
        <f t="shared" si="18"/>
        <v>C_ปUG_UGC01</v>
      </c>
      <c r="V419" s="152">
        <f t="shared" si="19"/>
        <v>339</v>
      </c>
      <c r="W419" s="153">
        <f t="shared" si="20"/>
        <v>19.941176470588236</v>
      </c>
    </row>
    <row r="420" spans="1:23" s="154" customFormat="1" ht="15" customHeight="1">
      <c r="A420" t="s">
        <v>219</v>
      </c>
      <c r="B420"/>
      <c r="C420" t="s">
        <v>182</v>
      </c>
      <c r="D420" t="s">
        <v>523</v>
      </c>
      <c r="E420" t="s">
        <v>33</v>
      </c>
      <c r="F420" s="170">
        <v>3</v>
      </c>
      <c r="G420" s="162">
        <v>3</v>
      </c>
      <c r="H420" s="162">
        <v>0</v>
      </c>
      <c r="I420" t="s">
        <v>420</v>
      </c>
      <c r="J420" t="s">
        <v>12</v>
      </c>
      <c r="K420" t="s">
        <v>12</v>
      </c>
      <c r="L420" t="s">
        <v>212</v>
      </c>
      <c r="M420" t="s">
        <v>409</v>
      </c>
      <c r="N420" t="s">
        <v>33</v>
      </c>
      <c r="O420" s="170">
        <v>106</v>
      </c>
      <c r="P420" t="s">
        <v>12</v>
      </c>
      <c r="Q420" t="s">
        <v>23</v>
      </c>
      <c r="R420" s="163" t="s">
        <v>162</v>
      </c>
      <c r="S420" s="164" t="s">
        <v>126</v>
      </c>
      <c r="T420" s="164" t="s">
        <v>126</v>
      </c>
      <c r="U420" s="165" t="str">
        <f t="shared" si="18"/>
        <v>C_ปUG_UGC01</v>
      </c>
      <c r="V420" s="152">
        <f t="shared" si="19"/>
        <v>318</v>
      </c>
      <c r="W420" s="153">
        <f t="shared" si="20"/>
        <v>18.705882352941178</v>
      </c>
    </row>
    <row r="421" spans="1:23" s="154" customFormat="1" ht="15" customHeight="1">
      <c r="A421" t="s">
        <v>167</v>
      </c>
      <c r="B421"/>
      <c r="C421" t="s">
        <v>182</v>
      </c>
      <c r="D421" t="s">
        <v>357</v>
      </c>
      <c r="E421" t="s">
        <v>33</v>
      </c>
      <c r="F421" s="170">
        <v>3</v>
      </c>
      <c r="G421" s="162">
        <v>3</v>
      </c>
      <c r="H421" s="162">
        <v>0</v>
      </c>
      <c r="I421" t="s">
        <v>420</v>
      </c>
      <c r="J421" t="s">
        <v>12</v>
      </c>
      <c r="K421" t="s">
        <v>17</v>
      </c>
      <c r="L421" t="s">
        <v>202</v>
      </c>
      <c r="M421" t="s">
        <v>411</v>
      </c>
      <c r="N421" t="s">
        <v>33</v>
      </c>
      <c r="O421" s="170">
        <v>5</v>
      </c>
      <c r="P421" t="s">
        <v>12</v>
      </c>
      <c r="Q421" t="s">
        <v>23</v>
      </c>
      <c r="R421" s="163" t="s">
        <v>163</v>
      </c>
      <c r="S421" s="164" t="s">
        <v>126</v>
      </c>
      <c r="T421" s="164" t="s">
        <v>126</v>
      </c>
      <c r="U421" s="165" t="str">
        <f t="shared" si="18"/>
        <v>B_พUG_UGC01</v>
      </c>
      <c r="V421" s="152">
        <f t="shared" si="19"/>
        <v>15</v>
      </c>
      <c r="W421" s="153">
        <f t="shared" si="20"/>
        <v>0.88235294117647056</v>
      </c>
    </row>
    <row r="422" spans="1:23" s="154" customFormat="1" ht="15" customHeight="1">
      <c r="A422" t="s">
        <v>219</v>
      </c>
      <c r="B422"/>
      <c r="C422" t="s">
        <v>182</v>
      </c>
      <c r="D422" t="s">
        <v>524</v>
      </c>
      <c r="E422" t="s">
        <v>33</v>
      </c>
      <c r="F422" s="170">
        <v>3</v>
      </c>
      <c r="G422" s="162">
        <v>3</v>
      </c>
      <c r="H422" s="162">
        <v>0</v>
      </c>
      <c r="I422" t="s">
        <v>420</v>
      </c>
      <c r="J422" t="s">
        <v>12</v>
      </c>
      <c r="K422" t="s">
        <v>12</v>
      </c>
      <c r="L422" t="s">
        <v>212</v>
      </c>
      <c r="M422" t="s">
        <v>409</v>
      </c>
      <c r="N422" t="s">
        <v>33</v>
      </c>
      <c r="O422" s="170">
        <v>90</v>
      </c>
      <c r="P422" t="s">
        <v>12</v>
      </c>
      <c r="Q422" t="s">
        <v>23</v>
      </c>
      <c r="R422" s="163" t="s">
        <v>162</v>
      </c>
      <c r="S422" s="164" t="s">
        <v>126</v>
      </c>
      <c r="T422" s="164" t="s">
        <v>126</v>
      </c>
      <c r="U422" s="165" t="str">
        <f t="shared" si="18"/>
        <v>C_ปUG_UGC01</v>
      </c>
      <c r="V422" s="152">
        <f t="shared" si="19"/>
        <v>270</v>
      </c>
      <c r="W422" s="153">
        <f t="shared" si="20"/>
        <v>15.882352941176471</v>
      </c>
    </row>
    <row r="423" spans="1:23" s="154" customFormat="1" ht="15" customHeight="1">
      <c r="A423" t="s">
        <v>219</v>
      </c>
      <c r="B423"/>
      <c r="C423" t="s">
        <v>182</v>
      </c>
      <c r="D423" t="s">
        <v>283</v>
      </c>
      <c r="E423" t="s">
        <v>33</v>
      </c>
      <c r="F423" s="170">
        <v>3</v>
      </c>
      <c r="G423" s="162">
        <v>3</v>
      </c>
      <c r="H423" s="162">
        <v>0</v>
      </c>
      <c r="I423" t="s">
        <v>420</v>
      </c>
      <c r="J423" t="s">
        <v>12</v>
      </c>
      <c r="K423" t="s">
        <v>12</v>
      </c>
      <c r="L423" t="s">
        <v>212</v>
      </c>
      <c r="M423" t="s">
        <v>409</v>
      </c>
      <c r="N423" t="s">
        <v>33</v>
      </c>
      <c r="O423" s="170">
        <v>91</v>
      </c>
      <c r="P423" t="s">
        <v>12</v>
      </c>
      <c r="Q423" t="s">
        <v>23</v>
      </c>
      <c r="R423" s="163" t="s">
        <v>162</v>
      </c>
      <c r="S423" s="164" t="s">
        <v>126</v>
      </c>
      <c r="T423" s="164" t="s">
        <v>126</v>
      </c>
      <c r="U423" s="165" t="str">
        <f t="shared" si="18"/>
        <v>C_ปUG_UGC01</v>
      </c>
      <c r="V423" s="152">
        <f t="shared" si="19"/>
        <v>273</v>
      </c>
      <c r="W423" s="153">
        <f t="shared" si="20"/>
        <v>16.058823529411764</v>
      </c>
    </row>
    <row r="424" spans="1:23" s="154" customFormat="1" ht="15" customHeight="1">
      <c r="A424" t="s">
        <v>219</v>
      </c>
      <c r="B424"/>
      <c r="C424" t="s">
        <v>182</v>
      </c>
      <c r="D424" t="s">
        <v>525</v>
      </c>
      <c r="E424" t="s">
        <v>33</v>
      </c>
      <c r="F424" s="170">
        <v>1</v>
      </c>
      <c r="G424" s="162">
        <v>1</v>
      </c>
      <c r="H424" s="162">
        <v>0</v>
      </c>
      <c r="I424" t="s">
        <v>420</v>
      </c>
      <c r="J424" t="s">
        <v>12</v>
      </c>
      <c r="K424" t="s">
        <v>12</v>
      </c>
      <c r="L424" t="s">
        <v>212</v>
      </c>
      <c r="M424" t="s">
        <v>409</v>
      </c>
      <c r="N424" t="s">
        <v>33</v>
      </c>
      <c r="O424" s="170">
        <v>11</v>
      </c>
      <c r="P424" t="s">
        <v>12</v>
      </c>
      <c r="Q424" t="s">
        <v>23</v>
      </c>
      <c r="R424" s="163" t="s">
        <v>162</v>
      </c>
      <c r="S424" s="164" t="s">
        <v>126</v>
      </c>
      <c r="T424" s="164" t="s">
        <v>126</v>
      </c>
      <c r="U424" s="165" t="str">
        <f t="shared" si="18"/>
        <v>C_ปUG_UGC01</v>
      </c>
      <c r="V424" s="152">
        <f t="shared" si="19"/>
        <v>11</v>
      </c>
      <c r="W424" s="153">
        <f t="shared" si="20"/>
        <v>0.6470588235294118</v>
      </c>
    </row>
    <row r="425" spans="1:23" s="154" customFormat="1" ht="15" customHeight="1">
      <c r="A425" t="s">
        <v>219</v>
      </c>
      <c r="B425"/>
      <c r="C425" t="s">
        <v>182</v>
      </c>
      <c r="D425" t="s">
        <v>184</v>
      </c>
      <c r="E425" t="s">
        <v>33</v>
      </c>
      <c r="F425" s="170">
        <v>3</v>
      </c>
      <c r="G425" s="162">
        <v>3</v>
      </c>
      <c r="H425" s="162">
        <v>0</v>
      </c>
      <c r="I425" t="s">
        <v>420</v>
      </c>
      <c r="J425" t="s">
        <v>12</v>
      </c>
      <c r="K425" t="s">
        <v>12</v>
      </c>
      <c r="L425" t="s">
        <v>212</v>
      </c>
      <c r="M425" t="s">
        <v>409</v>
      </c>
      <c r="N425" t="s">
        <v>33</v>
      </c>
      <c r="O425" s="170">
        <v>1</v>
      </c>
      <c r="P425" t="s">
        <v>12</v>
      </c>
      <c r="Q425" t="s">
        <v>23</v>
      </c>
      <c r="R425" s="163" t="s">
        <v>162</v>
      </c>
      <c r="S425" s="164" t="s">
        <v>126</v>
      </c>
      <c r="T425" s="164" t="s">
        <v>126</v>
      </c>
      <c r="U425" s="165" t="str">
        <f t="shared" si="18"/>
        <v>C_ปUG_UGC01</v>
      </c>
      <c r="V425" s="152">
        <f t="shared" si="19"/>
        <v>3</v>
      </c>
      <c r="W425" s="153">
        <f t="shared" si="20"/>
        <v>0.17647058823529413</v>
      </c>
    </row>
    <row r="426" spans="1:23" s="154" customFormat="1" ht="15" customHeight="1">
      <c r="A426" t="s">
        <v>219</v>
      </c>
      <c r="B426"/>
      <c r="C426" t="s">
        <v>182</v>
      </c>
      <c r="D426" t="s">
        <v>185</v>
      </c>
      <c r="E426" t="s">
        <v>33</v>
      </c>
      <c r="F426" s="170">
        <v>3</v>
      </c>
      <c r="G426" s="162">
        <v>3</v>
      </c>
      <c r="H426" s="162">
        <v>0</v>
      </c>
      <c r="I426" t="s">
        <v>420</v>
      </c>
      <c r="J426" t="s">
        <v>12</v>
      </c>
      <c r="K426" t="s">
        <v>12</v>
      </c>
      <c r="L426" t="s">
        <v>212</v>
      </c>
      <c r="M426" t="s">
        <v>409</v>
      </c>
      <c r="N426" t="s">
        <v>33</v>
      </c>
      <c r="O426" s="170">
        <v>2</v>
      </c>
      <c r="P426" t="s">
        <v>12</v>
      </c>
      <c r="Q426" t="s">
        <v>23</v>
      </c>
      <c r="R426" s="163" t="s">
        <v>162</v>
      </c>
      <c r="S426" s="164" t="s">
        <v>126</v>
      </c>
      <c r="T426" s="164" t="s">
        <v>126</v>
      </c>
      <c r="U426" s="165" t="str">
        <f t="shared" si="18"/>
        <v>C_ปUG_UGC01</v>
      </c>
      <c r="V426" s="152">
        <f t="shared" si="19"/>
        <v>6</v>
      </c>
      <c r="W426" s="153">
        <f t="shared" si="20"/>
        <v>0.35294117647058826</v>
      </c>
    </row>
    <row r="427" spans="1:23" s="154" customFormat="1" ht="15" customHeight="1">
      <c r="A427" t="s">
        <v>219</v>
      </c>
      <c r="B427"/>
      <c r="C427" t="s">
        <v>182</v>
      </c>
      <c r="D427" t="s">
        <v>186</v>
      </c>
      <c r="E427" t="s">
        <v>33</v>
      </c>
      <c r="F427" s="170">
        <v>3</v>
      </c>
      <c r="G427" s="162">
        <v>3</v>
      </c>
      <c r="H427" s="162">
        <v>0</v>
      </c>
      <c r="I427" t="s">
        <v>420</v>
      </c>
      <c r="J427" t="s">
        <v>12</v>
      </c>
      <c r="K427" t="s">
        <v>12</v>
      </c>
      <c r="L427" t="s">
        <v>212</v>
      </c>
      <c r="M427" t="s">
        <v>409</v>
      </c>
      <c r="N427" t="s">
        <v>33</v>
      </c>
      <c r="O427" s="170">
        <v>52</v>
      </c>
      <c r="P427" t="s">
        <v>12</v>
      </c>
      <c r="Q427" t="s">
        <v>23</v>
      </c>
      <c r="R427" s="163" t="s">
        <v>162</v>
      </c>
      <c r="S427" s="164" t="s">
        <v>126</v>
      </c>
      <c r="T427" s="164" t="s">
        <v>126</v>
      </c>
      <c r="U427" s="165" t="str">
        <f t="shared" si="18"/>
        <v>C_ปUG_UGC01</v>
      </c>
      <c r="V427" s="152">
        <f t="shared" si="19"/>
        <v>156</v>
      </c>
      <c r="W427" s="153">
        <f t="shared" si="20"/>
        <v>9.1764705882352935</v>
      </c>
    </row>
    <row r="428" spans="1:23" s="154" customFormat="1" ht="15" customHeight="1">
      <c r="A428" t="s">
        <v>219</v>
      </c>
      <c r="B428"/>
      <c r="C428" t="s">
        <v>182</v>
      </c>
      <c r="D428" t="s">
        <v>187</v>
      </c>
      <c r="E428" t="s">
        <v>33</v>
      </c>
      <c r="F428" s="170">
        <v>3</v>
      </c>
      <c r="G428" s="162">
        <v>3</v>
      </c>
      <c r="H428" s="162">
        <v>0</v>
      </c>
      <c r="I428" t="s">
        <v>420</v>
      </c>
      <c r="J428" t="s">
        <v>12</v>
      </c>
      <c r="K428" t="s">
        <v>12</v>
      </c>
      <c r="L428" t="s">
        <v>212</v>
      </c>
      <c r="M428" t="s">
        <v>409</v>
      </c>
      <c r="N428" t="s">
        <v>33</v>
      </c>
      <c r="O428" s="170">
        <v>29</v>
      </c>
      <c r="P428" t="s">
        <v>12</v>
      </c>
      <c r="Q428" t="s">
        <v>23</v>
      </c>
      <c r="R428" s="163" t="s">
        <v>162</v>
      </c>
      <c r="S428" s="164" t="s">
        <v>126</v>
      </c>
      <c r="T428" s="164" t="s">
        <v>126</v>
      </c>
      <c r="U428" s="165" t="str">
        <f t="shared" si="18"/>
        <v>C_ปUG_UGC01</v>
      </c>
      <c r="V428" s="152">
        <f t="shared" si="19"/>
        <v>87</v>
      </c>
      <c r="W428" s="153">
        <f t="shared" si="20"/>
        <v>5.117647058823529</v>
      </c>
    </row>
    <row r="429" spans="1:23" s="154" customFormat="1" ht="15" customHeight="1">
      <c r="A429" t="s">
        <v>164</v>
      </c>
      <c r="B429"/>
      <c r="C429" t="s">
        <v>182</v>
      </c>
      <c r="D429" t="s">
        <v>526</v>
      </c>
      <c r="E429" t="s">
        <v>33</v>
      </c>
      <c r="F429" s="170">
        <v>3</v>
      </c>
      <c r="G429" s="162">
        <v>3</v>
      </c>
      <c r="H429" s="162">
        <v>0</v>
      </c>
      <c r="I429" t="s">
        <v>420</v>
      </c>
      <c r="J429" t="s">
        <v>12</v>
      </c>
      <c r="K429" t="s">
        <v>13</v>
      </c>
      <c r="L429" t="s">
        <v>196</v>
      </c>
      <c r="M429" t="s">
        <v>409</v>
      </c>
      <c r="N429" t="s">
        <v>33</v>
      </c>
      <c r="O429" s="170">
        <v>2</v>
      </c>
      <c r="P429" t="s">
        <v>12</v>
      </c>
      <c r="Q429" t="s">
        <v>23</v>
      </c>
      <c r="R429" s="163" t="s">
        <v>162</v>
      </c>
      <c r="S429" s="164" t="s">
        <v>126</v>
      </c>
      <c r="T429" s="164" t="s">
        <v>126</v>
      </c>
      <c r="U429" s="165" t="str">
        <f t="shared" si="18"/>
        <v>A_ปUG_UGC01</v>
      </c>
      <c r="V429" s="152">
        <f t="shared" si="19"/>
        <v>6</v>
      </c>
      <c r="W429" s="153">
        <f t="shared" si="20"/>
        <v>0.35294117647058826</v>
      </c>
    </row>
    <row r="430" spans="1:23" s="154" customFormat="1" ht="15" customHeight="1">
      <c r="A430" t="s">
        <v>219</v>
      </c>
      <c r="B430"/>
      <c r="C430" t="s">
        <v>182</v>
      </c>
      <c r="D430" t="s">
        <v>526</v>
      </c>
      <c r="E430" t="s">
        <v>33</v>
      </c>
      <c r="F430" s="170">
        <v>3</v>
      </c>
      <c r="G430" s="162">
        <v>3</v>
      </c>
      <c r="H430" s="162">
        <v>0</v>
      </c>
      <c r="I430" t="s">
        <v>420</v>
      </c>
      <c r="J430" t="s">
        <v>12</v>
      </c>
      <c r="K430" t="s">
        <v>12</v>
      </c>
      <c r="L430" t="s">
        <v>209</v>
      </c>
      <c r="M430" t="s">
        <v>409</v>
      </c>
      <c r="N430" t="s">
        <v>33</v>
      </c>
      <c r="O430" s="170">
        <v>2</v>
      </c>
      <c r="P430" t="s">
        <v>12</v>
      </c>
      <c r="Q430" t="s">
        <v>23</v>
      </c>
      <c r="R430" s="163" t="s">
        <v>162</v>
      </c>
      <c r="S430" s="164" t="s">
        <v>126</v>
      </c>
      <c r="T430" s="164" t="s">
        <v>126</v>
      </c>
      <c r="U430" s="165" t="str">
        <f t="shared" si="18"/>
        <v>C_ปUG_UGC01</v>
      </c>
      <c r="V430" s="152">
        <f t="shared" si="19"/>
        <v>6</v>
      </c>
      <c r="W430" s="153">
        <f t="shared" si="20"/>
        <v>0.35294117647058826</v>
      </c>
    </row>
    <row r="431" spans="1:23" s="154" customFormat="1" ht="15" customHeight="1">
      <c r="A431" t="s">
        <v>219</v>
      </c>
      <c r="B431"/>
      <c r="C431" t="s">
        <v>182</v>
      </c>
      <c r="D431" t="s">
        <v>526</v>
      </c>
      <c r="E431" t="s">
        <v>33</v>
      </c>
      <c r="F431" s="170">
        <v>3</v>
      </c>
      <c r="G431" s="162">
        <v>3</v>
      </c>
      <c r="H431" s="162">
        <v>0</v>
      </c>
      <c r="I431" t="s">
        <v>420</v>
      </c>
      <c r="J431" t="s">
        <v>12</v>
      </c>
      <c r="K431" t="s">
        <v>12</v>
      </c>
      <c r="L431" t="s">
        <v>212</v>
      </c>
      <c r="M431" t="s">
        <v>409</v>
      </c>
      <c r="N431" t="s">
        <v>33</v>
      </c>
      <c r="O431" s="170">
        <v>140</v>
      </c>
      <c r="P431" t="s">
        <v>12</v>
      </c>
      <c r="Q431" t="s">
        <v>23</v>
      </c>
      <c r="R431" s="163" t="s">
        <v>162</v>
      </c>
      <c r="S431" s="164" t="s">
        <v>126</v>
      </c>
      <c r="T431" s="164" t="s">
        <v>126</v>
      </c>
      <c r="U431" s="165" t="str">
        <f t="shared" si="18"/>
        <v>C_ปUG_UGC01</v>
      </c>
      <c r="V431" s="152">
        <f t="shared" si="19"/>
        <v>420</v>
      </c>
      <c r="W431" s="153">
        <f t="shared" si="20"/>
        <v>24.705882352941178</v>
      </c>
    </row>
    <row r="432" spans="1:23" s="154" customFormat="1" ht="15" customHeight="1">
      <c r="A432" t="s">
        <v>164</v>
      </c>
      <c r="B432"/>
      <c r="C432" t="s">
        <v>182</v>
      </c>
      <c r="D432" t="s">
        <v>527</v>
      </c>
      <c r="E432" t="s">
        <v>33</v>
      </c>
      <c r="F432" s="170">
        <v>3</v>
      </c>
      <c r="G432" s="162">
        <v>3</v>
      </c>
      <c r="H432" s="162">
        <v>0</v>
      </c>
      <c r="I432" t="s">
        <v>420</v>
      </c>
      <c r="J432" t="s">
        <v>12</v>
      </c>
      <c r="K432" t="s">
        <v>13</v>
      </c>
      <c r="L432" t="s">
        <v>196</v>
      </c>
      <c r="M432" t="s">
        <v>409</v>
      </c>
      <c r="N432" t="s">
        <v>33</v>
      </c>
      <c r="O432" s="170">
        <v>2</v>
      </c>
      <c r="P432" t="s">
        <v>12</v>
      </c>
      <c r="Q432" t="s">
        <v>23</v>
      </c>
      <c r="R432" s="163" t="s">
        <v>162</v>
      </c>
      <c r="S432" s="164" t="s">
        <v>126</v>
      </c>
      <c r="T432" s="164" t="s">
        <v>126</v>
      </c>
      <c r="U432" s="165" t="str">
        <f t="shared" si="18"/>
        <v>A_ปUG_UGC01</v>
      </c>
      <c r="V432" s="152">
        <f t="shared" si="19"/>
        <v>6</v>
      </c>
      <c r="W432" s="153">
        <f t="shared" si="20"/>
        <v>0.35294117647058826</v>
      </c>
    </row>
    <row r="433" spans="1:23" s="154" customFormat="1" ht="15" customHeight="1">
      <c r="A433" t="s">
        <v>167</v>
      </c>
      <c r="B433"/>
      <c r="C433" t="s">
        <v>182</v>
      </c>
      <c r="D433" t="s">
        <v>527</v>
      </c>
      <c r="E433" t="s">
        <v>33</v>
      </c>
      <c r="F433" s="170">
        <v>3</v>
      </c>
      <c r="G433" s="162">
        <v>3</v>
      </c>
      <c r="H433" s="162">
        <v>0</v>
      </c>
      <c r="I433" t="s">
        <v>420</v>
      </c>
      <c r="J433" t="s">
        <v>12</v>
      </c>
      <c r="K433" t="s">
        <v>17</v>
      </c>
      <c r="L433" t="s">
        <v>201</v>
      </c>
      <c r="M433" t="s">
        <v>409</v>
      </c>
      <c r="N433" t="s">
        <v>33</v>
      </c>
      <c r="O433" s="170">
        <v>3</v>
      </c>
      <c r="P433" t="s">
        <v>12</v>
      </c>
      <c r="Q433" t="s">
        <v>23</v>
      </c>
      <c r="R433" s="163" t="s">
        <v>162</v>
      </c>
      <c r="S433" s="164" t="s">
        <v>126</v>
      </c>
      <c r="T433" s="164" t="s">
        <v>126</v>
      </c>
      <c r="U433" s="165" t="str">
        <f t="shared" si="18"/>
        <v>B_ปUG_UGC01</v>
      </c>
      <c r="V433" s="152">
        <f t="shared" si="19"/>
        <v>9</v>
      </c>
      <c r="W433" s="153">
        <f t="shared" si="20"/>
        <v>0.52941176470588236</v>
      </c>
    </row>
    <row r="434" spans="1:23" s="154" customFormat="1" ht="15" customHeight="1">
      <c r="A434" t="s">
        <v>167</v>
      </c>
      <c r="B434"/>
      <c r="C434" t="s">
        <v>182</v>
      </c>
      <c r="D434" t="s">
        <v>527</v>
      </c>
      <c r="E434" t="s">
        <v>33</v>
      </c>
      <c r="F434" s="170">
        <v>3</v>
      </c>
      <c r="G434" s="162">
        <v>3</v>
      </c>
      <c r="H434" s="162">
        <v>0</v>
      </c>
      <c r="I434" t="s">
        <v>420</v>
      </c>
      <c r="J434" t="s">
        <v>12</v>
      </c>
      <c r="K434" t="s">
        <v>17</v>
      </c>
      <c r="L434" t="s">
        <v>202</v>
      </c>
      <c r="M434" t="s">
        <v>409</v>
      </c>
      <c r="N434" t="s">
        <v>33</v>
      </c>
      <c r="O434" s="170">
        <v>11</v>
      </c>
      <c r="P434" t="s">
        <v>12</v>
      </c>
      <c r="Q434" t="s">
        <v>23</v>
      </c>
      <c r="R434" s="163" t="s">
        <v>162</v>
      </c>
      <c r="S434" s="164" t="s">
        <v>126</v>
      </c>
      <c r="T434" s="164" t="s">
        <v>126</v>
      </c>
      <c r="U434" s="165" t="str">
        <f t="shared" si="18"/>
        <v>B_ปUG_UGC01</v>
      </c>
      <c r="V434" s="152">
        <f t="shared" si="19"/>
        <v>33</v>
      </c>
      <c r="W434" s="153">
        <f t="shared" si="20"/>
        <v>1.9411764705882353</v>
      </c>
    </row>
    <row r="435" spans="1:23" s="154" customFormat="1" ht="15" customHeight="1">
      <c r="A435" t="s">
        <v>167</v>
      </c>
      <c r="B435"/>
      <c r="C435" t="s">
        <v>182</v>
      </c>
      <c r="D435" t="s">
        <v>527</v>
      </c>
      <c r="E435" t="s">
        <v>33</v>
      </c>
      <c r="F435" s="170">
        <v>3</v>
      </c>
      <c r="G435" s="162">
        <v>3</v>
      </c>
      <c r="H435" s="162">
        <v>0</v>
      </c>
      <c r="I435" t="s">
        <v>420</v>
      </c>
      <c r="J435" t="s">
        <v>12</v>
      </c>
      <c r="K435" t="s">
        <v>17</v>
      </c>
      <c r="L435" t="s">
        <v>203</v>
      </c>
      <c r="M435" t="s">
        <v>409</v>
      </c>
      <c r="N435" t="s">
        <v>33</v>
      </c>
      <c r="O435" s="170">
        <v>1</v>
      </c>
      <c r="P435" t="s">
        <v>12</v>
      </c>
      <c r="Q435" t="s">
        <v>23</v>
      </c>
      <c r="R435" s="163" t="s">
        <v>162</v>
      </c>
      <c r="S435" s="164" t="s">
        <v>126</v>
      </c>
      <c r="T435" s="164" t="s">
        <v>126</v>
      </c>
      <c r="U435" s="165" t="str">
        <f t="shared" si="18"/>
        <v>B_ปUG_UGC01</v>
      </c>
      <c r="V435" s="152">
        <f t="shared" si="19"/>
        <v>3</v>
      </c>
      <c r="W435" s="153">
        <f t="shared" si="20"/>
        <v>0.17647058823529413</v>
      </c>
    </row>
    <row r="436" spans="1:23" s="154" customFormat="1" ht="15" customHeight="1">
      <c r="A436" t="s">
        <v>167</v>
      </c>
      <c r="B436"/>
      <c r="C436" t="s">
        <v>182</v>
      </c>
      <c r="D436" t="s">
        <v>527</v>
      </c>
      <c r="E436" t="s">
        <v>33</v>
      </c>
      <c r="F436" s="170">
        <v>3</v>
      </c>
      <c r="G436" s="162">
        <v>3</v>
      </c>
      <c r="H436" s="162">
        <v>0</v>
      </c>
      <c r="I436" t="s">
        <v>420</v>
      </c>
      <c r="J436" t="s">
        <v>12</v>
      </c>
      <c r="K436" t="s">
        <v>17</v>
      </c>
      <c r="L436" t="s">
        <v>205</v>
      </c>
      <c r="M436" t="s">
        <v>409</v>
      </c>
      <c r="N436" t="s">
        <v>33</v>
      </c>
      <c r="O436" s="170">
        <v>2</v>
      </c>
      <c r="P436" t="s">
        <v>12</v>
      </c>
      <c r="Q436" t="s">
        <v>23</v>
      </c>
      <c r="R436" s="163" t="s">
        <v>162</v>
      </c>
      <c r="S436" s="164" t="s">
        <v>126</v>
      </c>
      <c r="T436" s="164" t="s">
        <v>126</v>
      </c>
      <c r="U436" s="165" t="str">
        <f t="shared" si="18"/>
        <v>B_ปUG_UGC01</v>
      </c>
      <c r="V436" s="152">
        <f t="shared" si="19"/>
        <v>6</v>
      </c>
      <c r="W436" s="153">
        <f t="shared" si="20"/>
        <v>0.35294117647058826</v>
      </c>
    </row>
    <row r="437" spans="1:23" s="154" customFormat="1" ht="15" customHeight="1">
      <c r="A437" t="s">
        <v>167</v>
      </c>
      <c r="B437"/>
      <c r="C437" t="s">
        <v>182</v>
      </c>
      <c r="D437" t="s">
        <v>527</v>
      </c>
      <c r="E437" t="s">
        <v>33</v>
      </c>
      <c r="F437" s="170">
        <v>3</v>
      </c>
      <c r="G437" s="162">
        <v>3</v>
      </c>
      <c r="H437" s="162">
        <v>0</v>
      </c>
      <c r="I437" t="s">
        <v>420</v>
      </c>
      <c r="J437" t="s">
        <v>12</v>
      </c>
      <c r="K437" t="s">
        <v>17</v>
      </c>
      <c r="L437" t="s">
        <v>206</v>
      </c>
      <c r="M437" t="s">
        <v>409</v>
      </c>
      <c r="N437" t="s">
        <v>33</v>
      </c>
      <c r="O437" s="170">
        <v>2</v>
      </c>
      <c r="P437" t="s">
        <v>12</v>
      </c>
      <c r="Q437" t="s">
        <v>23</v>
      </c>
      <c r="R437" s="163" t="s">
        <v>162</v>
      </c>
      <c r="S437" s="164" t="s">
        <v>126</v>
      </c>
      <c r="T437" s="164" t="s">
        <v>126</v>
      </c>
      <c r="U437" s="165" t="str">
        <f t="shared" si="18"/>
        <v>B_ปUG_UGC01</v>
      </c>
      <c r="V437" s="152">
        <f t="shared" si="19"/>
        <v>6</v>
      </c>
      <c r="W437" s="153">
        <f t="shared" si="20"/>
        <v>0.35294117647058826</v>
      </c>
    </row>
    <row r="438" spans="1:23" s="154" customFormat="1" ht="15" customHeight="1">
      <c r="A438" t="s">
        <v>219</v>
      </c>
      <c r="B438"/>
      <c r="C438" t="s">
        <v>182</v>
      </c>
      <c r="D438" t="s">
        <v>527</v>
      </c>
      <c r="E438" t="s">
        <v>33</v>
      </c>
      <c r="F438" s="170">
        <v>3</v>
      </c>
      <c r="G438" s="162">
        <v>3</v>
      </c>
      <c r="H438" s="162">
        <v>0</v>
      </c>
      <c r="I438" t="s">
        <v>420</v>
      </c>
      <c r="J438" t="s">
        <v>12</v>
      </c>
      <c r="K438" t="s">
        <v>12</v>
      </c>
      <c r="L438" t="s">
        <v>208</v>
      </c>
      <c r="M438" t="s">
        <v>409</v>
      </c>
      <c r="N438" t="s">
        <v>33</v>
      </c>
      <c r="O438" s="170">
        <v>1</v>
      </c>
      <c r="P438" t="s">
        <v>12</v>
      </c>
      <c r="Q438" t="s">
        <v>23</v>
      </c>
      <c r="R438" s="163" t="s">
        <v>162</v>
      </c>
      <c r="S438" s="164" t="s">
        <v>126</v>
      </c>
      <c r="T438" s="164" t="s">
        <v>126</v>
      </c>
      <c r="U438" s="165" t="str">
        <f t="shared" si="18"/>
        <v>C_ปUG_UGC01</v>
      </c>
      <c r="V438" s="152">
        <f t="shared" si="19"/>
        <v>3</v>
      </c>
      <c r="W438" s="153">
        <f t="shared" si="20"/>
        <v>0.17647058823529413</v>
      </c>
    </row>
    <row r="439" spans="1:23" s="154" customFormat="1" ht="15" customHeight="1">
      <c r="A439" t="s">
        <v>219</v>
      </c>
      <c r="B439"/>
      <c r="C439" t="s">
        <v>182</v>
      </c>
      <c r="D439" t="s">
        <v>527</v>
      </c>
      <c r="E439" t="s">
        <v>33</v>
      </c>
      <c r="F439" s="170">
        <v>3</v>
      </c>
      <c r="G439" s="162">
        <v>3</v>
      </c>
      <c r="H439" s="162">
        <v>0</v>
      </c>
      <c r="I439" t="s">
        <v>420</v>
      </c>
      <c r="J439" t="s">
        <v>12</v>
      </c>
      <c r="K439" t="s">
        <v>12</v>
      </c>
      <c r="L439" t="s">
        <v>209</v>
      </c>
      <c r="M439" t="s">
        <v>409</v>
      </c>
      <c r="N439" t="s">
        <v>33</v>
      </c>
      <c r="O439" s="170">
        <v>15</v>
      </c>
      <c r="P439" t="s">
        <v>12</v>
      </c>
      <c r="Q439" t="s">
        <v>23</v>
      </c>
      <c r="R439" s="163" t="s">
        <v>162</v>
      </c>
      <c r="S439" s="164" t="s">
        <v>126</v>
      </c>
      <c r="T439" s="164" t="s">
        <v>126</v>
      </c>
      <c r="U439" s="165" t="str">
        <f t="shared" si="18"/>
        <v>C_ปUG_UGC01</v>
      </c>
      <c r="V439" s="152">
        <f t="shared" si="19"/>
        <v>45</v>
      </c>
      <c r="W439" s="153">
        <f t="shared" si="20"/>
        <v>2.6470588235294117</v>
      </c>
    </row>
    <row r="440" spans="1:23" s="154" customFormat="1" ht="15" customHeight="1">
      <c r="A440" t="s">
        <v>219</v>
      </c>
      <c r="B440"/>
      <c r="C440" t="s">
        <v>182</v>
      </c>
      <c r="D440" t="s">
        <v>527</v>
      </c>
      <c r="E440" t="s">
        <v>33</v>
      </c>
      <c r="F440" s="170">
        <v>3</v>
      </c>
      <c r="G440" s="162">
        <v>3</v>
      </c>
      <c r="H440" s="162">
        <v>0</v>
      </c>
      <c r="I440" t="s">
        <v>420</v>
      </c>
      <c r="J440" t="s">
        <v>12</v>
      </c>
      <c r="K440" t="s">
        <v>12</v>
      </c>
      <c r="L440" t="s">
        <v>211</v>
      </c>
      <c r="M440" t="s">
        <v>409</v>
      </c>
      <c r="N440" t="s">
        <v>33</v>
      </c>
      <c r="O440" s="170">
        <v>3</v>
      </c>
      <c r="P440" t="s">
        <v>12</v>
      </c>
      <c r="Q440" t="s">
        <v>23</v>
      </c>
      <c r="R440" s="163" t="s">
        <v>162</v>
      </c>
      <c r="S440" s="164" t="s">
        <v>126</v>
      </c>
      <c r="T440" s="164" t="s">
        <v>126</v>
      </c>
      <c r="U440" s="165" t="str">
        <f t="shared" si="18"/>
        <v>C_ปUG_UGC01</v>
      </c>
      <c r="V440" s="152">
        <f t="shared" si="19"/>
        <v>9</v>
      </c>
      <c r="W440" s="153">
        <f t="shared" si="20"/>
        <v>0.52941176470588236</v>
      </c>
    </row>
    <row r="441" spans="1:23" s="154" customFormat="1" ht="15" customHeight="1">
      <c r="A441" t="s">
        <v>219</v>
      </c>
      <c r="B441"/>
      <c r="C441" t="s">
        <v>182</v>
      </c>
      <c r="D441" t="s">
        <v>527</v>
      </c>
      <c r="E441" t="s">
        <v>33</v>
      </c>
      <c r="F441" s="170">
        <v>3</v>
      </c>
      <c r="G441" s="162">
        <v>3</v>
      </c>
      <c r="H441" s="162">
        <v>0</v>
      </c>
      <c r="I441" t="s">
        <v>420</v>
      </c>
      <c r="J441" t="s">
        <v>12</v>
      </c>
      <c r="K441" t="s">
        <v>12</v>
      </c>
      <c r="L441" t="s">
        <v>212</v>
      </c>
      <c r="M441" t="s">
        <v>409</v>
      </c>
      <c r="N441" t="s">
        <v>33</v>
      </c>
      <c r="O441" s="170">
        <v>4</v>
      </c>
      <c r="P441" t="s">
        <v>12</v>
      </c>
      <c r="Q441" t="s">
        <v>23</v>
      </c>
      <c r="R441" s="163" t="s">
        <v>162</v>
      </c>
      <c r="S441" s="164" t="s">
        <v>126</v>
      </c>
      <c r="T441" s="164" t="s">
        <v>126</v>
      </c>
      <c r="U441" s="165" t="str">
        <f t="shared" si="18"/>
        <v>C_ปUG_UGC01</v>
      </c>
      <c r="V441" s="152">
        <f t="shared" si="19"/>
        <v>12</v>
      </c>
      <c r="W441" s="153">
        <f t="shared" si="20"/>
        <v>0.70588235294117652</v>
      </c>
    </row>
    <row r="442" spans="1:23" s="154" customFormat="1" ht="15" customHeight="1">
      <c r="A442" t="s">
        <v>219</v>
      </c>
      <c r="B442"/>
      <c r="C442" t="s">
        <v>182</v>
      </c>
      <c r="D442" t="s">
        <v>527</v>
      </c>
      <c r="E442" t="s">
        <v>33</v>
      </c>
      <c r="F442" s="170">
        <v>3</v>
      </c>
      <c r="G442" s="162">
        <v>3</v>
      </c>
      <c r="H442" s="162">
        <v>0</v>
      </c>
      <c r="I442" t="s">
        <v>420</v>
      </c>
      <c r="J442" t="s">
        <v>12</v>
      </c>
      <c r="K442" t="s">
        <v>12</v>
      </c>
      <c r="L442" t="s">
        <v>214</v>
      </c>
      <c r="M442" t="s">
        <v>409</v>
      </c>
      <c r="N442" t="s">
        <v>33</v>
      </c>
      <c r="O442" s="170">
        <v>1</v>
      </c>
      <c r="P442" t="s">
        <v>12</v>
      </c>
      <c r="Q442" t="s">
        <v>23</v>
      </c>
      <c r="R442" s="163" t="s">
        <v>162</v>
      </c>
      <c r="S442" s="164" t="s">
        <v>126</v>
      </c>
      <c r="T442" s="164" t="s">
        <v>126</v>
      </c>
      <c r="U442" s="165" t="str">
        <f t="shared" si="18"/>
        <v>C_ปUG_UGC01</v>
      </c>
      <c r="V442" s="152">
        <f t="shared" si="19"/>
        <v>3</v>
      </c>
      <c r="W442" s="153">
        <f t="shared" si="20"/>
        <v>0.17647058823529413</v>
      </c>
    </row>
    <row r="443" spans="1:23" s="154" customFormat="1" ht="15" customHeight="1">
      <c r="A443" t="s">
        <v>219</v>
      </c>
      <c r="B443"/>
      <c r="C443" t="s">
        <v>182</v>
      </c>
      <c r="D443" t="s">
        <v>146</v>
      </c>
      <c r="E443" t="s">
        <v>33</v>
      </c>
      <c r="F443" s="170">
        <v>3</v>
      </c>
      <c r="G443" s="162">
        <v>3</v>
      </c>
      <c r="H443" s="162">
        <v>0</v>
      </c>
      <c r="I443" t="s">
        <v>420</v>
      </c>
      <c r="J443" t="s">
        <v>12</v>
      </c>
      <c r="K443" t="s">
        <v>12</v>
      </c>
      <c r="L443" t="s">
        <v>212</v>
      </c>
      <c r="M443" t="s">
        <v>409</v>
      </c>
      <c r="N443" t="s">
        <v>33</v>
      </c>
      <c r="O443" s="170">
        <v>39</v>
      </c>
      <c r="P443" t="s">
        <v>12</v>
      </c>
      <c r="Q443" t="s">
        <v>23</v>
      </c>
      <c r="R443" s="163" t="s">
        <v>162</v>
      </c>
      <c r="S443" s="164" t="s">
        <v>126</v>
      </c>
      <c r="T443" s="164" t="s">
        <v>126</v>
      </c>
      <c r="U443" s="165" t="str">
        <f t="shared" si="18"/>
        <v>C_ปUG_UGC01</v>
      </c>
      <c r="V443" s="152">
        <f t="shared" si="19"/>
        <v>117</v>
      </c>
      <c r="W443" s="153">
        <f t="shared" si="20"/>
        <v>6.882352941176471</v>
      </c>
    </row>
    <row r="444" spans="1:23" s="154" customFormat="1" ht="15" customHeight="1">
      <c r="A444" t="s">
        <v>219</v>
      </c>
      <c r="B444"/>
      <c r="C444" t="s">
        <v>182</v>
      </c>
      <c r="D444" t="s">
        <v>147</v>
      </c>
      <c r="E444" t="s">
        <v>33</v>
      </c>
      <c r="F444" s="170">
        <v>3</v>
      </c>
      <c r="G444" s="162">
        <v>3</v>
      </c>
      <c r="H444" s="162">
        <v>0</v>
      </c>
      <c r="I444" t="s">
        <v>420</v>
      </c>
      <c r="J444" t="s">
        <v>12</v>
      </c>
      <c r="K444" t="s">
        <v>12</v>
      </c>
      <c r="L444" t="s">
        <v>211</v>
      </c>
      <c r="M444" t="s">
        <v>409</v>
      </c>
      <c r="N444" t="s">
        <v>33</v>
      </c>
      <c r="O444" s="170">
        <v>1</v>
      </c>
      <c r="P444" t="s">
        <v>12</v>
      </c>
      <c r="Q444" t="s">
        <v>23</v>
      </c>
      <c r="R444" s="163" t="s">
        <v>162</v>
      </c>
      <c r="S444" s="164" t="s">
        <v>126</v>
      </c>
      <c r="T444" s="164" t="s">
        <v>126</v>
      </c>
      <c r="U444" s="165" t="str">
        <f t="shared" si="18"/>
        <v>C_ปUG_UGC01</v>
      </c>
      <c r="V444" s="152">
        <f t="shared" si="19"/>
        <v>3</v>
      </c>
      <c r="W444" s="153">
        <f t="shared" si="20"/>
        <v>0.17647058823529413</v>
      </c>
    </row>
    <row r="445" spans="1:23" s="154" customFormat="1" ht="15" customHeight="1">
      <c r="A445" t="s">
        <v>219</v>
      </c>
      <c r="B445"/>
      <c r="C445" t="s">
        <v>182</v>
      </c>
      <c r="D445" t="s">
        <v>147</v>
      </c>
      <c r="E445" t="s">
        <v>33</v>
      </c>
      <c r="F445" s="170">
        <v>3</v>
      </c>
      <c r="G445" s="162">
        <v>3</v>
      </c>
      <c r="H445" s="162">
        <v>0</v>
      </c>
      <c r="I445" t="s">
        <v>420</v>
      </c>
      <c r="J445" t="s">
        <v>12</v>
      </c>
      <c r="K445" t="s">
        <v>12</v>
      </c>
      <c r="L445" t="s">
        <v>212</v>
      </c>
      <c r="M445" t="s">
        <v>409</v>
      </c>
      <c r="N445" t="s">
        <v>33</v>
      </c>
      <c r="O445" s="170">
        <v>150</v>
      </c>
      <c r="P445" t="s">
        <v>12</v>
      </c>
      <c r="Q445" t="s">
        <v>23</v>
      </c>
      <c r="R445" s="163" t="s">
        <v>162</v>
      </c>
      <c r="S445" s="164" t="s">
        <v>126</v>
      </c>
      <c r="T445" s="164" t="s">
        <v>126</v>
      </c>
      <c r="U445" s="165" t="str">
        <f t="shared" si="18"/>
        <v>C_ปUG_UGC01</v>
      </c>
      <c r="V445" s="152">
        <f t="shared" si="19"/>
        <v>450</v>
      </c>
      <c r="W445" s="153">
        <f t="shared" si="20"/>
        <v>26.470588235294116</v>
      </c>
    </row>
    <row r="446" spans="1:23" s="154" customFormat="1" ht="15" customHeight="1">
      <c r="A446" t="s">
        <v>219</v>
      </c>
      <c r="B446"/>
      <c r="C446" t="s">
        <v>182</v>
      </c>
      <c r="D446" t="s">
        <v>284</v>
      </c>
      <c r="E446" t="s">
        <v>33</v>
      </c>
      <c r="F446" s="170">
        <v>3</v>
      </c>
      <c r="G446" s="162">
        <v>3</v>
      </c>
      <c r="H446" s="162">
        <v>0</v>
      </c>
      <c r="I446" t="s">
        <v>420</v>
      </c>
      <c r="J446" t="s">
        <v>12</v>
      </c>
      <c r="K446" t="s">
        <v>12</v>
      </c>
      <c r="L446" t="s">
        <v>212</v>
      </c>
      <c r="M446" t="s">
        <v>409</v>
      </c>
      <c r="N446" t="s">
        <v>33</v>
      </c>
      <c r="O446" s="170">
        <v>16</v>
      </c>
      <c r="P446" t="s">
        <v>12</v>
      </c>
      <c r="Q446" t="s">
        <v>23</v>
      </c>
      <c r="R446" s="163" t="s">
        <v>162</v>
      </c>
      <c r="S446" s="164" t="s">
        <v>126</v>
      </c>
      <c r="T446" s="164" t="s">
        <v>126</v>
      </c>
      <c r="U446" s="165" t="str">
        <f t="shared" si="18"/>
        <v>C_ปUG_UGC01</v>
      </c>
      <c r="V446" s="152">
        <f t="shared" si="19"/>
        <v>48</v>
      </c>
      <c r="W446" s="153">
        <f t="shared" si="20"/>
        <v>2.8235294117647061</v>
      </c>
    </row>
    <row r="447" spans="1:23" s="154" customFormat="1" ht="15" customHeight="1">
      <c r="A447" t="s">
        <v>219</v>
      </c>
      <c r="B447"/>
      <c r="C447" t="s">
        <v>182</v>
      </c>
      <c r="D447" t="s">
        <v>528</v>
      </c>
      <c r="E447" t="s">
        <v>33</v>
      </c>
      <c r="F447" s="170">
        <v>3</v>
      </c>
      <c r="G447" s="162">
        <v>3</v>
      </c>
      <c r="H447" s="162">
        <v>0</v>
      </c>
      <c r="I447" t="s">
        <v>420</v>
      </c>
      <c r="J447" t="s">
        <v>12</v>
      </c>
      <c r="K447" t="s">
        <v>12</v>
      </c>
      <c r="L447" t="s">
        <v>212</v>
      </c>
      <c r="M447" t="s">
        <v>409</v>
      </c>
      <c r="N447" t="s">
        <v>33</v>
      </c>
      <c r="O447" s="170">
        <v>107</v>
      </c>
      <c r="P447" t="s">
        <v>12</v>
      </c>
      <c r="Q447" t="s">
        <v>23</v>
      </c>
      <c r="R447" s="163" t="s">
        <v>162</v>
      </c>
      <c r="S447" s="164" t="s">
        <v>126</v>
      </c>
      <c r="T447" s="164" t="s">
        <v>126</v>
      </c>
      <c r="U447" s="165" t="str">
        <f t="shared" si="18"/>
        <v>C_ปUG_UGC01</v>
      </c>
      <c r="V447" s="152">
        <f t="shared" si="19"/>
        <v>321</v>
      </c>
      <c r="W447" s="153">
        <f t="shared" si="20"/>
        <v>18.882352941176471</v>
      </c>
    </row>
    <row r="448" spans="1:23" s="154" customFormat="1" ht="15" customHeight="1">
      <c r="A448" t="s">
        <v>164</v>
      </c>
      <c r="B448"/>
      <c r="C448" t="s">
        <v>169</v>
      </c>
      <c r="D448" t="s">
        <v>118</v>
      </c>
      <c r="E448" t="s">
        <v>33</v>
      </c>
      <c r="F448" s="170">
        <v>1</v>
      </c>
      <c r="G448" s="162">
        <v>1</v>
      </c>
      <c r="H448" s="162">
        <v>0</v>
      </c>
      <c r="I448" t="s">
        <v>420</v>
      </c>
      <c r="J448" t="s">
        <v>12</v>
      </c>
      <c r="K448" t="s">
        <v>13</v>
      </c>
      <c r="L448" t="s">
        <v>198</v>
      </c>
      <c r="M448" t="s">
        <v>409</v>
      </c>
      <c r="N448" t="s">
        <v>33</v>
      </c>
      <c r="O448" s="170">
        <v>16</v>
      </c>
      <c r="P448" t="s">
        <v>12</v>
      </c>
      <c r="Q448" t="s">
        <v>57</v>
      </c>
      <c r="R448" s="163" t="s">
        <v>162</v>
      </c>
      <c r="S448" s="164" t="s">
        <v>126</v>
      </c>
      <c r="T448" s="164" t="s">
        <v>126</v>
      </c>
      <c r="U448" s="165" t="str">
        <f t="shared" si="18"/>
        <v>A_ปUG_UGC05</v>
      </c>
      <c r="V448" s="152">
        <f t="shared" si="19"/>
        <v>16</v>
      </c>
      <c r="W448" s="153">
        <f t="shared" si="20"/>
        <v>0.94117647058823528</v>
      </c>
    </row>
    <row r="449" spans="1:23" s="154" customFormat="1" ht="15" customHeight="1">
      <c r="A449" t="s">
        <v>164</v>
      </c>
      <c r="B449"/>
      <c r="C449" t="s">
        <v>169</v>
      </c>
      <c r="D449" t="s">
        <v>118</v>
      </c>
      <c r="E449" t="s">
        <v>33</v>
      </c>
      <c r="F449" s="170">
        <v>1</v>
      </c>
      <c r="G449" s="162">
        <v>1</v>
      </c>
      <c r="H449" s="162">
        <v>0</v>
      </c>
      <c r="I449" t="s">
        <v>420</v>
      </c>
      <c r="J449" t="s">
        <v>12</v>
      </c>
      <c r="K449" t="s">
        <v>13</v>
      </c>
      <c r="L449" t="s">
        <v>199</v>
      </c>
      <c r="M449" t="s">
        <v>409</v>
      </c>
      <c r="N449" t="s">
        <v>33</v>
      </c>
      <c r="O449" s="170">
        <v>31</v>
      </c>
      <c r="P449" t="s">
        <v>12</v>
      </c>
      <c r="Q449" t="s">
        <v>57</v>
      </c>
      <c r="R449" s="163" t="s">
        <v>162</v>
      </c>
      <c r="S449" s="164" t="s">
        <v>126</v>
      </c>
      <c r="T449" s="164" t="s">
        <v>126</v>
      </c>
      <c r="U449" s="165" t="str">
        <f t="shared" si="18"/>
        <v>A_ปUG_UGC05</v>
      </c>
      <c r="V449" s="152">
        <f t="shared" si="19"/>
        <v>31</v>
      </c>
      <c r="W449" s="153">
        <f t="shared" si="20"/>
        <v>1.8235294117647058</v>
      </c>
    </row>
    <row r="450" spans="1:23" s="154" customFormat="1" ht="15" customHeight="1">
      <c r="A450" t="s">
        <v>219</v>
      </c>
      <c r="B450"/>
      <c r="C450" t="s">
        <v>169</v>
      </c>
      <c r="D450" t="s">
        <v>118</v>
      </c>
      <c r="E450" t="s">
        <v>33</v>
      </c>
      <c r="F450" s="170">
        <v>1</v>
      </c>
      <c r="G450" s="162">
        <v>1</v>
      </c>
      <c r="H450" s="162">
        <v>0</v>
      </c>
      <c r="I450" t="s">
        <v>420</v>
      </c>
      <c r="J450" t="s">
        <v>12</v>
      </c>
      <c r="K450" t="s">
        <v>12</v>
      </c>
      <c r="L450" t="s">
        <v>210</v>
      </c>
      <c r="M450" t="s">
        <v>409</v>
      </c>
      <c r="N450" t="s">
        <v>33</v>
      </c>
      <c r="O450" s="170">
        <v>20</v>
      </c>
      <c r="P450" t="s">
        <v>12</v>
      </c>
      <c r="Q450" t="s">
        <v>57</v>
      </c>
      <c r="R450" s="163" t="s">
        <v>162</v>
      </c>
      <c r="S450" s="164" t="s">
        <v>126</v>
      </c>
      <c r="T450" s="164" t="s">
        <v>126</v>
      </c>
      <c r="U450" s="165" t="str">
        <f t="shared" ref="U450:U513" si="21">+K450&amp;R450&amp;S450&amp;"_"&amp;T450&amp;Q450</f>
        <v>C_ปUG_UGC05</v>
      </c>
      <c r="V450" s="152">
        <f t="shared" ref="V450:V513" si="22">+F450*O450</f>
        <v>20</v>
      </c>
      <c r="W450" s="153">
        <f t="shared" si="20"/>
        <v>1.1764705882352942</v>
      </c>
    </row>
    <row r="451" spans="1:23" s="154" customFormat="1" ht="15" customHeight="1">
      <c r="A451" t="s">
        <v>219</v>
      </c>
      <c r="B451"/>
      <c r="C451" t="s">
        <v>169</v>
      </c>
      <c r="D451" t="s">
        <v>118</v>
      </c>
      <c r="E451" t="s">
        <v>33</v>
      </c>
      <c r="F451" s="170">
        <v>1</v>
      </c>
      <c r="G451" s="162">
        <v>1</v>
      </c>
      <c r="H451" s="162">
        <v>0</v>
      </c>
      <c r="I451" t="s">
        <v>420</v>
      </c>
      <c r="J451" t="s">
        <v>12</v>
      </c>
      <c r="K451" t="s">
        <v>12</v>
      </c>
      <c r="L451" t="s">
        <v>211</v>
      </c>
      <c r="M451" t="s">
        <v>409</v>
      </c>
      <c r="N451" t="s">
        <v>33</v>
      </c>
      <c r="O451" s="170">
        <v>2</v>
      </c>
      <c r="P451" t="s">
        <v>12</v>
      </c>
      <c r="Q451" t="s">
        <v>57</v>
      </c>
      <c r="R451" s="163" t="s">
        <v>162</v>
      </c>
      <c r="S451" s="164" t="s">
        <v>126</v>
      </c>
      <c r="T451" s="164" t="s">
        <v>126</v>
      </c>
      <c r="U451" s="165" t="str">
        <f t="shared" si="21"/>
        <v>C_ปUG_UGC05</v>
      </c>
      <c r="V451" s="152">
        <f t="shared" si="22"/>
        <v>2</v>
      </c>
      <c r="W451" s="153">
        <f t="shared" ref="W451:W514" si="23">+V451/17</f>
        <v>0.11764705882352941</v>
      </c>
    </row>
    <row r="452" spans="1:23" s="154" customFormat="1" ht="15" customHeight="1">
      <c r="A452" t="s">
        <v>219</v>
      </c>
      <c r="B452"/>
      <c r="C452" t="s">
        <v>169</v>
      </c>
      <c r="D452" t="s">
        <v>118</v>
      </c>
      <c r="E452" t="s">
        <v>33</v>
      </c>
      <c r="F452" s="170">
        <v>1</v>
      </c>
      <c r="G452" s="162">
        <v>1</v>
      </c>
      <c r="H452" s="162">
        <v>0</v>
      </c>
      <c r="I452" t="s">
        <v>420</v>
      </c>
      <c r="J452" t="s">
        <v>12</v>
      </c>
      <c r="K452" t="s">
        <v>12</v>
      </c>
      <c r="L452" t="s">
        <v>215</v>
      </c>
      <c r="M452" t="s">
        <v>409</v>
      </c>
      <c r="N452" t="s">
        <v>33</v>
      </c>
      <c r="O452" s="170">
        <v>67</v>
      </c>
      <c r="P452" t="s">
        <v>12</v>
      </c>
      <c r="Q452" t="s">
        <v>57</v>
      </c>
      <c r="R452" s="163" t="s">
        <v>162</v>
      </c>
      <c r="S452" s="164" t="s">
        <v>126</v>
      </c>
      <c r="T452" s="164" t="s">
        <v>126</v>
      </c>
      <c r="U452" s="165" t="str">
        <f t="shared" si="21"/>
        <v>C_ปUG_UGC05</v>
      </c>
      <c r="V452" s="152">
        <f t="shared" si="22"/>
        <v>67</v>
      </c>
      <c r="W452" s="153">
        <f t="shared" si="23"/>
        <v>3.9411764705882355</v>
      </c>
    </row>
    <row r="453" spans="1:23" s="154" customFormat="1" ht="15" customHeight="1">
      <c r="A453" t="s">
        <v>219</v>
      </c>
      <c r="B453"/>
      <c r="C453" t="s">
        <v>182</v>
      </c>
      <c r="D453" t="s">
        <v>529</v>
      </c>
      <c r="E453" t="s">
        <v>33</v>
      </c>
      <c r="F453" s="170">
        <v>3</v>
      </c>
      <c r="G453" s="162">
        <v>3</v>
      </c>
      <c r="H453" s="162">
        <v>0</v>
      </c>
      <c r="I453" t="s">
        <v>420</v>
      </c>
      <c r="J453" t="s">
        <v>12</v>
      </c>
      <c r="K453" t="s">
        <v>12</v>
      </c>
      <c r="L453" t="s">
        <v>212</v>
      </c>
      <c r="M453" t="s">
        <v>409</v>
      </c>
      <c r="N453" t="s">
        <v>33</v>
      </c>
      <c r="O453" s="170">
        <v>95</v>
      </c>
      <c r="P453" t="s">
        <v>12</v>
      </c>
      <c r="Q453" t="s">
        <v>23</v>
      </c>
      <c r="R453" s="163" t="s">
        <v>162</v>
      </c>
      <c r="S453" s="164" t="s">
        <v>126</v>
      </c>
      <c r="T453" s="164" t="s">
        <v>126</v>
      </c>
      <c r="U453" s="165" t="str">
        <f t="shared" si="21"/>
        <v>C_ปUG_UGC01</v>
      </c>
      <c r="V453" s="152">
        <f t="shared" si="22"/>
        <v>285</v>
      </c>
      <c r="W453" s="153">
        <f t="shared" si="23"/>
        <v>16.764705882352942</v>
      </c>
    </row>
    <row r="454" spans="1:23" s="154" customFormat="1" ht="15" customHeight="1">
      <c r="A454" t="s">
        <v>219</v>
      </c>
      <c r="B454"/>
      <c r="C454" t="s">
        <v>182</v>
      </c>
      <c r="D454" t="s">
        <v>530</v>
      </c>
      <c r="E454" t="s">
        <v>33</v>
      </c>
      <c r="F454" s="170">
        <v>3</v>
      </c>
      <c r="G454" s="162">
        <v>3</v>
      </c>
      <c r="H454" s="162">
        <v>0</v>
      </c>
      <c r="I454" t="s">
        <v>420</v>
      </c>
      <c r="J454" t="s">
        <v>12</v>
      </c>
      <c r="K454" t="s">
        <v>12</v>
      </c>
      <c r="L454" t="s">
        <v>212</v>
      </c>
      <c r="M454" t="s">
        <v>409</v>
      </c>
      <c r="N454" t="s">
        <v>33</v>
      </c>
      <c r="O454" s="170">
        <v>3</v>
      </c>
      <c r="P454" t="s">
        <v>12</v>
      </c>
      <c r="Q454" t="s">
        <v>23</v>
      </c>
      <c r="R454" s="163" t="s">
        <v>162</v>
      </c>
      <c r="S454" s="164" t="s">
        <v>126</v>
      </c>
      <c r="T454" s="164" t="s">
        <v>126</v>
      </c>
      <c r="U454" s="165" t="str">
        <f t="shared" si="21"/>
        <v>C_ปUG_UGC01</v>
      </c>
      <c r="V454" s="152">
        <f t="shared" si="22"/>
        <v>9</v>
      </c>
      <c r="W454" s="153">
        <f t="shared" si="23"/>
        <v>0.52941176470588236</v>
      </c>
    </row>
    <row r="455" spans="1:23" s="154" customFormat="1" ht="15" customHeight="1">
      <c r="A455" t="s">
        <v>219</v>
      </c>
      <c r="B455"/>
      <c r="C455" t="s">
        <v>182</v>
      </c>
      <c r="D455" t="s">
        <v>531</v>
      </c>
      <c r="E455" t="s">
        <v>33</v>
      </c>
      <c r="F455" s="170">
        <v>3</v>
      </c>
      <c r="G455" s="162">
        <v>3</v>
      </c>
      <c r="H455" s="162">
        <v>0</v>
      </c>
      <c r="I455" t="s">
        <v>420</v>
      </c>
      <c r="J455" t="s">
        <v>12</v>
      </c>
      <c r="K455" t="s">
        <v>12</v>
      </c>
      <c r="L455" t="s">
        <v>212</v>
      </c>
      <c r="M455" t="s">
        <v>409</v>
      </c>
      <c r="N455" t="s">
        <v>33</v>
      </c>
      <c r="O455" s="170">
        <v>96</v>
      </c>
      <c r="P455" t="s">
        <v>12</v>
      </c>
      <c r="Q455" t="s">
        <v>23</v>
      </c>
      <c r="R455" s="163" t="s">
        <v>162</v>
      </c>
      <c r="S455" s="164" t="s">
        <v>126</v>
      </c>
      <c r="T455" s="164" t="s">
        <v>126</v>
      </c>
      <c r="U455" s="165" t="str">
        <f t="shared" si="21"/>
        <v>C_ปUG_UGC01</v>
      </c>
      <c r="V455" s="152">
        <f t="shared" si="22"/>
        <v>288</v>
      </c>
      <c r="W455" s="153">
        <f t="shared" si="23"/>
        <v>16.941176470588236</v>
      </c>
    </row>
    <row r="456" spans="1:23" s="154" customFormat="1" ht="15" customHeight="1">
      <c r="A456" t="s">
        <v>219</v>
      </c>
      <c r="B456"/>
      <c r="C456" t="s">
        <v>182</v>
      </c>
      <c r="D456" t="s">
        <v>532</v>
      </c>
      <c r="E456" t="s">
        <v>33</v>
      </c>
      <c r="F456" s="170">
        <v>3</v>
      </c>
      <c r="G456" s="162">
        <v>3</v>
      </c>
      <c r="H456" s="162">
        <v>0</v>
      </c>
      <c r="I456" t="s">
        <v>420</v>
      </c>
      <c r="J456" t="s">
        <v>12</v>
      </c>
      <c r="K456" t="s">
        <v>12</v>
      </c>
      <c r="L456" t="s">
        <v>212</v>
      </c>
      <c r="M456" t="s">
        <v>409</v>
      </c>
      <c r="N456" t="s">
        <v>33</v>
      </c>
      <c r="O456" s="170">
        <v>83</v>
      </c>
      <c r="P456" t="s">
        <v>12</v>
      </c>
      <c r="Q456" t="s">
        <v>23</v>
      </c>
      <c r="R456" s="163" t="s">
        <v>162</v>
      </c>
      <c r="S456" s="164" t="s">
        <v>126</v>
      </c>
      <c r="T456" s="164" t="s">
        <v>126</v>
      </c>
      <c r="U456" s="165" t="str">
        <f t="shared" si="21"/>
        <v>C_ปUG_UGC01</v>
      </c>
      <c r="V456" s="152">
        <f t="shared" si="22"/>
        <v>249</v>
      </c>
      <c r="W456" s="153">
        <f t="shared" si="23"/>
        <v>14.647058823529411</v>
      </c>
    </row>
    <row r="457" spans="1:23" s="154" customFormat="1" ht="15" customHeight="1">
      <c r="A457" t="s">
        <v>219</v>
      </c>
      <c r="B457"/>
      <c r="C457" t="s">
        <v>182</v>
      </c>
      <c r="D457" t="s">
        <v>533</v>
      </c>
      <c r="E457" t="s">
        <v>33</v>
      </c>
      <c r="F457" s="170">
        <v>3</v>
      </c>
      <c r="G457" s="162">
        <v>3</v>
      </c>
      <c r="H457" s="162">
        <v>0</v>
      </c>
      <c r="I457" t="s">
        <v>420</v>
      </c>
      <c r="J457" t="s">
        <v>12</v>
      </c>
      <c r="K457" t="s">
        <v>12</v>
      </c>
      <c r="L457" t="s">
        <v>212</v>
      </c>
      <c r="M457" t="s">
        <v>409</v>
      </c>
      <c r="N457" t="s">
        <v>33</v>
      </c>
      <c r="O457" s="170">
        <v>95</v>
      </c>
      <c r="P457" t="s">
        <v>12</v>
      </c>
      <c r="Q457" t="s">
        <v>23</v>
      </c>
      <c r="R457" s="163" t="s">
        <v>162</v>
      </c>
      <c r="S457" s="164" t="s">
        <v>126</v>
      </c>
      <c r="T457" s="164" t="s">
        <v>126</v>
      </c>
      <c r="U457" s="165" t="str">
        <f t="shared" si="21"/>
        <v>C_ปUG_UGC01</v>
      </c>
      <c r="V457" s="152">
        <f t="shared" si="22"/>
        <v>285</v>
      </c>
      <c r="W457" s="153">
        <f t="shared" si="23"/>
        <v>16.764705882352942</v>
      </c>
    </row>
    <row r="458" spans="1:23" s="154" customFormat="1" ht="15" customHeight="1">
      <c r="A458" t="s">
        <v>167</v>
      </c>
      <c r="B458"/>
      <c r="C458" t="s">
        <v>169</v>
      </c>
      <c r="D458" t="s">
        <v>255</v>
      </c>
      <c r="E458" t="s">
        <v>33</v>
      </c>
      <c r="F458" s="170">
        <v>3</v>
      </c>
      <c r="G458" s="162">
        <v>3</v>
      </c>
      <c r="H458" s="162">
        <v>0</v>
      </c>
      <c r="I458" t="s">
        <v>420</v>
      </c>
      <c r="J458" t="s">
        <v>12</v>
      </c>
      <c r="K458" t="s">
        <v>17</v>
      </c>
      <c r="L458" t="s">
        <v>201</v>
      </c>
      <c r="M458" t="s">
        <v>409</v>
      </c>
      <c r="N458" t="s">
        <v>33</v>
      </c>
      <c r="O458" s="170">
        <v>6</v>
      </c>
      <c r="P458" t="s">
        <v>12</v>
      </c>
      <c r="Q458" t="s">
        <v>57</v>
      </c>
      <c r="R458" s="163" t="s">
        <v>162</v>
      </c>
      <c r="S458" s="164" t="s">
        <v>126</v>
      </c>
      <c r="T458" s="164" t="s">
        <v>126</v>
      </c>
      <c r="U458" s="165" t="str">
        <f t="shared" si="21"/>
        <v>B_ปUG_UGC05</v>
      </c>
      <c r="V458" s="152">
        <f t="shared" si="22"/>
        <v>18</v>
      </c>
      <c r="W458" s="153">
        <f t="shared" si="23"/>
        <v>1.0588235294117647</v>
      </c>
    </row>
    <row r="459" spans="1:23" s="154" customFormat="1" ht="15" customHeight="1">
      <c r="A459" t="s">
        <v>167</v>
      </c>
      <c r="B459"/>
      <c r="C459" t="s">
        <v>169</v>
      </c>
      <c r="D459" t="s">
        <v>255</v>
      </c>
      <c r="E459" t="s">
        <v>33</v>
      </c>
      <c r="F459" s="170">
        <v>3</v>
      </c>
      <c r="G459" s="162">
        <v>3</v>
      </c>
      <c r="H459" s="162">
        <v>0</v>
      </c>
      <c r="I459" t="s">
        <v>420</v>
      </c>
      <c r="J459" t="s">
        <v>12</v>
      </c>
      <c r="K459" t="s">
        <v>17</v>
      </c>
      <c r="L459" t="s">
        <v>202</v>
      </c>
      <c r="M459" t="s">
        <v>409</v>
      </c>
      <c r="N459" t="s">
        <v>33</v>
      </c>
      <c r="O459" s="170">
        <v>1</v>
      </c>
      <c r="P459" t="s">
        <v>12</v>
      </c>
      <c r="Q459" t="s">
        <v>57</v>
      </c>
      <c r="R459" s="163" t="s">
        <v>162</v>
      </c>
      <c r="S459" s="164" t="s">
        <v>126</v>
      </c>
      <c r="T459" s="164" t="s">
        <v>126</v>
      </c>
      <c r="U459" s="165" t="str">
        <f t="shared" si="21"/>
        <v>B_ปUG_UGC05</v>
      </c>
      <c r="V459" s="152">
        <f t="shared" si="22"/>
        <v>3</v>
      </c>
      <c r="W459" s="153">
        <f t="shared" si="23"/>
        <v>0.17647058823529413</v>
      </c>
    </row>
    <row r="460" spans="1:23" s="154" customFormat="1" ht="15" customHeight="1">
      <c r="A460" t="s">
        <v>167</v>
      </c>
      <c r="B460"/>
      <c r="C460" t="s">
        <v>169</v>
      </c>
      <c r="D460" t="s">
        <v>255</v>
      </c>
      <c r="E460" t="s">
        <v>33</v>
      </c>
      <c r="F460" s="170">
        <v>3</v>
      </c>
      <c r="G460" s="162">
        <v>3</v>
      </c>
      <c r="H460" s="162">
        <v>0</v>
      </c>
      <c r="I460" t="s">
        <v>420</v>
      </c>
      <c r="J460" t="s">
        <v>12</v>
      </c>
      <c r="K460" t="s">
        <v>17</v>
      </c>
      <c r="L460" t="s">
        <v>203</v>
      </c>
      <c r="M460" t="s">
        <v>409</v>
      </c>
      <c r="N460" t="s">
        <v>33</v>
      </c>
      <c r="O460" s="170">
        <v>12</v>
      </c>
      <c r="P460" t="s">
        <v>12</v>
      </c>
      <c r="Q460" t="s">
        <v>57</v>
      </c>
      <c r="R460" s="163" t="s">
        <v>162</v>
      </c>
      <c r="S460" s="164" t="s">
        <v>126</v>
      </c>
      <c r="T460" s="164" t="s">
        <v>126</v>
      </c>
      <c r="U460" s="165" t="str">
        <f t="shared" si="21"/>
        <v>B_ปUG_UGC05</v>
      </c>
      <c r="V460" s="152">
        <f t="shared" si="22"/>
        <v>36</v>
      </c>
      <c r="W460" s="153">
        <f t="shared" si="23"/>
        <v>2.1176470588235294</v>
      </c>
    </row>
    <row r="461" spans="1:23" s="154" customFormat="1" ht="15" customHeight="1">
      <c r="A461" t="s">
        <v>219</v>
      </c>
      <c r="B461"/>
      <c r="C461" t="s">
        <v>169</v>
      </c>
      <c r="D461" t="s">
        <v>255</v>
      </c>
      <c r="E461" t="s">
        <v>33</v>
      </c>
      <c r="F461" s="170">
        <v>3</v>
      </c>
      <c r="G461" s="162">
        <v>3</v>
      </c>
      <c r="H461" s="162">
        <v>0</v>
      </c>
      <c r="I461" t="s">
        <v>420</v>
      </c>
      <c r="J461" t="s">
        <v>12</v>
      </c>
      <c r="K461" t="s">
        <v>12</v>
      </c>
      <c r="L461" t="s">
        <v>208</v>
      </c>
      <c r="M461" t="s">
        <v>409</v>
      </c>
      <c r="N461" t="s">
        <v>33</v>
      </c>
      <c r="O461" s="170">
        <v>1</v>
      </c>
      <c r="P461" t="s">
        <v>12</v>
      </c>
      <c r="Q461" t="s">
        <v>57</v>
      </c>
      <c r="R461" s="163" t="s">
        <v>162</v>
      </c>
      <c r="S461" s="164" t="s">
        <v>126</v>
      </c>
      <c r="T461" s="164" t="s">
        <v>126</v>
      </c>
      <c r="U461" s="165" t="str">
        <f t="shared" si="21"/>
        <v>C_ปUG_UGC05</v>
      </c>
      <c r="V461" s="152">
        <f t="shared" si="22"/>
        <v>3</v>
      </c>
      <c r="W461" s="153">
        <f t="shared" si="23"/>
        <v>0.17647058823529413</v>
      </c>
    </row>
    <row r="462" spans="1:23" s="154" customFormat="1" ht="15" customHeight="1">
      <c r="A462" t="s">
        <v>219</v>
      </c>
      <c r="B462"/>
      <c r="C462" t="s">
        <v>169</v>
      </c>
      <c r="D462" t="s">
        <v>255</v>
      </c>
      <c r="E462" t="s">
        <v>33</v>
      </c>
      <c r="F462" s="170">
        <v>3</v>
      </c>
      <c r="G462" s="162">
        <v>3</v>
      </c>
      <c r="H462" s="162">
        <v>0</v>
      </c>
      <c r="I462" t="s">
        <v>420</v>
      </c>
      <c r="J462" t="s">
        <v>12</v>
      </c>
      <c r="K462" t="s">
        <v>12</v>
      </c>
      <c r="L462" t="s">
        <v>209</v>
      </c>
      <c r="M462" t="s">
        <v>409</v>
      </c>
      <c r="N462" t="s">
        <v>33</v>
      </c>
      <c r="O462" s="170">
        <v>4</v>
      </c>
      <c r="P462" t="s">
        <v>12</v>
      </c>
      <c r="Q462" t="s">
        <v>57</v>
      </c>
      <c r="R462" s="163" t="s">
        <v>162</v>
      </c>
      <c r="S462" s="164" t="s">
        <v>126</v>
      </c>
      <c r="T462" s="164" t="s">
        <v>126</v>
      </c>
      <c r="U462" s="165" t="str">
        <f t="shared" si="21"/>
        <v>C_ปUG_UGC05</v>
      </c>
      <c r="V462" s="152">
        <f t="shared" si="22"/>
        <v>12</v>
      </c>
      <c r="W462" s="153">
        <f t="shared" si="23"/>
        <v>0.70588235294117652</v>
      </c>
    </row>
    <row r="463" spans="1:23" s="154" customFormat="1" ht="15" customHeight="1">
      <c r="A463" t="s">
        <v>219</v>
      </c>
      <c r="B463"/>
      <c r="C463" t="s">
        <v>169</v>
      </c>
      <c r="D463" t="s">
        <v>255</v>
      </c>
      <c r="E463" t="s">
        <v>33</v>
      </c>
      <c r="F463" s="170">
        <v>3</v>
      </c>
      <c r="G463" s="162">
        <v>3</v>
      </c>
      <c r="H463" s="162">
        <v>0</v>
      </c>
      <c r="I463" t="s">
        <v>420</v>
      </c>
      <c r="J463" t="s">
        <v>12</v>
      </c>
      <c r="K463" t="s">
        <v>12</v>
      </c>
      <c r="L463" t="s">
        <v>210</v>
      </c>
      <c r="M463" t="s">
        <v>409</v>
      </c>
      <c r="N463" t="s">
        <v>33</v>
      </c>
      <c r="O463" s="170">
        <v>12</v>
      </c>
      <c r="P463" t="s">
        <v>12</v>
      </c>
      <c r="Q463" t="s">
        <v>57</v>
      </c>
      <c r="R463" s="163" t="s">
        <v>162</v>
      </c>
      <c r="S463" s="164" t="s">
        <v>126</v>
      </c>
      <c r="T463" s="164" t="s">
        <v>126</v>
      </c>
      <c r="U463" s="165" t="str">
        <f t="shared" si="21"/>
        <v>C_ปUG_UGC05</v>
      </c>
      <c r="V463" s="152">
        <f t="shared" si="22"/>
        <v>36</v>
      </c>
      <c r="W463" s="153">
        <f t="shared" si="23"/>
        <v>2.1176470588235294</v>
      </c>
    </row>
    <row r="464" spans="1:23" s="154" customFormat="1" ht="15" customHeight="1">
      <c r="A464" t="s">
        <v>219</v>
      </c>
      <c r="B464"/>
      <c r="C464" t="s">
        <v>169</v>
      </c>
      <c r="D464" t="s">
        <v>255</v>
      </c>
      <c r="E464" t="s">
        <v>33</v>
      </c>
      <c r="F464" s="170">
        <v>3</v>
      </c>
      <c r="G464" s="162">
        <v>3</v>
      </c>
      <c r="H464" s="162">
        <v>0</v>
      </c>
      <c r="I464" t="s">
        <v>420</v>
      </c>
      <c r="J464" t="s">
        <v>12</v>
      </c>
      <c r="K464" t="s">
        <v>12</v>
      </c>
      <c r="L464" t="s">
        <v>212</v>
      </c>
      <c r="M464" t="s">
        <v>409</v>
      </c>
      <c r="N464" t="s">
        <v>33</v>
      </c>
      <c r="O464" s="170">
        <v>140</v>
      </c>
      <c r="P464" t="s">
        <v>12</v>
      </c>
      <c r="Q464" t="s">
        <v>57</v>
      </c>
      <c r="R464" s="163" t="s">
        <v>162</v>
      </c>
      <c r="S464" s="164" t="s">
        <v>126</v>
      </c>
      <c r="T464" s="164" t="s">
        <v>126</v>
      </c>
      <c r="U464" s="165" t="str">
        <f t="shared" si="21"/>
        <v>C_ปUG_UGC05</v>
      </c>
      <c r="V464" s="152">
        <f t="shared" si="22"/>
        <v>420</v>
      </c>
      <c r="W464" s="153">
        <f t="shared" si="23"/>
        <v>24.705882352941178</v>
      </c>
    </row>
    <row r="465" spans="1:23" s="154" customFormat="1" ht="15" customHeight="1">
      <c r="A465" t="s">
        <v>219</v>
      </c>
      <c r="B465"/>
      <c r="C465" t="s">
        <v>169</v>
      </c>
      <c r="D465" t="s">
        <v>255</v>
      </c>
      <c r="E465" t="s">
        <v>33</v>
      </c>
      <c r="F465" s="170">
        <v>3</v>
      </c>
      <c r="G465" s="162">
        <v>3</v>
      </c>
      <c r="H465" s="162">
        <v>0</v>
      </c>
      <c r="I465" t="s">
        <v>420</v>
      </c>
      <c r="J465" t="s">
        <v>12</v>
      </c>
      <c r="K465" t="s">
        <v>12</v>
      </c>
      <c r="L465" t="s">
        <v>213</v>
      </c>
      <c r="M465" t="s">
        <v>409</v>
      </c>
      <c r="N465" t="s">
        <v>33</v>
      </c>
      <c r="O465" s="170">
        <v>5</v>
      </c>
      <c r="P465" t="s">
        <v>12</v>
      </c>
      <c r="Q465" t="s">
        <v>57</v>
      </c>
      <c r="R465" s="163" t="s">
        <v>162</v>
      </c>
      <c r="S465" s="164" t="s">
        <v>126</v>
      </c>
      <c r="T465" s="164" t="s">
        <v>126</v>
      </c>
      <c r="U465" s="165" t="str">
        <f t="shared" si="21"/>
        <v>C_ปUG_UGC05</v>
      </c>
      <c r="V465" s="152">
        <f t="shared" si="22"/>
        <v>15</v>
      </c>
      <c r="W465" s="153">
        <f t="shared" si="23"/>
        <v>0.88235294117647056</v>
      </c>
    </row>
    <row r="466" spans="1:23" s="154" customFormat="1" ht="15" customHeight="1">
      <c r="A466" t="s">
        <v>164</v>
      </c>
      <c r="B466"/>
      <c r="C466" t="s">
        <v>169</v>
      </c>
      <c r="D466" t="s">
        <v>358</v>
      </c>
      <c r="E466" t="s">
        <v>33</v>
      </c>
      <c r="F466" s="170">
        <v>3</v>
      </c>
      <c r="G466" s="162">
        <v>3</v>
      </c>
      <c r="H466" s="162">
        <v>0</v>
      </c>
      <c r="I466" t="s">
        <v>420</v>
      </c>
      <c r="J466" t="s">
        <v>12</v>
      </c>
      <c r="K466" t="s">
        <v>13</v>
      </c>
      <c r="L466" t="s">
        <v>197</v>
      </c>
      <c r="M466" t="s">
        <v>409</v>
      </c>
      <c r="N466" t="s">
        <v>33</v>
      </c>
      <c r="O466" s="170">
        <v>1</v>
      </c>
      <c r="P466" t="s">
        <v>12</v>
      </c>
      <c r="Q466" t="s">
        <v>57</v>
      </c>
      <c r="R466" s="163" t="s">
        <v>162</v>
      </c>
      <c r="S466" s="164" t="s">
        <v>126</v>
      </c>
      <c r="T466" s="164" t="s">
        <v>126</v>
      </c>
      <c r="U466" s="165" t="str">
        <f t="shared" si="21"/>
        <v>A_ปUG_UGC05</v>
      </c>
      <c r="V466" s="152">
        <f t="shared" si="22"/>
        <v>3</v>
      </c>
      <c r="W466" s="153">
        <f t="shared" si="23"/>
        <v>0.17647058823529413</v>
      </c>
    </row>
    <row r="467" spans="1:23" s="154" customFormat="1" ht="15" customHeight="1">
      <c r="A467" t="s">
        <v>164</v>
      </c>
      <c r="B467"/>
      <c r="C467" t="s">
        <v>169</v>
      </c>
      <c r="D467" t="s">
        <v>358</v>
      </c>
      <c r="E467" t="s">
        <v>33</v>
      </c>
      <c r="F467" s="170">
        <v>3</v>
      </c>
      <c r="G467" s="162">
        <v>3</v>
      </c>
      <c r="H467" s="162">
        <v>0</v>
      </c>
      <c r="I467" t="s">
        <v>420</v>
      </c>
      <c r="J467" t="s">
        <v>12</v>
      </c>
      <c r="K467" t="s">
        <v>13</v>
      </c>
      <c r="L467" t="s">
        <v>199</v>
      </c>
      <c r="M467" t="s">
        <v>409</v>
      </c>
      <c r="N467" t="s">
        <v>33</v>
      </c>
      <c r="O467" s="170">
        <v>1</v>
      </c>
      <c r="P467" t="s">
        <v>12</v>
      </c>
      <c r="Q467" t="s">
        <v>57</v>
      </c>
      <c r="R467" s="163" t="s">
        <v>162</v>
      </c>
      <c r="S467" s="164" t="s">
        <v>126</v>
      </c>
      <c r="T467" s="164" t="s">
        <v>126</v>
      </c>
      <c r="U467" s="165" t="str">
        <f t="shared" si="21"/>
        <v>A_ปUG_UGC05</v>
      </c>
      <c r="V467" s="152">
        <f t="shared" si="22"/>
        <v>3</v>
      </c>
      <c r="W467" s="153">
        <f t="shared" si="23"/>
        <v>0.17647058823529413</v>
      </c>
    </row>
    <row r="468" spans="1:23" s="154" customFormat="1" ht="15" customHeight="1">
      <c r="A468" t="s">
        <v>167</v>
      </c>
      <c r="B468"/>
      <c r="C468" t="s">
        <v>169</v>
      </c>
      <c r="D468" t="s">
        <v>358</v>
      </c>
      <c r="E468" t="s">
        <v>33</v>
      </c>
      <c r="F468" s="170">
        <v>3</v>
      </c>
      <c r="G468" s="162">
        <v>3</v>
      </c>
      <c r="H468" s="162">
        <v>0</v>
      </c>
      <c r="I468" t="s">
        <v>420</v>
      </c>
      <c r="J468" t="s">
        <v>12</v>
      </c>
      <c r="K468" t="s">
        <v>17</v>
      </c>
      <c r="L468" t="s">
        <v>202</v>
      </c>
      <c r="M468" t="s">
        <v>409</v>
      </c>
      <c r="N468" t="s">
        <v>33</v>
      </c>
      <c r="O468" s="170">
        <v>1</v>
      </c>
      <c r="P468" t="s">
        <v>12</v>
      </c>
      <c r="Q468" t="s">
        <v>57</v>
      </c>
      <c r="R468" s="163" t="s">
        <v>162</v>
      </c>
      <c r="S468" s="164" t="s">
        <v>126</v>
      </c>
      <c r="T468" s="164" t="s">
        <v>126</v>
      </c>
      <c r="U468" s="165" t="str">
        <f t="shared" si="21"/>
        <v>B_ปUG_UGC05</v>
      </c>
      <c r="V468" s="152">
        <f t="shared" si="22"/>
        <v>3</v>
      </c>
      <c r="W468" s="153">
        <f t="shared" si="23"/>
        <v>0.17647058823529413</v>
      </c>
    </row>
    <row r="469" spans="1:23" s="154" customFormat="1" ht="15" customHeight="1">
      <c r="A469" t="s">
        <v>167</v>
      </c>
      <c r="B469"/>
      <c r="C469" t="s">
        <v>169</v>
      </c>
      <c r="D469" t="s">
        <v>358</v>
      </c>
      <c r="E469" t="s">
        <v>33</v>
      </c>
      <c r="F469" s="170">
        <v>3</v>
      </c>
      <c r="G469" s="162">
        <v>3</v>
      </c>
      <c r="H469" s="162">
        <v>0</v>
      </c>
      <c r="I469" t="s">
        <v>420</v>
      </c>
      <c r="J469" t="s">
        <v>12</v>
      </c>
      <c r="K469" t="s">
        <v>17</v>
      </c>
      <c r="L469" t="s">
        <v>206</v>
      </c>
      <c r="M469" t="s">
        <v>409</v>
      </c>
      <c r="N469" t="s">
        <v>33</v>
      </c>
      <c r="O469" s="170">
        <v>1</v>
      </c>
      <c r="P469" t="s">
        <v>12</v>
      </c>
      <c r="Q469" t="s">
        <v>57</v>
      </c>
      <c r="R469" s="163" t="s">
        <v>162</v>
      </c>
      <c r="S469" s="164" t="s">
        <v>126</v>
      </c>
      <c r="T469" s="164" t="s">
        <v>126</v>
      </c>
      <c r="U469" s="165" t="str">
        <f t="shared" si="21"/>
        <v>B_ปUG_UGC05</v>
      </c>
      <c r="V469" s="152">
        <f t="shared" si="22"/>
        <v>3</v>
      </c>
      <c r="W469" s="153">
        <f t="shared" si="23"/>
        <v>0.17647058823529413</v>
      </c>
    </row>
    <row r="470" spans="1:23" s="154" customFormat="1" ht="15" customHeight="1">
      <c r="A470" t="s">
        <v>219</v>
      </c>
      <c r="B470"/>
      <c r="C470" t="s">
        <v>169</v>
      </c>
      <c r="D470" t="s">
        <v>358</v>
      </c>
      <c r="E470" t="s">
        <v>33</v>
      </c>
      <c r="F470" s="170">
        <v>3</v>
      </c>
      <c r="G470" s="162">
        <v>3</v>
      </c>
      <c r="H470" s="162">
        <v>0</v>
      </c>
      <c r="I470" t="s">
        <v>420</v>
      </c>
      <c r="J470" t="s">
        <v>12</v>
      </c>
      <c r="K470" t="s">
        <v>12</v>
      </c>
      <c r="L470" t="s">
        <v>209</v>
      </c>
      <c r="M470" t="s">
        <v>409</v>
      </c>
      <c r="N470" t="s">
        <v>33</v>
      </c>
      <c r="O470" s="170">
        <v>9</v>
      </c>
      <c r="P470" t="s">
        <v>12</v>
      </c>
      <c r="Q470" t="s">
        <v>57</v>
      </c>
      <c r="R470" s="163" t="s">
        <v>162</v>
      </c>
      <c r="S470" s="164" t="s">
        <v>126</v>
      </c>
      <c r="T470" s="164" t="s">
        <v>126</v>
      </c>
      <c r="U470" s="165" t="str">
        <f t="shared" si="21"/>
        <v>C_ปUG_UGC05</v>
      </c>
      <c r="V470" s="152">
        <f t="shared" si="22"/>
        <v>27</v>
      </c>
      <c r="W470" s="153">
        <f t="shared" si="23"/>
        <v>1.588235294117647</v>
      </c>
    </row>
    <row r="471" spans="1:23" s="154" customFormat="1" ht="15" customHeight="1">
      <c r="A471" t="s">
        <v>219</v>
      </c>
      <c r="B471"/>
      <c r="C471" t="s">
        <v>169</v>
      </c>
      <c r="D471" t="s">
        <v>358</v>
      </c>
      <c r="E471" t="s">
        <v>33</v>
      </c>
      <c r="F471" s="170">
        <v>3</v>
      </c>
      <c r="G471" s="162">
        <v>3</v>
      </c>
      <c r="H471" s="162">
        <v>0</v>
      </c>
      <c r="I471" t="s">
        <v>420</v>
      </c>
      <c r="J471" t="s">
        <v>12</v>
      </c>
      <c r="K471" t="s">
        <v>12</v>
      </c>
      <c r="L471" t="s">
        <v>210</v>
      </c>
      <c r="M471" t="s">
        <v>409</v>
      </c>
      <c r="N471" t="s">
        <v>33</v>
      </c>
      <c r="O471" s="170">
        <v>6</v>
      </c>
      <c r="P471" t="s">
        <v>12</v>
      </c>
      <c r="Q471" t="s">
        <v>57</v>
      </c>
      <c r="R471" s="163" t="s">
        <v>162</v>
      </c>
      <c r="S471" s="164" t="s">
        <v>126</v>
      </c>
      <c r="T471" s="164" t="s">
        <v>126</v>
      </c>
      <c r="U471" s="165" t="str">
        <f t="shared" si="21"/>
        <v>C_ปUG_UGC05</v>
      </c>
      <c r="V471" s="152">
        <f t="shared" si="22"/>
        <v>18</v>
      </c>
      <c r="W471" s="153">
        <f t="shared" si="23"/>
        <v>1.0588235294117647</v>
      </c>
    </row>
    <row r="472" spans="1:23" s="154" customFormat="1" ht="15" customHeight="1">
      <c r="A472" t="s">
        <v>219</v>
      </c>
      <c r="B472"/>
      <c r="C472" t="s">
        <v>169</v>
      </c>
      <c r="D472" t="s">
        <v>358</v>
      </c>
      <c r="E472" t="s">
        <v>33</v>
      </c>
      <c r="F472" s="170">
        <v>3</v>
      </c>
      <c r="G472" s="162">
        <v>3</v>
      </c>
      <c r="H472" s="162">
        <v>0</v>
      </c>
      <c r="I472" t="s">
        <v>420</v>
      </c>
      <c r="J472" t="s">
        <v>12</v>
      </c>
      <c r="K472" t="s">
        <v>12</v>
      </c>
      <c r="L472" t="s">
        <v>215</v>
      </c>
      <c r="M472" t="s">
        <v>409</v>
      </c>
      <c r="N472" t="s">
        <v>33</v>
      </c>
      <c r="O472" s="170">
        <v>67</v>
      </c>
      <c r="P472" t="s">
        <v>12</v>
      </c>
      <c r="Q472" t="s">
        <v>57</v>
      </c>
      <c r="R472" s="163" t="s">
        <v>162</v>
      </c>
      <c r="S472" s="164" t="s">
        <v>126</v>
      </c>
      <c r="T472" s="164" t="s">
        <v>126</v>
      </c>
      <c r="U472" s="165" t="str">
        <f t="shared" si="21"/>
        <v>C_ปUG_UGC05</v>
      </c>
      <c r="V472" s="152">
        <f t="shared" si="22"/>
        <v>201</v>
      </c>
      <c r="W472" s="153">
        <f t="shared" si="23"/>
        <v>11.823529411764707</v>
      </c>
    </row>
    <row r="473" spans="1:23" s="154" customFormat="1" ht="15" customHeight="1">
      <c r="A473" t="s">
        <v>167</v>
      </c>
      <c r="B473"/>
      <c r="C473" t="s">
        <v>169</v>
      </c>
      <c r="D473" t="s">
        <v>359</v>
      </c>
      <c r="E473" t="s">
        <v>33</v>
      </c>
      <c r="F473" s="170">
        <v>3</v>
      </c>
      <c r="G473" s="162">
        <v>3</v>
      </c>
      <c r="H473" s="162">
        <v>0</v>
      </c>
      <c r="I473" t="s">
        <v>420</v>
      </c>
      <c r="J473" t="s">
        <v>12</v>
      </c>
      <c r="K473" t="s">
        <v>17</v>
      </c>
      <c r="L473" t="s">
        <v>206</v>
      </c>
      <c r="M473" t="s">
        <v>409</v>
      </c>
      <c r="N473" t="s">
        <v>33</v>
      </c>
      <c r="O473" s="170">
        <v>1</v>
      </c>
      <c r="P473" t="s">
        <v>12</v>
      </c>
      <c r="Q473" t="s">
        <v>57</v>
      </c>
      <c r="R473" s="163" t="s">
        <v>162</v>
      </c>
      <c r="S473" s="164" t="s">
        <v>126</v>
      </c>
      <c r="T473" s="164" t="s">
        <v>126</v>
      </c>
      <c r="U473" s="165" t="str">
        <f t="shared" si="21"/>
        <v>B_ปUG_UGC05</v>
      </c>
      <c r="V473" s="152">
        <f t="shared" si="22"/>
        <v>3</v>
      </c>
      <c r="W473" s="153">
        <f t="shared" si="23"/>
        <v>0.17647058823529413</v>
      </c>
    </row>
    <row r="474" spans="1:23" s="154" customFormat="1" ht="15" customHeight="1">
      <c r="A474" t="s">
        <v>167</v>
      </c>
      <c r="B474"/>
      <c r="C474" t="s">
        <v>182</v>
      </c>
      <c r="D474" t="s">
        <v>534</v>
      </c>
      <c r="E474" t="s">
        <v>33</v>
      </c>
      <c r="F474" s="170">
        <v>3</v>
      </c>
      <c r="G474" s="162">
        <v>3</v>
      </c>
      <c r="H474" s="162">
        <v>0</v>
      </c>
      <c r="I474" t="s">
        <v>420</v>
      </c>
      <c r="J474" t="s">
        <v>12</v>
      </c>
      <c r="K474" t="s">
        <v>17</v>
      </c>
      <c r="L474" t="s">
        <v>205</v>
      </c>
      <c r="M474" t="s">
        <v>409</v>
      </c>
      <c r="N474" t="s">
        <v>33</v>
      </c>
      <c r="O474" s="170">
        <v>1</v>
      </c>
      <c r="P474" t="s">
        <v>12</v>
      </c>
      <c r="Q474" t="s">
        <v>23</v>
      </c>
      <c r="R474" s="163" t="s">
        <v>162</v>
      </c>
      <c r="S474" s="164" t="s">
        <v>126</v>
      </c>
      <c r="T474" s="164" t="s">
        <v>126</v>
      </c>
      <c r="U474" s="165" t="str">
        <f t="shared" si="21"/>
        <v>B_ปUG_UGC01</v>
      </c>
      <c r="V474" s="152">
        <f t="shared" si="22"/>
        <v>3</v>
      </c>
      <c r="W474" s="153">
        <f t="shared" si="23"/>
        <v>0.17647058823529413</v>
      </c>
    </row>
    <row r="475" spans="1:23" s="154" customFormat="1" ht="15" customHeight="1">
      <c r="A475" t="s">
        <v>219</v>
      </c>
      <c r="B475"/>
      <c r="C475" t="s">
        <v>182</v>
      </c>
      <c r="D475" t="s">
        <v>534</v>
      </c>
      <c r="E475" t="s">
        <v>33</v>
      </c>
      <c r="F475" s="170">
        <v>3</v>
      </c>
      <c r="G475" s="162">
        <v>3</v>
      </c>
      <c r="H475" s="162">
        <v>0</v>
      </c>
      <c r="I475" t="s">
        <v>420</v>
      </c>
      <c r="J475" t="s">
        <v>12</v>
      </c>
      <c r="K475" t="s">
        <v>12</v>
      </c>
      <c r="L475" t="s">
        <v>208</v>
      </c>
      <c r="M475" t="s">
        <v>409</v>
      </c>
      <c r="N475" t="s">
        <v>33</v>
      </c>
      <c r="O475" s="170">
        <v>10</v>
      </c>
      <c r="P475" t="s">
        <v>12</v>
      </c>
      <c r="Q475" t="s">
        <v>23</v>
      </c>
      <c r="R475" s="163" t="s">
        <v>162</v>
      </c>
      <c r="S475" s="164" t="s">
        <v>126</v>
      </c>
      <c r="T475" s="164" t="s">
        <v>126</v>
      </c>
      <c r="U475" s="165" t="str">
        <f t="shared" si="21"/>
        <v>C_ปUG_UGC01</v>
      </c>
      <c r="V475" s="152">
        <f t="shared" si="22"/>
        <v>30</v>
      </c>
      <c r="W475" s="153">
        <f t="shared" si="23"/>
        <v>1.7647058823529411</v>
      </c>
    </row>
    <row r="476" spans="1:23" s="154" customFormat="1" ht="15" customHeight="1">
      <c r="A476" t="s">
        <v>219</v>
      </c>
      <c r="B476"/>
      <c r="C476" t="s">
        <v>182</v>
      </c>
      <c r="D476" t="s">
        <v>534</v>
      </c>
      <c r="E476" t="s">
        <v>33</v>
      </c>
      <c r="F476" s="170">
        <v>3</v>
      </c>
      <c r="G476" s="162">
        <v>3</v>
      </c>
      <c r="H476" s="162">
        <v>0</v>
      </c>
      <c r="I476" t="s">
        <v>420</v>
      </c>
      <c r="J476" t="s">
        <v>12</v>
      </c>
      <c r="K476" t="s">
        <v>12</v>
      </c>
      <c r="L476" t="s">
        <v>209</v>
      </c>
      <c r="M476" t="s">
        <v>409</v>
      </c>
      <c r="N476" t="s">
        <v>33</v>
      </c>
      <c r="O476" s="170">
        <v>9</v>
      </c>
      <c r="P476" t="s">
        <v>12</v>
      </c>
      <c r="Q476" t="s">
        <v>23</v>
      </c>
      <c r="R476" s="163" t="s">
        <v>162</v>
      </c>
      <c r="S476" s="164" t="s">
        <v>126</v>
      </c>
      <c r="T476" s="164" t="s">
        <v>126</v>
      </c>
      <c r="U476" s="165" t="str">
        <f t="shared" si="21"/>
        <v>C_ปUG_UGC01</v>
      </c>
      <c r="V476" s="152">
        <f t="shared" si="22"/>
        <v>27</v>
      </c>
      <c r="W476" s="153">
        <f t="shared" si="23"/>
        <v>1.588235294117647</v>
      </c>
    </row>
    <row r="477" spans="1:23" s="154" customFormat="1" ht="15" customHeight="1">
      <c r="A477" t="s">
        <v>219</v>
      </c>
      <c r="B477"/>
      <c r="C477" t="s">
        <v>182</v>
      </c>
      <c r="D477" t="s">
        <v>534</v>
      </c>
      <c r="E477" t="s">
        <v>33</v>
      </c>
      <c r="F477" s="170">
        <v>3</v>
      </c>
      <c r="G477" s="162">
        <v>3</v>
      </c>
      <c r="H477" s="162">
        <v>0</v>
      </c>
      <c r="I477" t="s">
        <v>420</v>
      </c>
      <c r="J477" t="s">
        <v>12</v>
      </c>
      <c r="K477" t="s">
        <v>12</v>
      </c>
      <c r="L477" t="s">
        <v>212</v>
      </c>
      <c r="M477" t="s">
        <v>409</v>
      </c>
      <c r="N477" t="s">
        <v>33</v>
      </c>
      <c r="O477" s="170">
        <v>25</v>
      </c>
      <c r="P477" t="s">
        <v>12</v>
      </c>
      <c r="Q477" t="s">
        <v>23</v>
      </c>
      <c r="R477" s="163" t="s">
        <v>162</v>
      </c>
      <c r="S477" s="164" t="s">
        <v>126</v>
      </c>
      <c r="T477" s="164" t="s">
        <v>126</v>
      </c>
      <c r="U477" s="165" t="str">
        <f t="shared" si="21"/>
        <v>C_ปUG_UGC01</v>
      </c>
      <c r="V477" s="152">
        <f t="shared" si="22"/>
        <v>75</v>
      </c>
      <c r="W477" s="153">
        <f t="shared" si="23"/>
        <v>4.4117647058823533</v>
      </c>
    </row>
    <row r="478" spans="1:23" s="154" customFormat="1" ht="15" customHeight="1">
      <c r="A478" t="s">
        <v>219</v>
      </c>
      <c r="B478"/>
      <c r="C478" t="s">
        <v>182</v>
      </c>
      <c r="D478" t="s">
        <v>534</v>
      </c>
      <c r="E478" t="s">
        <v>33</v>
      </c>
      <c r="F478" s="170">
        <v>3</v>
      </c>
      <c r="G478" s="162">
        <v>3</v>
      </c>
      <c r="H478" s="162">
        <v>0</v>
      </c>
      <c r="I478" t="s">
        <v>420</v>
      </c>
      <c r="J478" t="s">
        <v>12</v>
      </c>
      <c r="K478" t="s">
        <v>12</v>
      </c>
      <c r="L478" t="s">
        <v>213</v>
      </c>
      <c r="M478" t="s">
        <v>409</v>
      </c>
      <c r="N478" t="s">
        <v>33</v>
      </c>
      <c r="O478" s="170">
        <v>6</v>
      </c>
      <c r="P478" t="s">
        <v>12</v>
      </c>
      <c r="Q478" t="s">
        <v>23</v>
      </c>
      <c r="R478" s="163" t="s">
        <v>162</v>
      </c>
      <c r="S478" s="164" t="s">
        <v>126</v>
      </c>
      <c r="T478" s="164" t="s">
        <v>126</v>
      </c>
      <c r="U478" s="165" t="str">
        <f t="shared" si="21"/>
        <v>C_ปUG_UGC01</v>
      </c>
      <c r="V478" s="152">
        <f t="shared" si="22"/>
        <v>18</v>
      </c>
      <c r="W478" s="153">
        <f t="shared" si="23"/>
        <v>1.0588235294117647</v>
      </c>
    </row>
    <row r="479" spans="1:23" s="154" customFormat="1" ht="15" customHeight="1">
      <c r="A479" t="s">
        <v>219</v>
      </c>
      <c r="B479"/>
      <c r="C479" t="s">
        <v>182</v>
      </c>
      <c r="D479" t="s">
        <v>535</v>
      </c>
      <c r="E479" t="s">
        <v>33</v>
      </c>
      <c r="F479" s="170">
        <v>3</v>
      </c>
      <c r="G479" s="162">
        <v>3</v>
      </c>
      <c r="H479" s="162">
        <v>0</v>
      </c>
      <c r="I479" t="s">
        <v>420</v>
      </c>
      <c r="J479" t="s">
        <v>12</v>
      </c>
      <c r="K479" t="s">
        <v>12</v>
      </c>
      <c r="L479" t="s">
        <v>212</v>
      </c>
      <c r="M479" t="s">
        <v>409</v>
      </c>
      <c r="N479" t="s">
        <v>33</v>
      </c>
      <c r="O479" s="170">
        <v>8</v>
      </c>
      <c r="P479" t="s">
        <v>12</v>
      </c>
      <c r="Q479" t="s">
        <v>23</v>
      </c>
      <c r="R479" s="163" t="s">
        <v>162</v>
      </c>
      <c r="S479" s="164" t="s">
        <v>126</v>
      </c>
      <c r="T479" s="164" t="s">
        <v>126</v>
      </c>
      <c r="U479" s="165" t="str">
        <f t="shared" si="21"/>
        <v>C_ปUG_UGC01</v>
      </c>
      <c r="V479" s="152">
        <f t="shared" si="22"/>
        <v>24</v>
      </c>
      <c r="W479" s="153">
        <f t="shared" si="23"/>
        <v>1.411764705882353</v>
      </c>
    </row>
    <row r="480" spans="1:23" s="154" customFormat="1" ht="15" customHeight="1">
      <c r="A480" t="s">
        <v>167</v>
      </c>
      <c r="B480"/>
      <c r="C480" t="s">
        <v>188</v>
      </c>
      <c r="D480" t="s">
        <v>536</v>
      </c>
      <c r="E480" t="s">
        <v>33</v>
      </c>
      <c r="F480" s="170">
        <v>1</v>
      </c>
      <c r="G480" s="162">
        <v>0</v>
      </c>
      <c r="H480" s="162">
        <v>3</v>
      </c>
      <c r="I480" t="s">
        <v>420</v>
      </c>
      <c r="J480" t="s">
        <v>12</v>
      </c>
      <c r="K480" t="s">
        <v>17</v>
      </c>
      <c r="L480" t="s">
        <v>206</v>
      </c>
      <c r="M480" t="s">
        <v>409</v>
      </c>
      <c r="N480" t="s">
        <v>33</v>
      </c>
      <c r="O480" s="170">
        <v>57</v>
      </c>
      <c r="P480" t="s">
        <v>17</v>
      </c>
      <c r="Q480" t="s">
        <v>21</v>
      </c>
      <c r="R480" s="163" t="s">
        <v>162</v>
      </c>
      <c r="S480" s="164" t="s">
        <v>126</v>
      </c>
      <c r="T480" s="164" t="s">
        <v>126</v>
      </c>
      <c r="U480" s="165" t="str">
        <f t="shared" si="21"/>
        <v>B_ปUG_UGB04</v>
      </c>
      <c r="V480" s="152">
        <f t="shared" si="22"/>
        <v>57</v>
      </c>
      <c r="W480" s="153">
        <f t="shared" si="23"/>
        <v>3.3529411764705883</v>
      </c>
    </row>
    <row r="481" spans="1:23" s="154" customFormat="1" ht="15" customHeight="1">
      <c r="A481" t="s">
        <v>167</v>
      </c>
      <c r="B481"/>
      <c r="C481" t="s">
        <v>188</v>
      </c>
      <c r="D481" t="s">
        <v>536</v>
      </c>
      <c r="E481" t="s">
        <v>33</v>
      </c>
      <c r="F481" s="170">
        <v>1</v>
      </c>
      <c r="G481" s="162">
        <v>0</v>
      </c>
      <c r="H481" s="162">
        <v>3</v>
      </c>
      <c r="I481" t="s">
        <v>420</v>
      </c>
      <c r="J481" t="s">
        <v>12</v>
      </c>
      <c r="K481" t="s">
        <v>17</v>
      </c>
      <c r="L481" t="s">
        <v>207</v>
      </c>
      <c r="M481" t="s">
        <v>409</v>
      </c>
      <c r="N481" t="s">
        <v>33</v>
      </c>
      <c r="O481" s="170">
        <v>24</v>
      </c>
      <c r="P481" t="s">
        <v>17</v>
      </c>
      <c r="Q481" t="s">
        <v>21</v>
      </c>
      <c r="R481" s="163" t="s">
        <v>162</v>
      </c>
      <c r="S481" s="164" t="s">
        <v>126</v>
      </c>
      <c r="T481" s="164" t="s">
        <v>126</v>
      </c>
      <c r="U481" s="165" t="str">
        <f t="shared" si="21"/>
        <v>B_ปUG_UGB04</v>
      </c>
      <c r="V481" s="152">
        <f t="shared" si="22"/>
        <v>24</v>
      </c>
      <c r="W481" s="153">
        <f t="shared" si="23"/>
        <v>1.411764705882353</v>
      </c>
    </row>
    <row r="482" spans="1:23" s="154" customFormat="1" ht="15" customHeight="1">
      <c r="A482" t="s">
        <v>167</v>
      </c>
      <c r="B482"/>
      <c r="C482" t="s">
        <v>188</v>
      </c>
      <c r="D482" t="s">
        <v>82</v>
      </c>
      <c r="E482" t="s">
        <v>33</v>
      </c>
      <c r="F482" s="170">
        <v>3</v>
      </c>
      <c r="G482" s="162">
        <v>3</v>
      </c>
      <c r="H482" s="162">
        <v>0</v>
      </c>
      <c r="I482" t="s">
        <v>420</v>
      </c>
      <c r="J482" t="s">
        <v>12</v>
      </c>
      <c r="K482" t="s">
        <v>17</v>
      </c>
      <c r="L482" t="s">
        <v>206</v>
      </c>
      <c r="M482" t="s">
        <v>409</v>
      </c>
      <c r="N482" t="s">
        <v>33</v>
      </c>
      <c r="O482" s="170">
        <v>57</v>
      </c>
      <c r="P482" t="s">
        <v>17</v>
      </c>
      <c r="Q482" t="s">
        <v>21</v>
      </c>
      <c r="R482" s="163" t="s">
        <v>162</v>
      </c>
      <c r="S482" s="164" t="s">
        <v>126</v>
      </c>
      <c r="T482" s="164" t="s">
        <v>126</v>
      </c>
      <c r="U482" s="165" t="str">
        <f t="shared" si="21"/>
        <v>B_ปUG_UGB04</v>
      </c>
      <c r="V482" s="152">
        <f t="shared" si="22"/>
        <v>171</v>
      </c>
      <c r="W482" s="153">
        <f t="shared" si="23"/>
        <v>10.058823529411764</v>
      </c>
    </row>
    <row r="483" spans="1:23" s="154" customFormat="1" ht="15" customHeight="1">
      <c r="A483" t="s">
        <v>167</v>
      </c>
      <c r="B483"/>
      <c r="C483" t="s">
        <v>188</v>
      </c>
      <c r="D483" t="s">
        <v>82</v>
      </c>
      <c r="E483" t="s">
        <v>33</v>
      </c>
      <c r="F483" s="170">
        <v>3</v>
      </c>
      <c r="G483" s="162">
        <v>3</v>
      </c>
      <c r="H483" s="162">
        <v>0</v>
      </c>
      <c r="I483" t="s">
        <v>420</v>
      </c>
      <c r="J483" t="s">
        <v>12</v>
      </c>
      <c r="K483" t="s">
        <v>17</v>
      </c>
      <c r="L483" t="s">
        <v>207</v>
      </c>
      <c r="M483" t="s">
        <v>409</v>
      </c>
      <c r="N483" t="s">
        <v>33</v>
      </c>
      <c r="O483" s="170">
        <v>25</v>
      </c>
      <c r="P483" t="s">
        <v>17</v>
      </c>
      <c r="Q483" t="s">
        <v>21</v>
      </c>
      <c r="R483" s="163" t="s">
        <v>162</v>
      </c>
      <c r="S483" s="164" t="s">
        <v>126</v>
      </c>
      <c r="T483" s="164" t="s">
        <v>126</v>
      </c>
      <c r="U483" s="165" t="str">
        <f t="shared" si="21"/>
        <v>B_ปUG_UGB04</v>
      </c>
      <c r="V483" s="152">
        <f t="shared" si="22"/>
        <v>75</v>
      </c>
      <c r="W483" s="153">
        <f t="shared" si="23"/>
        <v>4.4117647058823533</v>
      </c>
    </row>
    <row r="484" spans="1:23" s="154" customFormat="1" ht="15" customHeight="1">
      <c r="A484" t="s">
        <v>164</v>
      </c>
      <c r="B484"/>
      <c r="C484" t="s">
        <v>188</v>
      </c>
      <c r="D484" t="s">
        <v>537</v>
      </c>
      <c r="E484" t="s">
        <v>33</v>
      </c>
      <c r="F484" s="170">
        <v>4</v>
      </c>
      <c r="G484" s="162">
        <v>4</v>
      </c>
      <c r="H484" s="162">
        <v>0</v>
      </c>
      <c r="I484" t="s">
        <v>420</v>
      </c>
      <c r="J484" t="s">
        <v>12</v>
      </c>
      <c r="K484" t="s">
        <v>13</v>
      </c>
      <c r="L484" t="s">
        <v>198</v>
      </c>
      <c r="M484" t="s">
        <v>409</v>
      </c>
      <c r="N484" t="s">
        <v>33</v>
      </c>
      <c r="O484" s="170">
        <v>14</v>
      </c>
      <c r="P484" t="s">
        <v>17</v>
      </c>
      <c r="Q484" t="s">
        <v>21</v>
      </c>
      <c r="R484" s="163" t="s">
        <v>162</v>
      </c>
      <c r="S484" s="164" t="s">
        <v>126</v>
      </c>
      <c r="T484" s="164" t="s">
        <v>126</v>
      </c>
      <c r="U484" s="165" t="str">
        <f t="shared" si="21"/>
        <v>A_ปUG_UGB04</v>
      </c>
      <c r="V484" s="152">
        <f t="shared" si="22"/>
        <v>56</v>
      </c>
      <c r="W484" s="153">
        <f t="shared" si="23"/>
        <v>3.2941176470588234</v>
      </c>
    </row>
    <row r="485" spans="1:23" s="154" customFormat="1" ht="15" customHeight="1">
      <c r="A485" t="s">
        <v>164</v>
      </c>
      <c r="B485"/>
      <c r="C485" t="s">
        <v>188</v>
      </c>
      <c r="D485" t="s">
        <v>537</v>
      </c>
      <c r="E485" t="s">
        <v>33</v>
      </c>
      <c r="F485" s="170">
        <v>4</v>
      </c>
      <c r="G485" s="162">
        <v>4</v>
      </c>
      <c r="H485" s="162">
        <v>0</v>
      </c>
      <c r="I485" t="s">
        <v>420</v>
      </c>
      <c r="J485" t="s">
        <v>12</v>
      </c>
      <c r="K485" t="s">
        <v>13</v>
      </c>
      <c r="L485" t="s">
        <v>199</v>
      </c>
      <c r="M485" t="s">
        <v>409</v>
      </c>
      <c r="N485" t="s">
        <v>33</v>
      </c>
      <c r="O485" s="170">
        <v>35</v>
      </c>
      <c r="P485" t="s">
        <v>17</v>
      </c>
      <c r="Q485" t="s">
        <v>21</v>
      </c>
      <c r="R485" s="163" t="s">
        <v>162</v>
      </c>
      <c r="S485" s="164" t="s">
        <v>126</v>
      </c>
      <c r="T485" s="164" t="s">
        <v>126</v>
      </c>
      <c r="U485" s="165" t="str">
        <f t="shared" si="21"/>
        <v>A_ปUG_UGB04</v>
      </c>
      <c r="V485" s="152">
        <f t="shared" si="22"/>
        <v>140</v>
      </c>
      <c r="W485" s="153">
        <f t="shared" si="23"/>
        <v>8.235294117647058</v>
      </c>
    </row>
    <row r="486" spans="1:23" s="154" customFormat="1" ht="15" customHeight="1">
      <c r="A486" t="s">
        <v>164</v>
      </c>
      <c r="B486"/>
      <c r="C486" t="s">
        <v>188</v>
      </c>
      <c r="D486" t="s">
        <v>538</v>
      </c>
      <c r="E486" t="s">
        <v>33</v>
      </c>
      <c r="F486" s="170">
        <v>1</v>
      </c>
      <c r="G486" s="162">
        <v>0</v>
      </c>
      <c r="H486" s="162">
        <v>3</v>
      </c>
      <c r="I486" t="s">
        <v>420</v>
      </c>
      <c r="J486" t="s">
        <v>12</v>
      </c>
      <c r="K486" t="s">
        <v>13</v>
      </c>
      <c r="L486" t="s">
        <v>198</v>
      </c>
      <c r="M486" t="s">
        <v>409</v>
      </c>
      <c r="N486" t="s">
        <v>33</v>
      </c>
      <c r="O486" s="170">
        <v>14</v>
      </c>
      <c r="P486" t="s">
        <v>17</v>
      </c>
      <c r="Q486" t="s">
        <v>21</v>
      </c>
      <c r="R486" s="163" t="s">
        <v>162</v>
      </c>
      <c r="S486" s="164" t="s">
        <v>126</v>
      </c>
      <c r="T486" s="164" t="s">
        <v>126</v>
      </c>
      <c r="U486" s="165" t="str">
        <f t="shared" si="21"/>
        <v>A_ปUG_UGB04</v>
      </c>
      <c r="V486" s="152">
        <f t="shared" si="22"/>
        <v>14</v>
      </c>
      <c r="W486" s="153">
        <f t="shared" si="23"/>
        <v>0.82352941176470584</v>
      </c>
    </row>
    <row r="487" spans="1:23" s="154" customFormat="1" ht="15" customHeight="1">
      <c r="A487" t="s">
        <v>164</v>
      </c>
      <c r="B487"/>
      <c r="C487" t="s">
        <v>188</v>
      </c>
      <c r="D487" t="s">
        <v>538</v>
      </c>
      <c r="E487" t="s">
        <v>33</v>
      </c>
      <c r="F487" s="170">
        <v>1</v>
      </c>
      <c r="G487" s="162">
        <v>0</v>
      </c>
      <c r="H487" s="162">
        <v>3</v>
      </c>
      <c r="I487" t="s">
        <v>420</v>
      </c>
      <c r="J487" t="s">
        <v>12</v>
      </c>
      <c r="K487" t="s">
        <v>13</v>
      </c>
      <c r="L487" t="s">
        <v>199</v>
      </c>
      <c r="M487" t="s">
        <v>409</v>
      </c>
      <c r="N487" t="s">
        <v>33</v>
      </c>
      <c r="O487" s="170">
        <v>30</v>
      </c>
      <c r="P487" t="s">
        <v>17</v>
      </c>
      <c r="Q487" t="s">
        <v>21</v>
      </c>
      <c r="R487" s="163" t="s">
        <v>162</v>
      </c>
      <c r="S487" s="164" t="s">
        <v>126</v>
      </c>
      <c r="T487" s="164" t="s">
        <v>126</v>
      </c>
      <c r="U487" s="165" t="str">
        <f t="shared" si="21"/>
        <v>A_ปUG_UGB04</v>
      </c>
      <c r="V487" s="152">
        <f t="shared" si="22"/>
        <v>30</v>
      </c>
      <c r="W487" s="153">
        <f t="shared" si="23"/>
        <v>1.7647058823529411</v>
      </c>
    </row>
    <row r="488" spans="1:23" s="154" customFormat="1" ht="15" customHeight="1">
      <c r="A488" t="s">
        <v>164</v>
      </c>
      <c r="B488"/>
      <c r="C488" t="s">
        <v>178</v>
      </c>
      <c r="D488" t="s">
        <v>539</v>
      </c>
      <c r="E488" t="s">
        <v>33</v>
      </c>
      <c r="F488" s="170">
        <v>3</v>
      </c>
      <c r="G488" s="162">
        <v>3</v>
      </c>
      <c r="H488" s="162">
        <v>0</v>
      </c>
      <c r="I488" t="s">
        <v>420</v>
      </c>
      <c r="J488" t="s">
        <v>12</v>
      </c>
      <c r="K488" t="s">
        <v>13</v>
      </c>
      <c r="L488" t="s">
        <v>198</v>
      </c>
      <c r="M488" t="s">
        <v>409</v>
      </c>
      <c r="N488" t="s">
        <v>33</v>
      </c>
      <c r="O488" s="170">
        <v>12</v>
      </c>
      <c r="P488" t="s">
        <v>13</v>
      </c>
      <c r="Q488" t="s">
        <v>14</v>
      </c>
      <c r="R488" s="163" t="s">
        <v>162</v>
      </c>
      <c r="S488" s="164" t="s">
        <v>126</v>
      </c>
      <c r="T488" s="164" t="s">
        <v>126</v>
      </c>
      <c r="U488" s="165" t="str">
        <f t="shared" si="21"/>
        <v>A_ปUG_UGA01</v>
      </c>
      <c r="V488" s="152">
        <f t="shared" si="22"/>
        <v>36</v>
      </c>
      <c r="W488" s="153">
        <f t="shared" si="23"/>
        <v>2.1176470588235294</v>
      </c>
    </row>
    <row r="489" spans="1:23" s="154" customFormat="1" ht="15" customHeight="1">
      <c r="A489" t="s">
        <v>164</v>
      </c>
      <c r="B489"/>
      <c r="C489" t="s">
        <v>178</v>
      </c>
      <c r="D489" t="s">
        <v>539</v>
      </c>
      <c r="E489" t="s">
        <v>33</v>
      </c>
      <c r="F489" s="170">
        <v>3</v>
      </c>
      <c r="G489" s="162">
        <v>3</v>
      </c>
      <c r="H489" s="162">
        <v>0</v>
      </c>
      <c r="I489" t="s">
        <v>420</v>
      </c>
      <c r="J489" t="s">
        <v>12</v>
      </c>
      <c r="K489" t="s">
        <v>13</v>
      </c>
      <c r="L489" t="s">
        <v>199</v>
      </c>
      <c r="M489" t="s">
        <v>409</v>
      </c>
      <c r="N489" t="s">
        <v>33</v>
      </c>
      <c r="O489" s="170">
        <v>30</v>
      </c>
      <c r="P489" t="s">
        <v>13</v>
      </c>
      <c r="Q489" t="s">
        <v>14</v>
      </c>
      <c r="R489" s="163" t="s">
        <v>162</v>
      </c>
      <c r="S489" s="164" t="s">
        <v>126</v>
      </c>
      <c r="T489" s="164" t="s">
        <v>126</v>
      </c>
      <c r="U489" s="165" t="str">
        <f t="shared" si="21"/>
        <v>A_ปUG_UGA01</v>
      </c>
      <c r="V489" s="152">
        <f t="shared" si="22"/>
        <v>90</v>
      </c>
      <c r="W489" s="153">
        <f t="shared" si="23"/>
        <v>5.2941176470588234</v>
      </c>
    </row>
    <row r="490" spans="1:23" s="154" customFormat="1" ht="15" customHeight="1">
      <c r="A490" t="s">
        <v>164</v>
      </c>
      <c r="B490"/>
      <c r="C490" t="s">
        <v>178</v>
      </c>
      <c r="D490" t="s">
        <v>540</v>
      </c>
      <c r="E490" t="s">
        <v>33</v>
      </c>
      <c r="F490" s="170">
        <v>1</v>
      </c>
      <c r="G490" s="162">
        <v>0</v>
      </c>
      <c r="H490" s="162">
        <v>3</v>
      </c>
      <c r="I490" t="s">
        <v>420</v>
      </c>
      <c r="J490" t="s">
        <v>12</v>
      </c>
      <c r="K490" t="s">
        <v>13</v>
      </c>
      <c r="L490" t="s">
        <v>198</v>
      </c>
      <c r="M490" t="s">
        <v>409</v>
      </c>
      <c r="N490" t="s">
        <v>33</v>
      </c>
      <c r="O490" s="170">
        <v>12</v>
      </c>
      <c r="P490" t="s">
        <v>13</v>
      </c>
      <c r="Q490" t="s">
        <v>14</v>
      </c>
      <c r="R490" s="163" t="s">
        <v>162</v>
      </c>
      <c r="S490" s="164" t="s">
        <v>126</v>
      </c>
      <c r="T490" s="164" t="s">
        <v>126</v>
      </c>
      <c r="U490" s="165" t="str">
        <f t="shared" si="21"/>
        <v>A_ปUG_UGA01</v>
      </c>
      <c r="V490" s="152">
        <f t="shared" si="22"/>
        <v>12</v>
      </c>
      <c r="W490" s="153">
        <f t="shared" si="23"/>
        <v>0.70588235294117652</v>
      </c>
    </row>
    <row r="491" spans="1:23" s="154" customFormat="1" ht="15" customHeight="1">
      <c r="A491" t="s">
        <v>164</v>
      </c>
      <c r="B491"/>
      <c r="C491" t="s">
        <v>178</v>
      </c>
      <c r="D491" t="s">
        <v>540</v>
      </c>
      <c r="E491" t="s">
        <v>33</v>
      </c>
      <c r="F491" s="170">
        <v>1</v>
      </c>
      <c r="G491" s="162">
        <v>0</v>
      </c>
      <c r="H491" s="162">
        <v>3</v>
      </c>
      <c r="I491" t="s">
        <v>420</v>
      </c>
      <c r="J491" t="s">
        <v>12</v>
      </c>
      <c r="K491" t="s">
        <v>13</v>
      </c>
      <c r="L491" t="s">
        <v>199</v>
      </c>
      <c r="M491" t="s">
        <v>409</v>
      </c>
      <c r="N491" t="s">
        <v>33</v>
      </c>
      <c r="O491" s="170">
        <v>30</v>
      </c>
      <c r="P491" t="s">
        <v>13</v>
      </c>
      <c r="Q491" t="s">
        <v>14</v>
      </c>
      <c r="R491" s="163" t="s">
        <v>162</v>
      </c>
      <c r="S491" s="164" t="s">
        <v>126</v>
      </c>
      <c r="T491" s="164" t="s">
        <v>126</v>
      </c>
      <c r="U491" s="165" t="str">
        <f t="shared" si="21"/>
        <v>A_ปUG_UGA01</v>
      </c>
      <c r="V491" s="152">
        <f t="shared" si="22"/>
        <v>30</v>
      </c>
      <c r="W491" s="153">
        <f t="shared" si="23"/>
        <v>1.7647058823529411</v>
      </c>
    </row>
    <row r="492" spans="1:23" s="154" customFormat="1" ht="15" customHeight="1">
      <c r="A492" t="s">
        <v>164</v>
      </c>
      <c r="B492"/>
      <c r="C492" t="s">
        <v>188</v>
      </c>
      <c r="D492" t="s">
        <v>83</v>
      </c>
      <c r="E492" t="s">
        <v>33</v>
      </c>
      <c r="F492" s="170">
        <v>3</v>
      </c>
      <c r="G492" s="162">
        <v>3</v>
      </c>
      <c r="H492" s="162">
        <v>0</v>
      </c>
      <c r="I492" t="s">
        <v>420</v>
      </c>
      <c r="J492" t="s">
        <v>12</v>
      </c>
      <c r="K492" t="s">
        <v>13</v>
      </c>
      <c r="L492" t="s">
        <v>198</v>
      </c>
      <c r="M492" t="s">
        <v>409</v>
      </c>
      <c r="N492" t="s">
        <v>33</v>
      </c>
      <c r="O492" s="170">
        <v>16</v>
      </c>
      <c r="P492" t="s">
        <v>17</v>
      </c>
      <c r="Q492" t="s">
        <v>21</v>
      </c>
      <c r="R492" s="163" t="s">
        <v>162</v>
      </c>
      <c r="S492" s="164" t="s">
        <v>126</v>
      </c>
      <c r="T492" s="164" t="s">
        <v>126</v>
      </c>
      <c r="U492" s="165" t="str">
        <f t="shared" si="21"/>
        <v>A_ปUG_UGB04</v>
      </c>
      <c r="V492" s="152">
        <f t="shared" si="22"/>
        <v>48</v>
      </c>
      <c r="W492" s="153">
        <f t="shared" si="23"/>
        <v>2.8235294117647061</v>
      </c>
    </row>
    <row r="493" spans="1:23" s="154" customFormat="1" ht="15" customHeight="1">
      <c r="A493" t="s">
        <v>167</v>
      </c>
      <c r="B493"/>
      <c r="C493" t="s">
        <v>188</v>
      </c>
      <c r="D493" t="s">
        <v>83</v>
      </c>
      <c r="E493" t="s">
        <v>33</v>
      </c>
      <c r="F493" s="170">
        <v>3</v>
      </c>
      <c r="G493" s="162">
        <v>3</v>
      </c>
      <c r="H493" s="162">
        <v>0</v>
      </c>
      <c r="I493" t="s">
        <v>420</v>
      </c>
      <c r="J493" t="s">
        <v>12</v>
      </c>
      <c r="K493" t="s">
        <v>17</v>
      </c>
      <c r="L493" t="s">
        <v>200</v>
      </c>
      <c r="M493" t="s">
        <v>409</v>
      </c>
      <c r="N493" t="s">
        <v>33</v>
      </c>
      <c r="O493" s="170">
        <v>9</v>
      </c>
      <c r="P493" t="s">
        <v>17</v>
      </c>
      <c r="Q493" t="s">
        <v>21</v>
      </c>
      <c r="R493" s="163" t="s">
        <v>162</v>
      </c>
      <c r="S493" s="164" t="s">
        <v>126</v>
      </c>
      <c r="T493" s="164" t="s">
        <v>126</v>
      </c>
      <c r="U493" s="165" t="str">
        <f t="shared" si="21"/>
        <v>B_ปUG_UGB04</v>
      </c>
      <c r="V493" s="152">
        <f t="shared" si="22"/>
        <v>27</v>
      </c>
      <c r="W493" s="153">
        <f t="shared" si="23"/>
        <v>1.588235294117647</v>
      </c>
    </row>
    <row r="494" spans="1:23" s="154" customFormat="1" ht="15" customHeight="1">
      <c r="A494" t="s">
        <v>167</v>
      </c>
      <c r="B494"/>
      <c r="C494" t="s">
        <v>188</v>
      </c>
      <c r="D494" t="s">
        <v>83</v>
      </c>
      <c r="E494" t="s">
        <v>33</v>
      </c>
      <c r="F494" s="170">
        <v>3</v>
      </c>
      <c r="G494" s="162">
        <v>3</v>
      </c>
      <c r="H494" s="162">
        <v>0</v>
      </c>
      <c r="I494" t="s">
        <v>420</v>
      </c>
      <c r="J494" t="s">
        <v>12</v>
      </c>
      <c r="K494" t="s">
        <v>17</v>
      </c>
      <c r="L494" t="s">
        <v>205</v>
      </c>
      <c r="M494" t="s">
        <v>409</v>
      </c>
      <c r="N494" t="s">
        <v>33</v>
      </c>
      <c r="O494" s="170">
        <v>10</v>
      </c>
      <c r="P494" t="s">
        <v>17</v>
      </c>
      <c r="Q494" t="s">
        <v>21</v>
      </c>
      <c r="R494" s="163" t="s">
        <v>162</v>
      </c>
      <c r="S494" s="164" t="s">
        <v>126</v>
      </c>
      <c r="T494" s="164" t="s">
        <v>126</v>
      </c>
      <c r="U494" s="165" t="str">
        <f t="shared" si="21"/>
        <v>B_ปUG_UGB04</v>
      </c>
      <c r="V494" s="152">
        <f t="shared" si="22"/>
        <v>30</v>
      </c>
      <c r="W494" s="153">
        <f t="shared" si="23"/>
        <v>1.7647058823529411</v>
      </c>
    </row>
    <row r="495" spans="1:23" s="154" customFormat="1" ht="15" customHeight="1">
      <c r="A495" t="s">
        <v>167</v>
      </c>
      <c r="B495"/>
      <c r="C495" t="s">
        <v>188</v>
      </c>
      <c r="D495" t="s">
        <v>541</v>
      </c>
      <c r="E495" t="s">
        <v>33</v>
      </c>
      <c r="F495" s="170">
        <v>3</v>
      </c>
      <c r="G495" s="162">
        <v>3</v>
      </c>
      <c r="H495" s="162">
        <v>0</v>
      </c>
      <c r="I495" t="s">
        <v>420</v>
      </c>
      <c r="J495" t="s">
        <v>12</v>
      </c>
      <c r="K495" t="s">
        <v>17</v>
      </c>
      <c r="L495" t="s">
        <v>200</v>
      </c>
      <c r="M495" t="s">
        <v>409</v>
      </c>
      <c r="N495" t="s">
        <v>33</v>
      </c>
      <c r="O495" s="170">
        <v>15</v>
      </c>
      <c r="P495" t="s">
        <v>17</v>
      </c>
      <c r="Q495" t="s">
        <v>21</v>
      </c>
      <c r="R495" s="163" t="s">
        <v>162</v>
      </c>
      <c r="S495" s="164" t="s">
        <v>126</v>
      </c>
      <c r="T495" s="164" t="s">
        <v>126</v>
      </c>
      <c r="U495" s="165" t="str">
        <f t="shared" si="21"/>
        <v>B_ปUG_UGB04</v>
      </c>
      <c r="V495" s="152">
        <f t="shared" si="22"/>
        <v>45</v>
      </c>
      <c r="W495" s="153">
        <f t="shared" si="23"/>
        <v>2.6470588235294117</v>
      </c>
    </row>
    <row r="496" spans="1:23" s="154" customFormat="1" ht="15" customHeight="1">
      <c r="A496" t="s">
        <v>167</v>
      </c>
      <c r="B496"/>
      <c r="C496" t="s">
        <v>188</v>
      </c>
      <c r="D496" t="s">
        <v>541</v>
      </c>
      <c r="E496" t="s">
        <v>33</v>
      </c>
      <c r="F496" s="170">
        <v>3</v>
      </c>
      <c r="G496" s="162">
        <v>3</v>
      </c>
      <c r="H496" s="162">
        <v>0</v>
      </c>
      <c r="I496" t="s">
        <v>420</v>
      </c>
      <c r="J496" t="s">
        <v>12</v>
      </c>
      <c r="K496" t="s">
        <v>17</v>
      </c>
      <c r="L496" t="s">
        <v>205</v>
      </c>
      <c r="M496" t="s">
        <v>409</v>
      </c>
      <c r="N496" t="s">
        <v>33</v>
      </c>
      <c r="O496" s="170">
        <v>33</v>
      </c>
      <c r="P496" t="s">
        <v>17</v>
      </c>
      <c r="Q496" t="s">
        <v>21</v>
      </c>
      <c r="R496" s="163" t="s">
        <v>162</v>
      </c>
      <c r="S496" s="164" t="s">
        <v>126</v>
      </c>
      <c r="T496" s="164" t="s">
        <v>126</v>
      </c>
      <c r="U496" s="165" t="str">
        <f t="shared" si="21"/>
        <v>B_ปUG_UGB04</v>
      </c>
      <c r="V496" s="152">
        <f t="shared" si="22"/>
        <v>99</v>
      </c>
      <c r="W496" s="153">
        <f t="shared" si="23"/>
        <v>5.8235294117647056</v>
      </c>
    </row>
    <row r="497" spans="1:23" s="154" customFormat="1" ht="15" customHeight="1">
      <c r="A497" t="s">
        <v>164</v>
      </c>
      <c r="B497"/>
      <c r="C497" t="s">
        <v>188</v>
      </c>
      <c r="D497" t="s">
        <v>542</v>
      </c>
      <c r="E497" t="s">
        <v>33</v>
      </c>
      <c r="F497" s="170">
        <v>3</v>
      </c>
      <c r="G497" s="162">
        <v>3</v>
      </c>
      <c r="H497" s="162">
        <v>0</v>
      </c>
      <c r="I497" t="s">
        <v>420</v>
      </c>
      <c r="J497" t="s">
        <v>12</v>
      </c>
      <c r="K497" t="s">
        <v>13</v>
      </c>
      <c r="L497" t="s">
        <v>199</v>
      </c>
      <c r="M497" t="s">
        <v>409</v>
      </c>
      <c r="N497" t="s">
        <v>33</v>
      </c>
      <c r="O497" s="170">
        <v>38</v>
      </c>
      <c r="P497" t="s">
        <v>17</v>
      </c>
      <c r="Q497" t="s">
        <v>21</v>
      </c>
      <c r="R497" s="163" t="s">
        <v>162</v>
      </c>
      <c r="S497" s="164" t="s">
        <v>126</v>
      </c>
      <c r="T497" s="164" t="s">
        <v>126</v>
      </c>
      <c r="U497" s="165" t="str">
        <f t="shared" si="21"/>
        <v>A_ปUG_UGB04</v>
      </c>
      <c r="V497" s="152">
        <f t="shared" si="22"/>
        <v>114</v>
      </c>
      <c r="W497" s="153">
        <f t="shared" si="23"/>
        <v>6.7058823529411766</v>
      </c>
    </row>
    <row r="498" spans="1:23" s="154" customFormat="1" ht="15" customHeight="1">
      <c r="A498" t="s">
        <v>219</v>
      </c>
      <c r="B498"/>
      <c r="C498" t="s">
        <v>188</v>
      </c>
      <c r="D498" t="s">
        <v>87</v>
      </c>
      <c r="E498" t="s">
        <v>33</v>
      </c>
      <c r="F498" s="170">
        <v>3</v>
      </c>
      <c r="G498" s="162">
        <v>3</v>
      </c>
      <c r="H498" s="162">
        <v>0</v>
      </c>
      <c r="I498" t="s">
        <v>420</v>
      </c>
      <c r="J498" t="s">
        <v>12</v>
      </c>
      <c r="K498" t="s">
        <v>12</v>
      </c>
      <c r="L498" t="s">
        <v>209</v>
      </c>
      <c r="M498" t="s">
        <v>409</v>
      </c>
      <c r="N498" t="s">
        <v>33</v>
      </c>
      <c r="O498" s="170">
        <v>42</v>
      </c>
      <c r="P498" t="s">
        <v>17</v>
      </c>
      <c r="Q498" t="s">
        <v>21</v>
      </c>
      <c r="R498" s="163" t="s">
        <v>162</v>
      </c>
      <c r="S498" s="164" t="s">
        <v>126</v>
      </c>
      <c r="T498" s="164" t="s">
        <v>126</v>
      </c>
      <c r="U498" s="165" t="str">
        <f t="shared" si="21"/>
        <v>C_ปUG_UGB04</v>
      </c>
      <c r="V498" s="152">
        <f t="shared" si="22"/>
        <v>126</v>
      </c>
      <c r="W498" s="153">
        <f t="shared" si="23"/>
        <v>7.4117647058823533</v>
      </c>
    </row>
    <row r="499" spans="1:23" s="154" customFormat="1" ht="15" customHeight="1">
      <c r="A499" t="s">
        <v>219</v>
      </c>
      <c r="B499"/>
      <c r="C499" t="s">
        <v>188</v>
      </c>
      <c r="D499" t="s">
        <v>87</v>
      </c>
      <c r="E499" t="s">
        <v>33</v>
      </c>
      <c r="F499" s="170">
        <v>3</v>
      </c>
      <c r="G499" s="162">
        <v>3</v>
      </c>
      <c r="H499" s="162">
        <v>0</v>
      </c>
      <c r="I499" t="s">
        <v>420</v>
      </c>
      <c r="J499" t="s">
        <v>12</v>
      </c>
      <c r="K499" t="s">
        <v>12</v>
      </c>
      <c r="L499" t="s">
        <v>213</v>
      </c>
      <c r="M499" t="s">
        <v>409</v>
      </c>
      <c r="N499" t="s">
        <v>33</v>
      </c>
      <c r="O499" s="170">
        <v>6</v>
      </c>
      <c r="P499" t="s">
        <v>17</v>
      </c>
      <c r="Q499" t="s">
        <v>21</v>
      </c>
      <c r="R499" s="163" t="s">
        <v>162</v>
      </c>
      <c r="S499" s="164" t="s">
        <v>126</v>
      </c>
      <c r="T499" s="164" t="s">
        <v>126</v>
      </c>
      <c r="U499" s="165" t="str">
        <f t="shared" si="21"/>
        <v>C_ปUG_UGB04</v>
      </c>
      <c r="V499" s="152">
        <f t="shared" si="22"/>
        <v>18</v>
      </c>
      <c r="W499" s="153">
        <f t="shared" si="23"/>
        <v>1.0588235294117647</v>
      </c>
    </row>
    <row r="500" spans="1:23" s="154" customFormat="1" ht="15" customHeight="1">
      <c r="A500" t="s">
        <v>167</v>
      </c>
      <c r="B500"/>
      <c r="C500" t="s">
        <v>188</v>
      </c>
      <c r="D500" t="s">
        <v>189</v>
      </c>
      <c r="E500" t="s">
        <v>33</v>
      </c>
      <c r="F500" s="170">
        <v>3</v>
      </c>
      <c r="G500" s="162">
        <v>3</v>
      </c>
      <c r="H500" s="162">
        <v>0</v>
      </c>
      <c r="I500" t="s">
        <v>420</v>
      </c>
      <c r="J500" t="s">
        <v>12</v>
      </c>
      <c r="K500" t="s">
        <v>17</v>
      </c>
      <c r="L500" t="s">
        <v>202</v>
      </c>
      <c r="M500" t="s">
        <v>409</v>
      </c>
      <c r="N500" t="s">
        <v>33</v>
      </c>
      <c r="O500" s="170">
        <v>1</v>
      </c>
      <c r="P500" t="s">
        <v>17</v>
      </c>
      <c r="Q500" t="s">
        <v>21</v>
      </c>
      <c r="R500" s="163" t="s">
        <v>162</v>
      </c>
      <c r="S500" s="164" t="s">
        <v>126</v>
      </c>
      <c r="T500" s="164" t="s">
        <v>126</v>
      </c>
      <c r="U500" s="165" t="str">
        <f t="shared" si="21"/>
        <v>B_ปUG_UGB04</v>
      </c>
      <c r="V500" s="152">
        <f t="shared" si="22"/>
        <v>3</v>
      </c>
      <c r="W500" s="153">
        <f t="shared" si="23"/>
        <v>0.17647058823529413</v>
      </c>
    </row>
    <row r="501" spans="1:23" s="154" customFormat="1" ht="15" customHeight="1">
      <c r="A501" t="s">
        <v>167</v>
      </c>
      <c r="B501"/>
      <c r="C501" t="s">
        <v>188</v>
      </c>
      <c r="D501" t="s">
        <v>189</v>
      </c>
      <c r="E501" t="s">
        <v>33</v>
      </c>
      <c r="F501" s="170">
        <v>3</v>
      </c>
      <c r="G501" s="162">
        <v>3</v>
      </c>
      <c r="H501" s="162">
        <v>0</v>
      </c>
      <c r="I501" t="s">
        <v>420</v>
      </c>
      <c r="J501" t="s">
        <v>12</v>
      </c>
      <c r="K501" t="s">
        <v>17</v>
      </c>
      <c r="L501" t="s">
        <v>206</v>
      </c>
      <c r="M501" t="s">
        <v>409</v>
      </c>
      <c r="N501" t="s">
        <v>33</v>
      </c>
      <c r="O501" s="170">
        <v>24</v>
      </c>
      <c r="P501" t="s">
        <v>17</v>
      </c>
      <c r="Q501" t="s">
        <v>21</v>
      </c>
      <c r="R501" s="163" t="s">
        <v>162</v>
      </c>
      <c r="S501" s="164" t="s">
        <v>126</v>
      </c>
      <c r="T501" s="164" t="s">
        <v>126</v>
      </c>
      <c r="U501" s="165" t="str">
        <f t="shared" si="21"/>
        <v>B_ปUG_UGB04</v>
      </c>
      <c r="V501" s="152">
        <f t="shared" si="22"/>
        <v>72</v>
      </c>
      <c r="W501" s="153">
        <f t="shared" si="23"/>
        <v>4.2352941176470589</v>
      </c>
    </row>
    <row r="502" spans="1:23" s="154" customFormat="1" ht="15" customHeight="1">
      <c r="A502" t="s">
        <v>167</v>
      </c>
      <c r="B502"/>
      <c r="C502" t="s">
        <v>188</v>
      </c>
      <c r="D502" t="s">
        <v>189</v>
      </c>
      <c r="E502" t="s">
        <v>33</v>
      </c>
      <c r="F502" s="170">
        <v>3</v>
      </c>
      <c r="G502" s="162">
        <v>3</v>
      </c>
      <c r="H502" s="162">
        <v>0</v>
      </c>
      <c r="I502" t="s">
        <v>420</v>
      </c>
      <c r="J502" t="s">
        <v>12</v>
      </c>
      <c r="K502" t="s">
        <v>17</v>
      </c>
      <c r="L502" t="s">
        <v>207</v>
      </c>
      <c r="M502" t="s">
        <v>409</v>
      </c>
      <c r="N502" t="s">
        <v>33</v>
      </c>
      <c r="O502" s="170">
        <v>12</v>
      </c>
      <c r="P502" t="s">
        <v>17</v>
      </c>
      <c r="Q502" t="s">
        <v>21</v>
      </c>
      <c r="R502" s="163" t="s">
        <v>162</v>
      </c>
      <c r="S502" s="164" t="s">
        <v>126</v>
      </c>
      <c r="T502" s="164" t="s">
        <v>126</v>
      </c>
      <c r="U502" s="165" t="str">
        <f t="shared" si="21"/>
        <v>B_ปUG_UGB04</v>
      </c>
      <c r="V502" s="152">
        <f t="shared" si="22"/>
        <v>36</v>
      </c>
      <c r="W502" s="153">
        <f t="shared" si="23"/>
        <v>2.1176470588235294</v>
      </c>
    </row>
    <row r="503" spans="1:23" s="154" customFormat="1" ht="15" customHeight="1">
      <c r="A503" t="s">
        <v>167</v>
      </c>
      <c r="B503"/>
      <c r="C503" t="s">
        <v>188</v>
      </c>
      <c r="D503" t="s">
        <v>360</v>
      </c>
      <c r="E503" t="s">
        <v>33</v>
      </c>
      <c r="F503" s="170">
        <v>3</v>
      </c>
      <c r="G503" s="162">
        <v>3</v>
      </c>
      <c r="H503" s="162">
        <v>0</v>
      </c>
      <c r="I503" t="s">
        <v>420</v>
      </c>
      <c r="J503" t="s">
        <v>12</v>
      </c>
      <c r="K503" t="s">
        <v>17</v>
      </c>
      <c r="L503" t="s">
        <v>206</v>
      </c>
      <c r="M503" t="s">
        <v>409</v>
      </c>
      <c r="N503" t="s">
        <v>33</v>
      </c>
      <c r="O503" s="170">
        <v>34</v>
      </c>
      <c r="P503" t="s">
        <v>17</v>
      </c>
      <c r="Q503" t="s">
        <v>21</v>
      </c>
      <c r="R503" s="163" t="s">
        <v>162</v>
      </c>
      <c r="S503" s="164" t="s">
        <v>126</v>
      </c>
      <c r="T503" s="164" t="s">
        <v>126</v>
      </c>
      <c r="U503" s="165" t="str">
        <f t="shared" si="21"/>
        <v>B_ปUG_UGB04</v>
      </c>
      <c r="V503" s="152">
        <f t="shared" si="22"/>
        <v>102</v>
      </c>
      <c r="W503" s="153">
        <f t="shared" si="23"/>
        <v>6</v>
      </c>
    </row>
    <row r="504" spans="1:23" s="154" customFormat="1" ht="15" customHeight="1">
      <c r="A504" t="s">
        <v>167</v>
      </c>
      <c r="B504"/>
      <c r="C504" t="s">
        <v>188</v>
      </c>
      <c r="D504" t="s">
        <v>360</v>
      </c>
      <c r="E504" t="s">
        <v>33</v>
      </c>
      <c r="F504" s="170">
        <v>3</v>
      </c>
      <c r="G504" s="162">
        <v>3</v>
      </c>
      <c r="H504" s="162">
        <v>0</v>
      </c>
      <c r="I504" t="s">
        <v>420</v>
      </c>
      <c r="J504" t="s">
        <v>12</v>
      </c>
      <c r="K504" t="s">
        <v>17</v>
      </c>
      <c r="L504" t="s">
        <v>207</v>
      </c>
      <c r="M504" t="s">
        <v>409</v>
      </c>
      <c r="N504" t="s">
        <v>33</v>
      </c>
      <c r="O504" s="170">
        <v>24</v>
      </c>
      <c r="P504" t="s">
        <v>17</v>
      </c>
      <c r="Q504" t="s">
        <v>21</v>
      </c>
      <c r="R504" s="163" t="s">
        <v>162</v>
      </c>
      <c r="S504" s="164" t="s">
        <v>126</v>
      </c>
      <c r="T504" s="164" t="s">
        <v>126</v>
      </c>
      <c r="U504" s="165" t="str">
        <f t="shared" si="21"/>
        <v>B_ปUG_UGB04</v>
      </c>
      <c r="V504" s="152">
        <f t="shared" si="22"/>
        <v>72</v>
      </c>
      <c r="W504" s="153">
        <f t="shared" si="23"/>
        <v>4.2352941176470589</v>
      </c>
    </row>
    <row r="505" spans="1:23" s="154" customFormat="1" ht="15" customHeight="1">
      <c r="A505" t="s">
        <v>167</v>
      </c>
      <c r="B505"/>
      <c r="C505" t="s">
        <v>168</v>
      </c>
      <c r="D505" t="s">
        <v>543</v>
      </c>
      <c r="E505" t="s">
        <v>33</v>
      </c>
      <c r="F505" s="170">
        <v>3</v>
      </c>
      <c r="G505" s="162">
        <v>3</v>
      </c>
      <c r="H505" s="162">
        <v>0</v>
      </c>
      <c r="I505" t="s">
        <v>420</v>
      </c>
      <c r="J505" t="s">
        <v>12</v>
      </c>
      <c r="K505" t="s">
        <v>17</v>
      </c>
      <c r="L505" t="s">
        <v>205</v>
      </c>
      <c r="M505" t="s">
        <v>409</v>
      </c>
      <c r="N505" t="s">
        <v>33</v>
      </c>
      <c r="O505" s="170">
        <v>29</v>
      </c>
      <c r="P505" t="s">
        <v>17</v>
      </c>
      <c r="Q505" t="s">
        <v>22</v>
      </c>
      <c r="R505" s="163" t="s">
        <v>162</v>
      </c>
      <c r="S505" s="164" t="s">
        <v>126</v>
      </c>
      <c r="T505" s="164" t="s">
        <v>126</v>
      </c>
      <c r="U505" s="165" t="str">
        <f t="shared" si="21"/>
        <v>B_ปUG_UGB05</v>
      </c>
      <c r="V505" s="152">
        <f t="shared" si="22"/>
        <v>87</v>
      </c>
      <c r="W505" s="153">
        <f t="shared" si="23"/>
        <v>5.117647058823529</v>
      </c>
    </row>
    <row r="506" spans="1:23" s="154" customFormat="1" ht="15" customHeight="1">
      <c r="A506" t="s">
        <v>167</v>
      </c>
      <c r="B506"/>
      <c r="C506" t="s">
        <v>168</v>
      </c>
      <c r="D506" t="s">
        <v>89</v>
      </c>
      <c r="E506" t="s">
        <v>33</v>
      </c>
      <c r="F506" s="170">
        <v>1</v>
      </c>
      <c r="G506" s="162">
        <v>0</v>
      </c>
      <c r="H506" s="162">
        <v>2</v>
      </c>
      <c r="I506" t="s">
        <v>420</v>
      </c>
      <c r="J506" t="s">
        <v>12</v>
      </c>
      <c r="K506" t="s">
        <v>17</v>
      </c>
      <c r="L506" t="s">
        <v>201</v>
      </c>
      <c r="M506" t="s">
        <v>409</v>
      </c>
      <c r="N506" t="s">
        <v>33</v>
      </c>
      <c r="O506" s="170">
        <v>87</v>
      </c>
      <c r="P506" t="s">
        <v>17</v>
      </c>
      <c r="Q506" t="s">
        <v>22</v>
      </c>
      <c r="R506" s="163" t="s">
        <v>162</v>
      </c>
      <c r="S506" s="164" t="s">
        <v>126</v>
      </c>
      <c r="T506" s="164" t="s">
        <v>126</v>
      </c>
      <c r="U506" s="165" t="str">
        <f t="shared" si="21"/>
        <v>B_ปUG_UGB05</v>
      </c>
      <c r="V506" s="152">
        <f t="shared" si="22"/>
        <v>87</v>
      </c>
      <c r="W506" s="153">
        <f t="shared" si="23"/>
        <v>5.117647058823529</v>
      </c>
    </row>
    <row r="507" spans="1:23" s="154" customFormat="1" ht="15" customHeight="1">
      <c r="A507" t="s">
        <v>167</v>
      </c>
      <c r="B507"/>
      <c r="C507" t="s">
        <v>168</v>
      </c>
      <c r="D507" t="s">
        <v>89</v>
      </c>
      <c r="E507" t="s">
        <v>33</v>
      </c>
      <c r="F507" s="170">
        <v>1</v>
      </c>
      <c r="G507" s="162">
        <v>0</v>
      </c>
      <c r="H507" s="162">
        <v>2</v>
      </c>
      <c r="I507" t="s">
        <v>420</v>
      </c>
      <c r="J507" t="s">
        <v>12</v>
      </c>
      <c r="K507" t="s">
        <v>17</v>
      </c>
      <c r="L507" t="s">
        <v>203</v>
      </c>
      <c r="M507" t="s">
        <v>409</v>
      </c>
      <c r="N507" t="s">
        <v>33</v>
      </c>
      <c r="O507" s="170">
        <v>3</v>
      </c>
      <c r="P507" t="s">
        <v>17</v>
      </c>
      <c r="Q507" t="s">
        <v>22</v>
      </c>
      <c r="R507" s="163" t="s">
        <v>162</v>
      </c>
      <c r="S507" s="164" t="s">
        <v>126</v>
      </c>
      <c r="T507" s="164" t="s">
        <v>126</v>
      </c>
      <c r="U507" s="165" t="str">
        <f t="shared" si="21"/>
        <v>B_ปUG_UGB05</v>
      </c>
      <c r="V507" s="152">
        <f t="shared" si="22"/>
        <v>3</v>
      </c>
      <c r="W507" s="153">
        <f t="shared" si="23"/>
        <v>0.17647058823529413</v>
      </c>
    </row>
    <row r="508" spans="1:23" s="154" customFormat="1" ht="15" customHeight="1">
      <c r="A508" t="s">
        <v>167</v>
      </c>
      <c r="B508"/>
      <c r="C508" t="s">
        <v>168</v>
      </c>
      <c r="D508" t="s">
        <v>89</v>
      </c>
      <c r="E508" t="s">
        <v>33</v>
      </c>
      <c r="F508" s="170">
        <v>1</v>
      </c>
      <c r="G508" s="162">
        <v>0</v>
      </c>
      <c r="H508" s="162">
        <v>2</v>
      </c>
      <c r="I508" t="s">
        <v>420</v>
      </c>
      <c r="J508" t="s">
        <v>12</v>
      </c>
      <c r="K508" t="s">
        <v>17</v>
      </c>
      <c r="L508" t="s">
        <v>205</v>
      </c>
      <c r="M508" t="s">
        <v>409</v>
      </c>
      <c r="N508" t="s">
        <v>33</v>
      </c>
      <c r="O508" s="170">
        <v>16</v>
      </c>
      <c r="P508" t="s">
        <v>17</v>
      </c>
      <c r="Q508" t="s">
        <v>22</v>
      </c>
      <c r="R508" s="163" t="s">
        <v>162</v>
      </c>
      <c r="S508" s="164" t="s">
        <v>126</v>
      </c>
      <c r="T508" s="164" t="s">
        <v>126</v>
      </c>
      <c r="U508" s="165" t="str">
        <f t="shared" si="21"/>
        <v>B_ปUG_UGB05</v>
      </c>
      <c r="V508" s="152">
        <f t="shared" si="22"/>
        <v>16</v>
      </c>
      <c r="W508" s="153">
        <f t="shared" si="23"/>
        <v>0.94117647058823528</v>
      </c>
    </row>
    <row r="509" spans="1:23" s="154" customFormat="1" ht="15" customHeight="1">
      <c r="A509" t="s">
        <v>167</v>
      </c>
      <c r="B509"/>
      <c r="C509" t="s">
        <v>168</v>
      </c>
      <c r="D509" t="s">
        <v>89</v>
      </c>
      <c r="E509" t="s">
        <v>33</v>
      </c>
      <c r="F509" s="170">
        <v>1</v>
      </c>
      <c r="G509" s="162">
        <v>0</v>
      </c>
      <c r="H509" s="162">
        <v>2</v>
      </c>
      <c r="I509" t="s">
        <v>420</v>
      </c>
      <c r="J509" t="s">
        <v>12</v>
      </c>
      <c r="K509" t="s">
        <v>17</v>
      </c>
      <c r="L509" t="s">
        <v>206</v>
      </c>
      <c r="M509" t="s">
        <v>409</v>
      </c>
      <c r="N509" t="s">
        <v>33</v>
      </c>
      <c r="O509" s="170">
        <v>73</v>
      </c>
      <c r="P509" t="s">
        <v>17</v>
      </c>
      <c r="Q509" t="s">
        <v>22</v>
      </c>
      <c r="R509" s="163" t="s">
        <v>162</v>
      </c>
      <c r="S509" s="164" t="s">
        <v>126</v>
      </c>
      <c r="T509" s="164" t="s">
        <v>126</v>
      </c>
      <c r="U509" s="165" t="str">
        <f t="shared" si="21"/>
        <v>B_ปUG_UGB05</v>
      </c>
      <c r="V509" s="152">
        <f t="shared" si="22"/>
        <v>73</v>
      </c>
      <c r="W509" s="153">
        <f t="shared" si="23"/>
        <v>4.2941176470588234</v>
      </c>
    </row>
    <row r="510" spans="1:23" s="154" customFormat="1" ht="15" customHeight="1">
      <c r="A510" t="s">
        <v>219</v>
      </c>
      <c r="B510"/>
      <c r="C510" t="s">
        <v>168</v>
      </c>
      <c r="D510" t="s">
        <v>89</v>
      </c>
      <c r="E510" t="s">
        <v>33</v>
      </c>
      <c r="F510" s="170">
        <v>1</v>
      </c>
      <c r="G510" s="162">
        <v>0</v>
      </c>
      <c r="H510" s="162">
        <v>2</v>
      </c>
      <c r="I510" t="s">
        <v>420</v>
      </c>
      <c r="J510" t="s">
        <v>12</v>
      </c>
      <c r="K510" t="s">
        <v>12</v>
      </c>
      <c r="L510" t="s">
        <v>208</v>
      </c>
      <c r="M510" t="s">
        <v>409</v>
      </c>
      <c r="N510" t="s">
        <v>33</v>
      </c>
      <c r="O510" s="170">
        <v>39</v>
      </c>
      <c r="P510" t="s">
        <v>17</v>
      </c>
      <c r="Q510" t="s">
        <v>22</v>
      </c>
      <c r="R510" s="163" t="s">
        <v>162</v>
      </c>
      <c r="S510" s="164" t="s">
        <v>126</v>
      </c>
      <c r="T510" s="164" t="s">
        <v>126</v>
      </c>
      <c r="U510" s="165" t="str">
        <f t="shared" si="21"/>
        <v>C_ปUG_UGB05</v>
      </c>
      <c r="V510" s="152">
        <f t="shared" si="22"/>
        <v>39</v>
      </c>
      <c r="W510" s="153">
        <f t="shared" si="23"/>
        <v>2.2941176470588234</v>
      </c>
    </row>
    <row r="511" spans="1:23" s="154" customFormat="1" ht="15" customHeight="1">
      <c r="A511" t="s">
        <v>219</v>
      </c>
      <c r="B511"/>
      <c r="C511" t="s">
        <v>168</v>
      </c>
      <c r="D511" t="s">
        <v>89</v>
      </c>
      <c r="E511" t="s">
        <v>33</v>
      </c>
      <c r="F511" s="170">
        <v>1</v>
      </c>
      <c r="G511" s="162">
        <v>0</v>
      </c>
      <c r="H511" s="162">
        <v>2</v>
      </c>
      <c r="I511" t="s">
        <v>420</v>
      </c>
      <c r="J511" t="s">
        <v>12</v>
      </c>
      <c r="K511" t="s">
        <v>12</v>
      </c>
      <c r="L511" t="s">
        <v>209</v>
      </c>
      <c r="M511" t="s">
        <v>409</v>
      </c>
      <c r="N511" t="s">
        <v>33</v>
      </c>
      <c r="O511" s="170">
        <v>1</v>
      </c>
      <c r="P511" t="s">
        <v>17</v>
      </c>
      <c r="Q511" t="s">
        <v>22</v>
      </c>
      <c r="R511" s="163" t="s">
        <v>162</v>
      </c>
      <c r="S511" s="164" t="s">
        <v>126</v>
      </c>
      <c r="T511" s="164" t="s">
        <v>126</v>
      </c>
      <c r="U511" s="165" t="str">
        <f t="shared" si="21"/>
        <v>C_ปUG_UGB05</v>
      </c>
      <c r="V511" s="152">
        <f t="shared" si="22"/>
        <v>1</v>
      </c>
      <c r="W511" s="153">
        <f t="shared" si="23"/>
        <v>5.8823529411764705E-2</v>
      </c>
    </row>
    <row r="512" spans="1:23" s="154" customFormat="1" ht="15" customHeight="1">
      <c r="A512" t="s">
        <v>219</v>
      </c>
      <c r="B512"/>
      <c r="C512" t="s">
        <v>168</v>
      </c>
      <c r="D512" t="s">
        <v>89</v>
      </c>
      <c r="E512" t="s">
        <v>33</v>
      </c>
      <c r="F512" s="170">
        <v>1</v>
      </c>
      <c r="G512" s="162">
        <v>0</v>
      </c>
      <c r="H512" s="162">
        <v>2</v>
      </c>
      <c r="I512" t="s">
        <v>420</v>
      </c>
      <c r="J512" t="s">
        <v>12</v>
      </c>
      <c r="K512" t="s">
        <v>12</v>
      </c>
      <c r="L512" t="s">
        <v>211</v>
      </c>
      <c r="M512" t="s">
        <v>409</v>
      </c>
      <c r="N512" t="s">
        <v>33</v>
      </c>
      <c r="O512" s="170">
        <v>94</v>
      </c>
      <c r="P512" t="s">
        <v>17</v>
      </c>
      <c r="Q512" t="s">
        <v>22</v>
      </c>
      <c r="R512" s="163" t="s">
        <v>162</v>
      </c>
      <c r="S512" s="164" t="s">
        <v>126</v>
      </c>
      <c r="T512" s="164" t="s">
        <v>126</v>
      </c>
      <c r="U512" s="165" t="str">
        <f t="shared" si="21"/>
        <v>C_ปUG_UGB05</v>
      </c>
      <c r="V512" s="152">
        <f t="shared" si="22"/>
        <v>94</v>
      </c>
      <c r="W512" s="153">
        <f t="shared" si="23"/>
        <v>5.5294117647058822</v>
      </c>
    </row>
    <row r="513" spans="1:23" s="154" customFormat="1" ht="15" customHeight="1">
      <c r="A513" t="s">
        <v>219</v>
      </c>
      <c r="B513"/>
      <c r="C513" t="s">
        <v>168</v>
      </c>
      <c r="D513" t="s">
        <v>89</v>
      </c>
      <c r="E513" t="s">
        <v>33</v>
      </c>
      <c r="F513" s="170">
        <v>1</v>
      </c>
      <c r="G513" s="162">
        <v>0</v>
      </c>
      <c r="H513" s="162">
        <v>2</v>
      </c>
      <c r="I513" t="s">
        <v>420</v>
      </c>
      <c r="J513" t="s">
        <v>12</v>
      </c>
      <c r="K513" t="s">
        <v>12</v>
      </c>
      <c r="L513" t="s">
        <v>213</v>
      </c>
      <c r="M513" t="s">
        <v>409</v>
      </c>
      <c r="N513" t="s">
        <v>33</v>
      </c>
      <c r="O513" s="170">
        <v>1</v>
      </c>
      <c r="P513" t="s">
        <v>17</v>
      </c>
      <c r="Q513" t="s">
        <v>22</v>
      </c>
      <c r="R513" s="163" t="s">
        <v>162</v>
      </c>
      <c r="S513" s="164" t="s">
        <v>126</v>
      </c>
      <c r="T513" s="164" t="s">
        <v>126</v>
      </c>
      <c r="U513" s="165" t="str">
        <f t="shared" si="21"/>
        <v>C_ปUG_UGB05</v>
      </c>
      <c r="V513" s="152">
        <f t="shared" si="22"/>
        <v>1</v>
      </c>
      <c r="W513" s="153">
        <f t="shared" si="23"/>
        <v>5.8823529411764705E-2</v>
      </c>
    </row>
    <row r="514" spans="1:23" s="154" customFormat="1" ht="15" customHeight="1">
      <c r="A514" t="s">
        <v>179</v>
      </c>
      <c r="B514"/>
      <c r="C514" t="s">
        <v>168</v>
      </c>
      <c r="D514" t="s">
        <v>89</v>
      </c>
      <c r="E514" t="s">
        <v>33</v>
      </c>
      <c r="F514" s="170">
        <v>1</v>
      </c>
      <c r="G514" s="162">
        <v>0</v>
      </c>
      <c r="H514" s="162">
        <v>2</v>
      </c>
      <c r="I514" t="s">
        <v>420</v>
      </c>
      <c r="J514" t="s">
        <v>12</v>
      </c>
      <c r="K514" t="s">
        <v>75</v>
      </c>
      <c r="L514" t="s">
        <v>216</v>
      </c>
      <c r="M514" t="s">
        <v>409</v>
      </c>
      <c r="N514" t="s">
        <v>33</v>
      </c>
      <c r="O514" s="170">
        <v>184</v>
      </c>
      <c r="P514" t="s">
        <v>17</v>
      </c>
      <c r="Q514" t="s">
        <v>22</v>
      </c>
      <c r="R514" s="163" t="s">
        <v>162</v>
      </c>
      <c r="S514" s="164" t="s">
        <v>126</v>
      </c>
      <c r="T514" s="164" t="s">
        <v>126</v>
      </c>
      <c r="U514" s="165" t="str">
        <f t="shared" ref="U514:U577" si="24">+K514&amp;R514&amp;S514&amp;"_"&amp;T514&amp;Q514</f>
        <v>D_ปUG_UGB05</v>
      </c>
      <c r="V514" s="152">
        <f t="shared" ref="V514:V577" si="25">+F514*O514</f>
        <v>184</v>
      </c>
      <c r="W514" s="153">
        <f t="shared" si="23"/>
        <v>10.823529411764707</v>
      </c>
    </row>
    <row r="515" spans="1:23" s="154" customFormat="1" ht="15" customHeight="1">
      <c r="A515" t="s">
        <v>179</v>
      </c>
      <c r="B515"/>
      <c r="C515" t="s">
        <v>168</v>
      </c>
      <c r="D515" t="s">
        <v>89</v>
      </c>
      <c r="E515" t="s">
        <v>33</v>
      </c>
      <c r="F515" s="170">
        <v>1</v>
      </c>
      <c r="G515" s="162">
        <v>0</v>
      </c>
      <c r="H515" s="162">
        <v>2</v>
      </c>
      <c r="I515" t="s">
        <v>420</v>
      </c>
      <c r="J515" t="s">
        <v>12</v>
      </c>
      <c r="K515" t="s">
        <v>75</v>
      </c>
      <c r="L515" t="s">
        <v>217</v>
      </c>
      <c r="M515" t="s">
        <v>409</v>
      </c>
      <c r="N515" t="s">
        <v>33</v>
      </c>
      <c r="O515" s="170">
        <v>49</v>
      </c>
      <c r="P515" t="s">
        <v>17</v>
      </c>
      <c r="Q515" t="s">
        <v>22</v>
      </c>
      <c r="R515" s="163" t="s">
        <v>162</v>
      </c>
      <c r="S515" s="164" t="s">
        <v>126</v>
      </c>
      <c r="T515" s="164" t="s">
        <v>126</v>
      </c>
      <c r="U515" s="165" t="str">
        <f t="shared" si="24"/>
        <v>D_ปUG_UGB05</v>
      </c>
      <c r="V515" s="152">
        <f t="shared" si="25"/>
        <v>49</v>
      </c>
      <c r="W515" s="153">
        <f t="shared" ref="W515:W578" si="26">+V515/17</f>
        <v>2.8823529411764706</v>
      </c>
    </row>
    <row r="516" spans="1:23" s="154" customFormat="1" ht="15" customHeight="1">
      <c r="A516" t="s">
        <v>167</v>
      </c>
      <c r="B516"/>
      <c r="C516" t="s">
        <v>168</v>
      </c>
      <c r="D516" t="s">
        <v>90</v>
      </c>
      <c r="E516" t="s">
        <v>33</v>
      </c>
      <c r="F516" s="170">
        <v>3</v>
      </c>
      <c r="G516" s="162">
        <v>2</v>
      </c>
      <c r="H516" s="162">
        <v>2</v>
      </c>
      <c r="I516" t="s">
        <v>420</v>
      </c>
      <c r="J516" t="s">
        <v>12</v>
      </c>
      <c r="K516" t="s">
        <v>17</v>
      </c>
      <c r="L516" t="s">
        <v>202</v>
      </c>
      <c r="M516" t="s">
        <v>409</v>
      </c>
      <c r="N516" t="s">
        <v>33</v>
      </c>
      <c r="O516" s="170">
        <v>2</v>
      </c>
      <c r="P516" t="s">
        <v>17</v>
      </c>
      <c r="Q516" t="s">
        <v>22</v>
      </c>
      <c r="R516" s="163" t="s">
        <v>162</v>
      </c>
      <c r="S516" s="164" t="s">
        <v>126</v>
      </c>
      <c r="T516" s="164" t="s">
        <v>126</v>
      </c>
      <c r="U516" s="165" t="str">
        <f t="shared" si="24"/>
        <v>B_ปUG_UGB05</v>
      </c>
      <c r="V516" s="152">
        <f t="shared" si="25"/>
        <v>6</v>
      </c>
      <c r="W516" s="153">
        <f t="shared" si="26"/>
        <v>0.35294117647058826</v>
      </c>
    </row>
    <row r="517" spans="1:23" s="154" customFormat="1" ht="15" customHeight="1">
      <c r="A517" t="s">
        <v>167</v>
      </c>
      <c r="B517"/>
      <c r="C517" t="s">
        <v>168</v>
      </c>
      <c r="D517" t="s">
        <v>90</v>
      </c>
      <c r="E517" t="s">
        <v>33</v>
      </c>
      <c r="F517" s="170">
        <v>3</v>
      </c>
      <c r="G517" s="162">
        <v>2</v>
      </c>
      <c r="H517" s="162">
        <v>2</v>
      </c>
      <c r="I517" t="s">
        <v>420</v>
      </c>
      <c r="J517" t="s">
        <v>12</v>
      </c>
      <c r="K517" t="s">
        <v>17</v>
      </c>
      <c r="L517" t="s">
        <v>203</v>
      </c>
      <c r="M517" t="s">
        <v>409</v>
      </c>
      <c r="N517" t="s">
        <v>33</v>
      </c>
      <c r="O517" s="170">
        <v>1</v>
      </c>
      <c r="P517" t="s">
        <v>17</v>
      </c>
      <c r="Q517" t="s">
        <v>22</v>
      </c>
      <c r="R517" s="163" t="s">
        <v>162</v>
      </c>
      <c r="S517" s="164" t="s">
        <v>126</v>
      </c>
      <c r="T517" s="164" t="s">
        <v>126</v>
      </c>
      <c r="U517" s="165" t="str">
        <f t="shared" si="24"/>
        <v>B_ปUG_UGB05</v>
      </c>
      <c r="V517" s="152">
        <f t="shared" si="25"/>
        <v>3</v>
      </c>
      <c r="W517" s="153">
        <f t="shared" si="26"/>
        <v>0.17647058823529413</v>
      </c>
    </row>
    <row r="518" spans="1:23" s="154" customFormat="1" ht="15" customHeight="1">
      <c r="A518" t="s">
        <v>167</v>
      </c>
      <c r="B518"/>
      <c r="C518" t="s">
        <v>168</v>
      </c>
      <c r="D518" t="s">
        <v>544</v>
      </c>
      <c r="E518" t="s">
        <v>33</v>
      </c>
      <c r="F518" s="170">
        <v>3</v>
      </c>
      <c r="G518" s="162">
        <v>2</v>
      </c>
      <c r="H518" s="162">
        <v>2</v>
      </c>
      <c r="I518" t="s">
        <v>420</v>
      </c>
      <c r="J518" t="s">
        <v>12</v>
      </c>
      <c r="K518" t="s">
        <v>17</v>
      </c>
      <c r="L518" t="s">
        <v>205</v>
      </c>
      <c r="M518" t="s">
        <v>409</v>
      </c>
      <c r="N518" t="s">
        <v>33</v>
      </c>
      <c r="O518" s="170">
        <v>32</v>
      </c>
      <c r="P518" t="s">
        <v>17</v>
      </c>
      <c r="Q518" t="s">
        <v>22</v>
      </c>
      <c r="R518" s="163" t="s">
        <v>162</v>
      </c>
      <c r="S518" s="164" t="s">
        <v>126</v>
      </c>
      <c r="T518" s="164" t="s">
        <v>126</v>
      </c>
      <c r="U518" s="165" t="str">
        <f t="shared" si="24"/>
        <v>B_ปUG_UGB05</v>
      </c>
      <c r="V518" s="152">
        <f t="shared" si="25"/>
        <v>96</v>
      </c>
      <c r="W518" s="153">
        <f t="shared" si="26"/>
        <v>5.6470588235294121</v>
      </c>
    </row>
    <row r="519" spans="1:23" s="154" customFormat="1" ht="15" customHeight="1">
      <c r="A519" t="s">
        <v>167</v>
      </c>
      <c r="B519"/>
      <c r="C519" t="s">
        <v>168</v>
      </c>
      <c r="D519" t="s">
        <v>545</v>
      </c>
      <c r="E519" t="s">
        <v>33</v>
      </c>
      <c r="F519" s="170">
        <v>4</v>
      </c>
      <c r="G519" s="162">
        <v>4</v>
      </c>
      <c r="H519" s="162">
        <v>0</v>
      </c>
      <c r="I519" t="s">
        <v>420</v>
      </c>
      <c r="J519" t="s">
        <v>12</v>
      </c>
      <c r="K519" t="s">
        <v>17</v>
      </c>
      <c r="L519" t="s">
        <v>205</v>
      </c>
      <c r="M519" t="s">
        <v>409</v>
      </c>
      <c r="N519" t="s">
        <v>33</v>
      </c>
      <c r="O519" s="170">
        <v>36</v>
      </c>
      <c r="P519" t="s">
        <v>17</v>
      </c>
      <c r="Q519" t="s">
        <v>22</v>
      </c>
      <c r="R519" s="163" t="s">
        <v>162</v>
      </c>
      <c r="S519" s="164" t="s">
        <v>126</v>
      </c>
      <c r="T519" s="164" t="s">
        <v>126</v>
      </c>
      <c r="U519" s="165" t="str">
        <f t="shared" si="24"/>
        <v>B_ปUG_UGB05</v>
      </c>
      <c r="V519" s="152">
        <f t="shared" si="25"/>
        <v>144</v>
      </c>
      <c r="W519" s="153">
        <f t="shared" si="26"/>
        <v>8.4705882352941178</v>
      </c>
    </row>
    <row r="520" spans="1:23" s="154" customFormat="1" ht="15" customHeight="1">
      <c r="A520" t="s">
        <v>167</v>
      </c>
      <c r="B520"/>
      <c r="C520" t="s">
        <v>168</v>
      </c>
      <c r="D520" t="s">
        <v>546</v>
      </c>
      <c r="E520" t="s">
        <v>33</v>
      </c>
      <c r="F520" s="170">
        <v>3</v>
      </c>
      <c r="G520" s="162">
        <v>3</v>
      </c>
      <c r="H520" s="162">
        <v>0</v>
      </c>
      <c r="I520" t="s">
        <v>420</v>
      </c>
      <c r="J520" t="s">
        <v>12</v>
      </c>
      <c r="K520" t="s">
        <v>17</v>
      </c>
      <c r="L520" t="s">
        <v>205</v>
      </c>
      <c r="M520" t="s">
        <v>409</v>
      </c>
      <c r="N520" t="s">
        <v>33</v>
      </c>
      <c r="O520" s="170">
        <v>24</v>
      </c>
      <c r="P520" t="s">
        <v>17</v>
      </c>
      <c r="Q520" t="s">
        <v>22</v>
      </c>
      <c r="R520" s="163" t="s">
        <v>162</v>
      </c>
      <c r="S520" s="164" t="s">
        <v>126</v>
      </c>
      <c r="T520" s="164" t="s">
        <v>126</v>
      </c>
      <c r="U520" s="165" t="str">
        <f t="shared" si="24"/>
        <v>B_ปUG_UGB05</v>
      </c>
      <c r="V520" s="152">
        <f t="shared" si="25"/>
        <v>72</v>
      </c>
      <c r="W520" s="153">
        <f t="shared" si="26"/>
        <v>4.2352941176470589</v>
      </c>
    </row>
    <row r="521" spans="1:23" s="154" customFormat="1" ht="15" customHeight="1">
      <c r="A521" t="s">
        <v>167</v>
      </c>
      <c r="B521"/>
      <c r="C521" t="s">
        <v>168</v>
      </c>
      <c r="D521" t="s">
        <v>327</v>
      </c>
      <c r="E521" t="s">
        <v>33</v>
      </c>
      <c r="F521" s="170">
        <v>3</v>
      </c>
      <c r="G521" s="162">
        <v>3</v>
      </c>
      <c r="H521" s="162">
        <v>0</v>
      </c>
      <c r="I521" t="s">
        <v>420</v>
      </c>
      <c r="J521" t="s">
        <v>12</v>
      </c>
      <c r="K521" t="s">
        <v>17</v>
      </c>
      <c r="L521" t="s">
        <v>205</v>
      </c>
      <c r="M521" t="s">
        <v>409</v>
      </c>
      <c r="N521" t="s">
        <v>33</v>
      </c>
      <c r="O521" s="170">
        <v>6</v>
      </c>
      <c r="P521" t="s">
        <v>17</v>
      </c>
      <c r="Q521" t="s">
        <v>22</v>
      </c>
      <c r="R521" s="163" t="s">
        <v>162</v>
      </c>
      <c r="S521" s="164" t="s">
        <v>126</v>
      </c>
      <c r="T521" s="164" t="s">
        <v>126</v>
      </c>
      <c r="U521" s="165" t="str">
        <f t="shared" si="24"/>
        <v>B_ปUG_UGB05</v>
      </c>
      <c r="V521" s="152">
        <f t="shared" si="25"/>
        <v>18</v>
      </c>
      <c r="W521" s="153">
        <f t="shared" si="26"/>
        <v>1.0588235294117647</v>
      </c>
    </row>
    <row r="522" spans="1:23" s="154" customFormat="1" ht="15" customHeight="1">
      <c r="A522" t="s">
        <v>167</v>
      </c>
      <c r="B522"/>
      <c r="C522" t="s">
        <v>168</v>
      </c>
      <c r="D522" t="s">
        <v>547</v>
      </c>
      <c r="E522" t="s">
        <v>33</v>
      </c>
      <c r="F522" s="170">
        <v>3</v>
      </c>
      <c r="G522" s="162">
        <v>3</v>
      </c>
      <c r="H522" s="162">
        <v>0</v>
      </c>
      <c r="I522" t="s">
        <v>420</v>
      </c>
      <c r="J522" t="s">
        <v>12</v>
      </c>
      <c r="K522" t="s">
        <v>17</v>
      </c>
      <c r="L522" t="s">
        <v>205</v>
      </c>
      <c r="M522" t="s">
        <v>409</v>
      </c>
      <c r="N522" t="s">
        <v>33</v>
      </c>
      <c r="O522" s="170">
        <v>1</v>
      </c>
      <c r="P522" t="s">
        <v>17</v>
      </c>
      <c r="Q522" t="s">
        <v>22</v>
      </c>
      <c r="R522" s="163" t="s">
        <v>162</v>
      </c>
      <c r="S522" s="164" t="s">
        <v>126</v>
      </c>
      <c r="T522" s="164" t="s">
        <v>126</v>
      </c>
      <c r="U522" s="165" t="str">
        <f t="shared" si="24"/>
        <v>B_ปUG_UGB05</v>
      </c>
      <c r="V522" s="152">
        <f t="shared" si="25"/>
        <v>3</v>
      </c>
      <c r="W522" s="153">
        <f t="shared" si="26"/>
        <v>0.17647058823529413</v>
      </c>
    </row>
    <row r="523" spans="1:23" s="154" customFormat="1" ht="15" customHeight="1">
      <c r="A523" t="s">
        <v>167</v>
      </c>
      <c r="B523"/>
      <c r="C523" t="s">
        <v>168</v>
      </c>
      <c r="D523" t="s">
        <v>547</v>
      </c>
      <c r="E523" t="s">
        <v>33</v>
      </c>
      <c r="F523" s="170">
        <v>3</v>
      </c>
      <c r="G523" s="162">
        <v>3</v>
      </c>
      <c r="H523" s="162">
        <v>0</v>
      </c>
      <c r="I523" t="s">
        <v>420</v>
      </c>
      <c r="J523" t="s">
        <v>12</v>
      </c>
      <c r="K523" t="s">
        <v>17</v>
      </c>
      <c r="L523" t="s">
        <v>205</v>
      </c>
      <c r="M523" t="s">
        <v>409</v>
      </c>
      <c r="N523" t="s">
        <v>33</v>
      </c>
      <c r="O523" s="170">
        <v>25</v>
      </c>
      <c r="P523" t="s">
        <v>17</v>
      </c>
      <c r="Q523" t="s">
        <v>22</v>
      </c>
      <c r="R523" s="163" t="s">
        <v>162</v>
      </c>
      <c r="S523" s="164" t="s">
        <v>126</v>
      </c>
      <c r="T523" s="164" t="s">
        <v>126</v>
      </c>
      <c r="U523" s="165" t="str">
        <f t="shared" si="24"/>
        <v>B_ปUG_UGB05</v>
      </c>
      <c r="V523" s="152">
        <f t="shared" si="25"/>
        <v>75</v>
      </c>
      <c r="W523" s="153">
        <f t="shared" si="26"/>
        <v>4.4117647058823533</v>
      </c>
    </row>
    <row r="524" spans="1:23" s="154" customFormat="1" ht="15" customHeight="1">
      <c r="A524" t="s">
        <v>167</v>
      </c>
      <c r="B524"/>
      <c r="C524" t="s">
        <v>168</v>
      </c>
      <c r="D524" t="s">
        <v>548</v>
      </c>
      <c r="E524" t="s">
        <v>33</v>
      </c>
      <c r="F524" s="170">
        <v>4</v>
      </c>
      <c r="G524" s="162">
        <v>4</v>
      </c>
      <c r="H524" s="162">
        <v>0</v>
      </c>
      <c r="I524" t="s">
        <v>420</v>
      </c>
      <c r="J524" t="s">
        <v>12</v>
      </c>
      <c r="K524" t="s">
        <v>17</v>
      </c>
      <c r="L524" t="s">
        <v>205</v>
      </c>
      <c r="M524" t="s">
        <v>409</v>
      </c>
      <c r="N524" t="s">
        <v>33</v>
      </c>
      <c r="O524" s="170">
        <v>25</v>
      </c>
      <c r="P524" t="s">
        <v>17</v>
      </c>
      <c r="Q524" t="s">
        <v>22</v>
      </c>
      <c r="R524" s="163" t="s">
        <v>162</v>
      </c>
      <c r="S524" s="164" t="s">
        <v>126</v>
      </c>
      <c r="T524" s="164" t="s">
        <v>126</v>
      </c>
      <c r="U524" s="165" t="str">
        <f t="shared" si="24"/>
        <v>B_ปUG_UGB05</v>
      </c>
      <c r="V524" s="152">
        <f t="shared" si="25"/>
        <v>100</v>
      </c>
      <c r="W524" s="153">
        <f t="shared" si="26"/>
        <v>5.882352941176471</v>
      </c>
    </row>
    <row r="525" spans="1:23" s="154" customFormat="1" ht="15" customHeight="1">
      <c r="A525" t="s">
        <v>167</v>
      </c>
      <c r="B525"/>
      <c r="C525" t="s">
        <v>168</v>
      </c>
      <c r="D525" t="s">
        <v>549</v>
      </c>
      <c r="E525" t="s">
        <v>33</v>
      </c>
      <c r="F525" s="170">
        <v>3</v>
      </c>
      <c r="G525" s="162">
        <v>2</v>
      </c>
      <c r="H525" s="162">
        <v>2</v>
      </c>
      <c r="I525" t="s">
        <v>420</v>
      </c>
      <c r="J525" t="s">
        <v>12</v>
      </c>
      <c r="K525" t="s">
        <v>17</v>
      </c>
      <c r="L525" t="s">
        <v>205</v>
      </c>
      <c r="M525" t="s">
        <v>409</v>
      </c>
      <c r="N525" t="s">
        <v>33</v>
      </c>
      <c r="O525" s="170">
        <v>8</v>
      </c>
      <c r="P525" t="s">
        <v>17</v>
      </c>
      <c r="Q525" t="s">
        <v>22</v>
      </c>
      <c r="R525" s="163" t="s">
        <v>162</v>
      </c>
      <c r="S525" s="164" t="s">
        <v>126</v>
      </c>
      <c r="T525" s="164" t="s">
        <v>126</v>
      </c>
      <c r="U525" s="165" t="str">
        <f t="shared" si="24"/>
        <v>B_ปUG_UGB05</v>
      </c>
      <c r="V525" s="152">
        <f t="shared" si="25"/>
        <v>24</v>
      </c>
      <c r="W525" s="153">
        <f t="shared" si="26"/>
        <v>1.411764705882353</v>
      </c>
    </row>
    <row r="526" spans="1:23" s="154" customFormat="1" ht="15" customHeight="1">
      <c r="A526" t="s">
        <v>167</v>
      </c>
      <c r="B526"/>
      <c r="C526" t="s">
        <v>168</v>
      </c>
      <c r="D526" t="s">
        <v>328</v>
      </c>
      <c r="E526" t="s">
        <v>33</v>
      </c>
      <c r="F526" s="170">
        <v>4</v>
      </c>
      <c r="G526" s="162">
        <v>4</v>
      </c>
      <c r="H526" s="162">
        <v>0</v>
      </c>
      <c r="I526" t="s">
        <v>420</v>
      </c>
      <c r="J526" t="s">
        <v>12</v>
      </c>
      <c r="K526" t="s">
        <v>17</v>
      </c>
      <c r="L526" t="s">
        <v>205</v>
      </c>
      <c r="M526" t="s">
        <v>409</v>
      </c>
      <c r="N526" t="s">
        <v>33</v>
      </c>
      <c r="O526" s="170">
        <v>3</v>
      </c>
      <c r="P526" t="s">
        <v>17</v>
      </c>
      <c r="Q526" t="s">
        <v>22</v>
      </c>
      <c r="R526" s="163" t="s">
        <v>162</v>
      </c>
      <c r="S526" s="164" t="s">
        <v>126</v>
      </c>
      <c r="T526" s="164" t="s">
        <v>126</v>
      </c>
      <c r="U526" s="165" t="str">
        <f t="shared" si="24"/>
        <v>B_ปUG_UGB05</v>
      </c>
      <c r="V526" s="152">
        <f t="shared" si="25"/>
        <v>12</v>
      </c>
      <c r="W526" s="153">
        <f t="shared" si="26"/>
        <v>0.70588235294117652</v>
      </c>
    </row>
    <row r="527" spans="1:23" s="154" customFormat="1" ht="15" customHeight="1">
      <c r="A527" t="s">
        <v>167</v>
      </c>
      <c r="B527"/>
      <c r="C527" t="s">
        <v>168</v>
      </c>
      <c r="D527" t="s">
        <v>361</v>
      </c>
      <c r="E527" t="s">
        <v>33</v>
      </c>
      <c r="F527" s="170">
        <v>4</v>
      </c>
      <c r="G527" s="162">
        <v>4</v>
      </c>
      <c r="H527" s="162">
        <v>0</v>
      </c>
      <c r="I527" t="s">
        <v>420</v>
      </c>
      <c r="J527" t="s">
        <v>12</v>
      </c>
      <c r="K527" t="s">
        <v>17</v>
      </c>
      <c r="L527" t="s">
        <v>205</v>
      </c>
      <c r="M527" t="s">
        <v>409</v>
      </c>
      <c r="N527" t="s">
        <v>33</v>
      </c>
      <c r="O527" s="170">
        <v>2</v>
      </c>
      <c r="P527" t="s">
        <v>17</v>
      </c>
      <c r="Q527" t="s">
        <v>22</v>
      </c>
      <c r="R527" s="163" t="s">
        <v>162</v>
      </c>
      <c r="S527" s="164" t="s">
        <v>126</v>
      </c>
      <c r="T527" s="164" t="s">
        <v>126</v>
      </c>
      <c r="U527" s="165" t="str">
        <f t="shared" si="24"/>
        <v>B_ปUG_UGB05</v>
      </c>
      <c r="V527" s="152">
        <f t="shared" si="25"/>
        <v>8</v>
      </c>
      <c r="W527" s="153">
        <f t="shared" si="26"/>
        <v>0.47058823529411764</v>
      </c>
    </row>
    <row r="528" spans="1:23" s="154" customFormat="1" ht="15" customHeight="1">
      <c r="A528" t="s">
        <v>167</v>
      </c>
      <c r="B528"/>
      <c r="C528" t="s">
        <v>168</v>
      </c>
      <c r="D528" t="s">
        <v>361</v>
      </c>
      <c r="E528" t="s">
        <v>33</v>
      </c>
      <c r="F528" s="170">
        <v>3</v>
      </c>
      <c r="G528" s="162">
        <v>3</v>
      </c>
      <c r="H528" s="162">
        <v>0</v>
      </c>
      <c r="I528" t="s">
        <v>420</v>
      </c>
      <c r="J528" t="s">
        <v>12</v>
      </c>
      <c r="K528" t="s">
        <v>17</v>
      </c>
      <c r="L528" t="s">
        <v>205</v>
      </c>
      <c r="M528" t="s">
        <v>409</v>
      </c>
      <c r="N528" t="s">
        <v>33</v>
      </c>
      <c r="O528" s="170">
        <v>30</v>
      </c>
      <c r="P528" t="s">
        <v>17</v>
      </c>
      <c r="Q528" t="s">
        <v>22</v>
      </c>
      <c r="R528" s="163" t="s">
        <v>162</v>
      </c>
      <c r="S528" s="164" t="s">
        <v>126</v>
      </c>
      <c r="T528" s="164" t="s">
        <v>126</v>
      </c>
      <c r="U528" s="165" t="str">
        <f t="shared" si="24"/>
        <v>B_ปUG_UGB05</v>
      </c>
      <c r="V528" s="152">
        <f t="shared" si="25"/>
        <v>90</v>
      </c>
      <c r="W528" s="153">
        <f t="shared" si="26"/>
        <v>5.2941176470588234</v>
      </c>
    </row>
    <row r="529" spans="1:23" s="154" customFormat="1" ht="15" customHeight="1">
      <c r="A529" t="s">
        <v>167</v>
      </c>
      <c r="B529"/>
      <c r="C529" t="s">
        <v>168</v>
      </c>
      <c r="D529" t="s">
        <v>550</v>
      </c>
      <c r="E529" t="s">
        <v>33</v>
      </c>
      <c r="F529" s="170">
        <v>2</v>
      </c>
      <c r="G529" s="162">
        <v>2</v>
      </c>
      <c r="H529" s="162">
        <v>0</v>
      </c>
      <c r="I529" t="s">
        <v>420</v>
      </c>
      <c r="J529" t="s">
        <v>12</v>
      </c>
      <c r="K529" t="s">
        <v>17</v>
      </c>
      <c r="L529" t="s">
        <v>205</v>
      </c>
      <c r="M529" t="s">
        <v>409</v>
      </c>
      <c r="N529" t="s">
        <v>33</v>
      </c>
      <c r="O529" s="170">
        <v>31</v>
      </c>
      <c r="P529" t="s">
        <v>17</v>
      </c>
      <c r="Q529" t="s">
        <v>22</v>
      </c>
      <c r="R529" s="163" t="s">
        <v>162</v>
      </c>
      <c r="S529" s="164" t="s">
        <v>126</v>
      </c>
      <c r="T529" s="164" t="s">
        <v>126</v>
      </c>
      <c r="U529" s="165" t="str">
        <f t="shared" si="24"/>
        <v>B_ปUG_UGB05</v>
      </c>
      <c r="V529" s="152">
        <f t="shared" si="25"/>
        <v>62</v>
      </c>
      <c r="W529" s="153">
        <f t="shared" si="26"/>
        <v>3.6470588235294117</v>
      </c>
    </row>
    <row r="530" spans="1:23" s="154" customFormat="1" ht="15" customHeight="1">
      <c r="A530" t="s">
        <v>167</v>
      </c>
      <c r="B530"/>
      <c r="C530" t="s">
        <v>168</v>
      </c>
      <c r="D530" t="s">
        <v>551</v>
      </c>
      <c r="E530" t="s">
        <v>33</v>
      </c>
      <c r="F530" s="170">
        <v>2</v>
      </c>
      <c r="G530" s="162">
        <v>2</v>
      </c>
      <c r="H530" s="162">
        <v>0</v>
      </c>
      <c r="I530" t="s">
        <v>420</v>
      </c>
      <c r="J530" t="s">
        <v>12</v>
      </c>
      <c r="K530" t="s">
        <v>17</v>
      </c>
      <c r="L530" t="s">
        <v>205</v>
      </c>
      <c r="M530" t="s">
        <v>409</v>
      </c>
      <c r="N530" t="s">
        <v>33</v>
      </c>
      <c r="O530" s="170">
        <v>31</v>
      </c>
      <c r="P530" t="s">
        <v>17</v>
      </c>
      <c r="Q530" t="s">
        <v>22</v>
      </c>
      <c r="R530" s="163" t="s">
        <v>162</v>
      </c>
      <c r="S530" s="164" t="s">
        <v>126</v>
      </c>
      <c r="T530" s="164" t="s">
        <v>126</v>
      </c>
      <c r="U530" s="165" t="str">
        <f t="shared" si="24"/>
        <v>B_ปUG_UGB05</v>
      </c>
      <c r="V530" s="152">
        <f t="shared" si="25"/>
        <v>62</v>
      </c>
      <c r="W530" s="153">
        <f t="shared" si="26"/>
        <v>3.6470588235294117</v>
      </c>
    </row>
    <row r="531" spans="1:23" s="154" customFormat="1" ht="15" customHeight="1">
      <c r="A531" t="s">
        <v>167</v>
      </c>
      <c r="B531"/>
      <c r="C531" t="s">
        <v>168</v>
      </c>
      <c r="D531" t="s">
        <v>552</v>
      </c>
      <c r="E531" t="s">
        <v>33</v>
      </c>
      <c r="F531" s="170">
        <v>3</v>
      </c>
      <c r="G531" s="162">
        <v>3</v>
      </c>
      <c r="H531" s="162">
        <v>0</v>
      </c>
      <c r="I531" t="s">
        <v>420</v>
      </c>
      <c r="J531" t="s">
        <v>12</v>
      </c>
      <c r="K531" t="s">
        <v>17</v>
      </c>
      <c r="L531" t="s">
        <v>205</v>
      </c>
      <c r="M531" t="s">
        <v>409</v>
      </c>
      <c r="N531" t="s">
        <v>33</v>
      </c>
      <c r="O531" s="170">
        <v>5</v>
      </c>
      <c r="P531" t="s">
        <v>17</v>
      </c>
      <c r="Q531" t="s">
        <v>22</v>
      </c>
      <c r="R531" s="163" t="s">
        <v>162</v>
      </c>
      <c r="S531" s="164" t="s">
        <v>126</v>
      </c>
      <c r="T531" s="164" t="s">
        <v>126</v>
      </c>
      <c r="U531" s="165" t="str">
        <f t="shared" si="24"/>
        <v>B_ปUG_UGB05</v>
      </c>
      <c r="V531" s="152">
        <f t="shared" si="25"/>
        <v>15</v>
      </c>
      <c r="W531" s="153">
        <f t="shared" si="26"/>
        <v>0.88235294117647056</v>
      </c>
    </row>
    <row r="532" spans="1:23" s="154" customFormat="1" ht="15" customHeight="1">
      <c r="A532" t="s">
        <v>167</v>
      </c>
      <c r="B532"/>
      <c r="C532" t="s">
        <v>168</v>
      </c>
      <c r="D532" t="s">
        <v>553</v>
      </c>
      <c r="E532" t="s">
        <v>33</v>
      </c>
      <c r="F532" s="170">
        <v>3</v>
      </c>
      <c r="G532" s="162">
        <v>3</v>
      </c>
      <c r="H532" s="162">
        <v>0</v>
      </c>
      <c r="I532" t="s">
        <v>420</v>
      </c>
      <c r="J532" t="s">
        <v>12</v>
      </c>
      <c r="K532" t="s">
        <v>17</v>
      </c>
      <c r="L532" t="s">
        <v>205</v>
      </c>
      <c r="M532" t="s">
        <v>409</v>
      </c>
      <c r="N532" t="s">
        <v>33</v>
      </c>
      <c r="O532" s="170">
        <v>4</v>
      </c>
      <c r="P532" t="s">
        <v>17</v>
      </c>
      <c r="Q532" t="s">
        <v>22</v>
      </c>
      <c r="R532" s="163" t="s">
        <v>162</v>
      </c>
      <c r="S532" s="164" t="s">
        <v>126</v>
      </c>
      <c r="T532" s="164" t="s">
        <v>126</v>
      </c>
      <c r="U532" s="165" t="str">
        <f t="shared" si="24"/>
        <v>B_ปUG_UGB05</v>
      </c>
      <c r="V532" s="152">
        <f t="shared" si="25"/>
        <v>12</v>
      </c>
      <c r="W532" s="153">
        <f t="shared" si="26"/>
        <v>0.70588235294117652</v>
      </c>
    </row>
    <row r="533" spans="1:23" s="154" customFormat="1" ht="15" customHeight="1">
      <c r="A533" t="s">
        <v>167</v>
      </c>
      <c r="B533"/>
      <c r="C533" t="s">
        <v>168</v>
      </c>
      <c r="D533" t="s">
        <v>553</v>
      </c>
      <c r="E533" t="s">
        <v>33</v>
      </c>
      <c r="F533" s="170">
        <v>3</v>
      </c>
      <c r="G533" s="162">
        <v>3</v>
      </c>
      <c r="H533" s="162">
        <v>0</v>
      </c>
      <c r="I533" t="s">
        <v>420</v>
      </c>
      <c r="J533" t="s">
        <v>12</v>
      </c>
      <c r="K533" t="s">
        <v>17</v>
      </c>
      <c r="L533" t="s">
        <v>205</v>
      </c>
      <c r="M533" t="s">
        <v>409</v>
      </c>
      <c r="N533" t="s">
        <v>33</v>
      </c>
      <c r="O533" s="170">
        <v>30</v>
      </c>
      <c r="P533" t="s">
        <v>17</v>
      </c>
      <c r="Q533" t="s">
        <v>22</v>
      </c>
      <c r="R533" s="163" t="s">
        <v>162</v>
      </c>
      <c r="S533" s="164" t="s">
        <v>126</v>
      </c>
      <c r="T533" s="164" t="s">
        <v>126</v>
      </c>
      <c r="U533" s="165" t="str">
        <f t="shared" si="24"/>
        <v>B_ปUG_UGB05</v>
      </c>
      <c r="V533" s="152">
        <f t="shared" si="25"/>
        <v>90</v>
      </c>
      <c r="W533" s="153">
        <f t="shared" si="26"/>
        <v>5.2941176470588234</v>
      </c>
    </row>
    <row r="534" spans="1:23" s="154" customFormat="1" ht="15" customHeight="1">
      <c r="A534" t="s">
        <v>167</v>
      </c>
      <c r="B534"/>
      <c r="C534" t="s">
        <v>168</v>
      </c>
      <c r="D534" t="s">
        <v>554</v>
      </c>
      <c r="E534" t="s">
        <v>33</v>
      </c>
      <c r="F534" s="170">
        <v>1</v>
      </c>
      <c r="G534" s="162">
        <v>1</v>
      </c>
      <c r="H534" s="162">
        <v>0</v>
      </c>
      <c r="I534" t="s">
        <v>420</v>
      </c>
      <c r="J534" t="s">
        <v>12</v>
      </c>
      <c r="K534" t="s">
        <v>17</v>
      </c>
      <c r="L534" t="s">
        <v>205</v>
      </c>
      <c r="M534" t="s">
        <v>409</v>
      </c>
      <c r="N534" t="s">
        <v>33</v>
      </c>
      <c r="O534" s="170">
        <v>2</v>
      </c>
      <c r="P534" t="s">
        <v>17</v>
      </c>
      <c r="Q534" t="s">
        <v>22</v>
      </c>
      <c r="R534" s="163" t="s">
        <v>162</v>
      </c>
      <c r="S534" s="164" t="s">
        <v>126</v>
      </c>
      <c r="T534" s="164" t="s">
        <v>126</v>
      </c>
      <c r="U534" s="165" t="str">
        <f t="shared" si="24"/>
        <v>B_ปUG_UGB05</v>
      </c>
      <c r="V534" s="152">
        <f t="shared" si="25"/>
        <v>2</v>
      </c>
      <c r="W534" s="153">
        <f t="shared" si="26"/>
        <v>0.11764705882352941</v>
      </c>
    </row>
    <row r="535" spans="1:23" s="154" customFormat="1" ht="15" customHeight="1">
      <c r="A535" t="s">
        <v>167</v>
      </c>
      <c r="B535"/>
      <c r="C535" t="s">
        <v>168</v>
      </c>
      <c r="D535" t="s">
        <v>362</v>
      </c>
      <c r="E535" t="s">
        <v>33</v>
      </c>
      <c r="F535" s="170">
        <v>3</v>
      </c>
      <c r="G535" s="162">
        <v>3</v>
      </c>
      <c r="H535" s="162">
        <v>0</v>
      </c>
      <c r="I535" t="s">
        <v>420</v>
      </c>
      <c r="J535" t="s">
        <v>12</v>
      </c>
      <c r="K535" t="s">
        <v>17</v>
      </c>
      <c r="L535" t="s">
        <v>205</v>
      </c>
      <c r="M535" t="s">
        <v>409</v>
      </c>
      <c r="N535" t="s">
        <v>33</v>
      </c>
      <c r="O535" s="170">
        <v>25</v>
      </c>
      <c r="P535" t="s">
        <v>17</v>
      </c>
      <c r="Q535" t="s">
        <v>22</v>
      </c>
      <c r="R535" s="163" t="s">
        <v>162</v>
      </c>
      <c r="S535" s="164" t="s">
        <v>126</v>
      </c>
      <c r="T535" s="164" t="s">
        <v>126</v>
      </c>
      <c r="U535" s="165" t="str">
        <f t="shared" si="24"/>
        <v>B_ปUG_UGB05</v>
      </c>
      <c r="V535" s="152">
        <f t="shared" si="25"/>
        <v>75</v>
      </c>
      <c r="W535" s="153">
        <f t="shared" si="26"/>
        <v>4.4117647058823533</v>
      </c>
    </row>
    <row r="536" spans="1:23" s="154" customFormat="1" ht="15" customHeight="1">
      <c r="A536" t="s">
        <v>167</v>
      </c>
      <c r="B536"/>
      <c r="C536" t="s">
        <v>168</v>
      </c>
      <c r="D536" t="s">
        <v>285</v>
      </c>
      <c r="E536" t="s">
        <v>33</v>
      </c>
      <c r="F536" s="170">
        <v>3</v>
      </c>
      <c r="G536" s="162">
        <v>3</v>
      </c>
      <c r="H536" s="162">
        <v>0</v>
      </c>
      <c r="I536" t="s">
        <v>420</v>
      </c>
      <c r="J536" t="s">
        <v>12</v>
      </c>
      <c r="K536" t="s">
        <v>17</v>
      </c>
      <c r="L536" t="s">
        <v>205</v>
      </c>
      <c r="M536" t="s">
        <v>409</v>
      </c>
      <c r="N536" t="s">
        <v>33</v>
      </c>
      <c r="O536" s="170">
        <v>2</v>
      </c>
      <c r="P536" t="s">
        <v>17</v>
      </c>
      <c r="Q536" t="s">
        <v>22</v>
      </c>
      <c r="R536" s="163" t="s">
        <v>162</v>
      </c>
      <c r="S536" s="164" t="s">
        <v>126</v>
      </c>
      <c r="T536" s="164" t="s">
        <v>126</v>
      </c>
      <c r="U536" s="165" t="str">
        <f t="shared" si="24"/>
        <v>B_ปUG_UGB05</v>
      </c>
      <c r="V536" s="152">
        <f t="shared" si="25"/>
        <v>6</v>
      </c>
      <c r="W536" s="153">
        <f t="shared" si="26"/>
        <v>0.35294117647058826</v>
      </c>
    </row>
    <row r="537" spans="1:23" s="154" customFormat="1" ht="15" customHeight="1">
      <c r="A537" t="s">
        <v>167</v>
      </c>
      <c r="B537"/>
      <c r="C537" t="s">
        <v>168</v>
      </c>
      <c r="D537" t="s">
        <v>555</v>
      </c>
      <c r="E537" t="s">
        <v>33</v>
      </c>
      <c r="F537" s="170">
        <v>3</v>
      </c>
      <c r="G537" s="162">
        <v>3</v>
      </c>
      <c r="H537" s="162">
        <v>0</v>
      </c>
      <c r="I537" t="s">
        <v>420</v>
      </c>
      <c r="J537" t="s">
        <v>12</v>
      </c>
      <c r="K537" t="s">
        <v>17</v>
      </c>
      <c r="L537" t="s">
        <v>205</v>
      </c>
      <c r="M537" t="s">
        <v>409</v>
      </c>
      <c r="N537" t="s">
        <v>33</v>
      </c>
      <c r="O537" s="170">
        <v>23</v>
      </c>
      <c r="P537" t="s">
        <v>17</v>
      </c>
      <c r="Q537" t="s">
        <v>22</v>
      </c>
      <c r="R537" s="163" t="s">
        <v>162</v>
      </c>
      <c r="S537" s="164" t="s">
        <v>126</v>
      </c>
      <c r="T537" s="164" t="s">
        <v>126</v>
      </c>
      <c r="U537" s="165" t="str">
        <f t="shared" si="24"/>
        <v>B_ปUG_UGB05</v>
      </c>
      <c r="V537" s="152">
        <f t="shared" si="25"/>
        <v>69</v>
      </c>
      <c r="W537" s="153">
        <f t="shared" si="26"/>
        <v>4.0588235294117645</v>
      </c>
    </row>
    <row r="538" spans="1:23" s="154" customFormat="1" ht="15" customHeight="1">
      <c r="A538" t="s">
        <v>167</v>
      </c>
      <c r="B538"/>
      <c r="C538" t="s">
        <v>168</v>
      </c>
      <c r="D538" t="s">
        <v>286</v>
      </c>
      <c r="E538" t="s">
        <v>33</v>
      </c>
      <c r="F538" s="170">
        <v>1</v>
      </c>
      <c r="G538" s="162">
        <v>1</v>
      </c>
      <c r="H538" s="162">
        <v>0</v>
      </c>
      <c r="I538" t="s">
        <v>420</v>
      </c>
      <c r="J538" t="s">
        <v>12</v>
      </c>
      <c r="K538" t="s">
        <v>17</v>
      </c>
      <c r="L538" t="s">
        <v>205</v>
      </c>
      <c r="M538" t="s">
        <v>409</v>
      </c>
      <c r="N538" t="s">
        <v>33</v>
      </c>
      <c r="O538" s="170">
        <v>5</v>
      </c>
      <c r="P538" t="s">
        <v>17</v>
      </c>
      <c r="Q538" t="s">
        <v>22</v>
      </c>
      <c r="R538" s="163" t="s">
        <v>162</v>
      </c>
      <c r="S538" s="164" t="s">
        <v>126</v>
      </c>
      <c r="T538" s="164" t="s">
        <v>126</v>
      </c>
      <c r="U538" s="165" t="str">
        <f t="shared" si="24"/>
        <v>B_ปUG_UGB05</v>
      </c>
      <c r="V538" s="152">
        <f t="shared" si="25"/>
        <v>5</v>
      </c>
      <c r="W538" s="153">
        <f t="shared" si="26"/>
        <v>0.29411764705882354</v>
      </c>
    </row>
    <row r="539" spans="1:23" s="154" customFormat="1" ht="15" customHeight="1">
      <c r="A539" t="s">
        <v>167</v>
      </c>
      <c r="B539"/>
      <c r="C539" t="s">
        <v>168</v>
      </c>
      <c r="D539" t="s">
        <v>256</v>
      </c>
      <c r="E539" t="s">
        <v>33</v>
      </c>
      <c r="F539" s="170">
        <v>3</v>
      </c>
      <c r="G539" s="162">
        <v>3</v>
      </c>
      <c r="H539" s="162">
        <v>0</v>
      </c>
      <c r="I539" t="s">
        <v>420</v>
      </c>
      <c r="J539" t="s">
        <v>12</v>
      </c>
      <c r="K539" t="s">
        <v>17</v>
      </c>
      <c r="L539" t="s">
        <v>205</v>
      </c>
      <c r="M539" t="s">
        <v>409</v>
      </c>
      <c r="N539" t="s">
        <v>33</v>
      </c>
      <c r="O539" s="170">
        <v>1</v>
      </c>
      <c r="P539" t="s">
        <v>17</v>
      </c>
      <c r="Q539" t="s">
        <v>22</v>
      </c>
      <c r="R539" s="163" t="s">
        <v>162</v>
      </c>
      <c r="S539" s="164" t="s">
        <v>126</v>
      </c>
      <c r="T539" s="164" t="s">
        <v>126</v>
      </c>
      <c r="U539" s="165" t="str">
        <f t="shared" si="24"/>
        <v>B_ปUG_UGB05</v>
      </c>
      <c r="V539" s="152">
        <f t="shared" si="25"/>
        <v>3</v>
      </c>
      <c r="W539" s="153">
        <f t="shared" si="26"/>
        <v>0.17647058823529413</v>
      </c>
    </row>
    <row r="540" spans="1:23" s="154" customFormat="1" ht="15" customHeight="1">
      <c r="A540" t="s">
        <v>164</v>
      </c>
      <c r="B540"/>
      <c r="C540" t="s">
        <v>165</v>
      </c>
      <c r="D540" t="s">
        <v>76</v>
      </c>
      <c r="E540" t="s">
        <v>33</v>
      </c>
      <c r="F540" s="170">
        <v>3</v>
      </c>
      <c r="G540" s="162">
        <v>3</v>
      </c>
      <c r="H540" s="162">
        <v>0</v>
      </c>
      <c r="I540" t="s">
        <v>420</v>
      </c>
      <c r="J540" t="s">
        <v>12</v>
      </c>
      <c r="K540" t="s">
        <v>13</v>
      </c>
      <c r="L540" t="s">
        <v>194</v>
      </c>
      <c r="M540" t="s">
        <v>409</v>
      </c>
      <c r="N540" t="s">
        <v>33</v>
      </c>
      <c r="O540" s="170">
        <v>31</v>
      </c>
      <c r="P540" t="s">
        <v>13</v>
      </c>
      <c r="Q540" t="s">
        <v>16</v>
      </c>
      <c r="R540" s="163" t="s">
        <v>162</v>
      </c>
      <c r="S540" s="164" t="s">
        <v>126</v>
      </c>
      <c r="T540" s="164" t="s">
        <v>126</v>
      </c>
      <c r="U540" s="165" t="str">
        <f t="shared" si="24"/>
        <v>A_ปUG_UGA02</v>
      </c>
      <c r="V540" s="152">
        <f t="shared" si="25"/>
        <v>93</v>
      </c>
      <c r="W540" s="153">
        <f t="shared" si="26"/>
        <v>5.4705882352941178</v>
      </c>
    </row>
    <row r="541" spans="1:23" s="154" customFormat="1" ht="15" customHeight="1">
      <c r="A541" t="s">
        <v>164</v>
      </c>
      <c r="B541"/>
      <c r="C541" t="s">
        <v>165</v>
      </c>
      <c r="D541" t="s">
        <v>76</v>
      </c>
      <c r="E541" t="s">
        <v>33</v>
      </c>
      <c r="F541" s="170">
        <v>3</v>
      </c>
      <c r="G541" s="162">
        <v>3</v>
      </c>
      <c r="H541" s="162">
        <v>0</v>
      </c>
      <c r="I541" t="s">
        <v>420</v>
      </c>
      <c r="J541" t="s">
        <v>12</v>
      </c>
      <c r="K541" t="s">
        <v>13</v>
      </c>
      <c r="L541" t="s">
        <v>195</v>
      </c>
      <c r="M541" t="s">
        <v>409</v>
      </c>
      <c r="N541" t="s">
        <v>33</v>
      </c>
      <c r="O541" s="170">
        <v>21</v>
      </c>
      <c r="P541" t="s">
        <v>13</v>
      </c>
      <c r="Q541" t="s">
        <v>16</v>
      </c>
      <c r="R541" s="163" t="s">
        <v>162</v>
      </c>
      <c r="S541" s="164" t="s">
        <v>126</v>
      </c>
      <c r="T541" s="164" t="s">
        <v>126</v>
      </c>
      <c r="U541" s="165" t="str">
        <f t="shared" si="24"/>
        <v>A_ปUG_UGA02</v>
      </c>
      <c r="V541" s="152">
        <f t="shared" si="25"/>
        <v>63</v>
      </c>
      <c r="W541" s="153">
        <f t="shared" si="26"/>
        <v>3.7058823529411766</v>
      </c>
    </row>
    <row r="542" spans="1:23" s="154" customFormat="1" ht="15" customHeight="1">
      <c r="A542" t="s">
        <v>164</v>
      </c>
      <c r="B542"/>
      <c r="C542" t="s">
        <v>165</v>
      </c>
      <c r="D542" t="s">
        <v>76</v>
      </c>
      <c r="E542" t="s">
        <v>33</v>
      </c>
      <c r="F542" s="170">
        <v>3</v>
      </c>
      <c r="G542" s="162">
        <v>3</v>
      </c>
      <c r="H542" s="162">
        <v>0</v>
      </c>
      <c r="I542" t="s">
        <v>420</v>
      </c>
      <c r="J542" t="s">
        <v>12</v>
      </c>
      <c r="K542" t="s">
        <v>13</v>
      </c>
      <c r="L542" t="s">
        <v>196</v>
      </c>
      <c r="M542" t="s">
        <v>409</v>
      </c>
      <c r="N542" t="s">
        <v>33</v>
      </c>
      <c r="O542" s="170">
        <v>16</v>
      </c>
      <c r="P542" t="s">
        <v>13</v>
      </c>
      <c r="Q542" t="s">
        <v>16</v>
      </c>
      <c r="R542" s="163" t="s">
        <v>162</v>
      </c>
      <c r="S542" s="164" t="s">
        <v>126</v>
      </c>
      <c r="T542" s="164" t="s">
        <v>126</v>
      </c>
      <c r="U542" s="165" t="str">
        <f t="shared" si="24"/>
        <v>A_ปUG_UGA02</v>
      </c>
      <c r="V542" s="152">
        <f t="shared" si="25"/>
        <v>48</v>
      </c>
      <c r="W542" s="153">
        <f t="shared" si="26"/>
        <v>2.8235294117647061</v>
      </c>
    </row>
    <row r="543" spans="1:23" s="154" customFormat="1" ht="15" customHeight="1">
      <c r="A543" t="s">
        <v>164</v>
      </c>
      <c r="B543"/>
      <c r="C543" t="s">
        <v>165</v>
      </c>
      <c r="D543" t="s">
        <v>76</v>
      </c>
      <c r="E543" t="s">
        <v>33</v>
      </c>
      <c r="F543" s="170">
        <v>3</v>
      </c>
      <c r="G543" s="162">
        <v>3</v>
      </c>
      <c r="H543" s="162">
        <v>0</v>
      </c>
      <c r="I543" t="s">
        <v>420</v>
      </c>
      <c r="J543" t="s">
        <v>12</v>
      </c>
      <c r="K543" t="s">
        <v>13</v>
      </c>
      <c r="L543" t="s">
        <v>198</v>
      </c>
      <c r="M543" t="s">
        <v>409</v>
      </c>
      <c r="N543" t="s">
        <v>33</v>
      </c>
      <c r="O543" s="170">
        <v>12</v>
      </c>
      <c r="P543" t="s">
        <v>13</v>
      </c>
      <c r="Q543" t="s">
        <v>16</v>
      </c>
      <c r="R543" s="163" t="s">
        <v>162</v>
      </c>
      <c r="S543" s="164" t="s">
        <v>126</v>
      </c>
      <c r="T543" s="164" t="s">
        <v>126</v>
      </c>
      <c r="U543" s="165" t="str">
        <f t="shared" si="24"/>
        <v>A_ปUG_UGA02</v>
      </c>
      <c r="V543" s="152">
        <f t="shared" si="25"/>
        <v>36</v>
      </c>
      <c r="W543" s="153">
        <f t="shared" si="26"/>
        <v>2.1176470588235294</v>
      </c>
    </row>
    <row r="544" spans="1:23" s="154" customFormat="1" ht="15" customHeight="1">
      <c r="A544" t="s">
        <v>164</v>
      </c>
      <c r="B544"/>
      <c r="C544" t="s">
        <v>165</v>
      </c>
      <c r="D544" t="s">
        <v>77</v>
      </c>
      <c r="E544" t="s">
        <v>33</v>
      </c>
      <c r="F544" s="170">
        <v>1</v>
      </c>
      <c r="G544" s="162">
        <v>0</v>
      </c>
      <c r="H544" s="162">
        <v>3</v>
      </c>
      <c r="I544" t="s">
        <v>420</v>
      </c>
      <c r="J544" t="s">
        <v>12</v>
      </c>
      <c r="K544" t="s">
        <v>13</v>
      </c>
      <c r="L544" t="s">
        <v>194</v>
      </c>
      <c r="M544" t="s">
        <v>409</v>
      </c>
      <c r="N544" t="s">
        <v>33</v>
      </c>
      <c r="O544" s="170">
        <v>31</v>
      </c>
      <c r="P544" t="s">
        <v>13</v>
      </c>
      <c r="Q544" t="s">
        <v>16</v>
      </c>
      <c r="R544" s="163" t="s">
        <v>162</v>
      </c>
      <c r="S544" s="164" t="s">
        <v>126</v>
      </c>
      <c r="T544" s="164" t="s">
        <v>126</v>
      </c>
      <c r="U544" s="165" t="str">
        <f t="shared" si="24"/>
        <v>A_ปUG_UGA02</v>
      </c>
      <c r="V544" s="152">
        <f t="shared" si="25"/>
        <v>31</v>
      </c>
      <c r="W544" s="153">
        <f t="shared" si="26"/>
        <v>1.8235294117647058</v>
      </c>
    </row>
    <row r="545" spans="1:23" s="154" customFormat="1" ht="15" customHeight="1">
      <c r="A545" t="s">
        <v>164</v>
      </c>
      <c r="B545"/>
      <c r="C545" t="s">
        <v>165</v>
      </c>
      <c r="D545" t="s">
        <v>77</v>
      </c>
      <c r="E545" t="s">
        <v>33</v>
      </c>
      <c r="F545" s="170">
        <v>1</v>
      </c>
      <c r="G545" s="162">
        <v>0</v>
      </c>
      <c r="H545" s="162">
        <v>3</v>
      </c>
      <c r="I545" t="s">
        <v>420</v>
      </c>
      <c r="J545" t="s">
        <v>12</v>
      </c>
      <c r="K545" t="s">
        <v>13</v>
      </c>
      <c r="L545" t="s">
        <v>195</v>
      </c>
      <c r="M545" t="s">
        <v>409</v>
      </c>
      <c r="N545" t="s">
        <v>33</v>
      </c>
      <c r="O545" s="170">
        <v>19</v>
      </c>
      <c r="P545" t="s">
        <v>13</v>
      </c>
      <c r="Q545" t="s">
        <v>16</v>
      </c>
      <c r="R545" s="163" t="s">
        <v>162</v>
      </c>
      <c r="S545" s="164" t="s">
        <v>126</v>
      </c>
      <c r="T545" s="164" t="s">
        <v>126</v>
      </c>
      <c r="U545" s="165" t="str">
        <f t="shared" si="24"/>
        <v>A_ปUG_UGA02</v>
      </c>
      <c r="V545" s="152">
        <f t="shared" si="25"/>
        <v>19</v>
      </c>
      <c r="W545" s="153">
        <f t="shared" si="26"/>
        <v>1.1176470588235294</v>
      </c>
    </row>
    <row r="546" spans="1:23" s="154" customFormat="1" ht="15" customHeight="1">
      <c r="A546" t="s">
        <v>164</v>
      </c>
      <c r="B546"/>
      <c r="C546" t="s">
        <v>165</v>
      </c>
      <c r="D546" t="s">
        <v>77</v>
      </c>
      <c r="E546" t="s">
        <v>33</v>
      </c>
      <c r="F546" s="170">
        <v>1</v>
      </c>
      <c r="G546" s="162">
        <v>0</v>
      </c>
      <c r="H546" s="162">
        <v>3</v>
      </c>
      <c r="I546" t="s">
        <v>420</v>
      </c>
      <c r="J546" t="s">
        <v>12</v>
      </c>
      <c r="K546" t="s">
        <v>13</v>
      </c>
      <c r="L546" t="s">
        <v>196</v>
      </c>
      <c r="M546" t="s">
        <v>409</v>
      </c>
      <c r="N546" t="s">
        <v>33</v>
      </c>
      <c r="O546" s="170">
        <v>15</v>
      </c>
      <c r="P546" t="s">
        <v>13</v>
      </c>
      <c r="Q546" t="s">
        <v>16</v>
      </c>
      <c r="R546" s="163" t="s">
        <v>162</v>
      </c>
      <c r="S546" s="164" t="s">
        <v>126</v>
      </c>
      <c r="T546" s="164" t="s">
        <v>126</v>
      </c>
      <c r="U546" s="165" t="str">
        <f t="shared" si="24"/>
        <v>A_ปUG_UGA02</v>
      </c>
      <c r="V546" s="152">
        <f t="shared" si="25"/>
        <v>15</v>
      </c>
      <c r="W546" s="153">
        <f t="shared" si="26"/>
        <v>0.88235294117647056</v>
      </c>
    </row>
    <row r="547" spans="1:23" s="154" customFormat="1" ht="15" customHeight="1">
      <c r="A547" t="s">
        <v>164</v>
      </c>
      <c r="B547"/>
      <c r="C547" t="s">
        <v>165</v>
      </c>
      <c r="D547" t="s">
        <v>77</v>
      </c>
      <c r="E547" t="s">
        <v>33</v>
      </c>
      <c r="F547" s="170">
        <v>1</v>
      </c>
      <c r="G547" s="162">
        <v>0</v>
      </c>
      <c r="H547" s="162">
        <v>3</v>
      </c>
      <c r="I547" t="s">
        <v>420</v>
      </c>
      <c r="J547" t="s">
        <v>12</v>
      </c>
      <c r="K547" t="s">
        <v>13</v>
      </c>
      <c r="L547" t="s">
        <v>198</v>
      </c>
      <c r="M547" t="s">
        <v>409</v>
      </c>
      <c r="N547" t="s">
        <v>33</v>
      </c>
      <c r="O547" s="170">
        <v>12</v>
      </c>
      <c r="P547" t="s">
        <v>13</v>
      </c>
      <c r="Q547" t="s">
        <v>16</v>
      </c>
      <c r="R547" s="163" t="s">
        <v>162</v>
      </c>
      <c r="S547" s="164" t="s">
        <v>126</v>
      </c>
      <c r="T547" s="164" t="s">
        <v>126</v>
      </c>
      <c r="U547" s="165" t="str">
        <f t="shared" si="24"/>
        <v>A_ปUG_UGA02</v>
      </c>
      <c r="V547" s="152">
        <f t="shared" si="25"/>
        <v>12</v>
      </c>
      <c r="W547" s="153">
        <f t="shared" si="26"/>
        <v>0.70588235294117652</v>
      </c>
    </row>
    <row r="548" spans="1:23" s="154" customFormat="1" ht="15" customHeight="1">
      <c r="A548" t="s">
        <v>167</v>
      </c>
      <c r="B548"/>
      <c r="C548" t="s">
        <v>188</v>
      </c>
      <c r="D548" t="s">
        <v>84</v>
      </c>
      <c r="E548" t="s">
        <v>33</v>
      </c>
      <c r="F548" s="170">
        <v>3</v>
      </c>
      <c r="G548" s="162">
        <v>3</v>
      </c>
      <c r="H548" s="162">
        <v>0</v>
      </c>
      <c r="I548" t="s">
        <v>420</v>
      </c>
      <c r="J548" t="s">
        <v>12</v>
      </c>
      <c r="K548" t="s">
        <v>17</v>
      </c>
      <c r="L548" t="s">
        <v>201</v>
      </c>
      <c r="M548" t="s">
        <v>409</v>
      </c>
      <c r="N548" t="s">
        <v>33</v>
      </c>
      <c r="O548" s="170">
        <v>1</v>
      </c>
      <c r="P548" t="s">
        <v>17</v>
      </c>
      <c r="Q548" t="s">
        <v>21</v>
      </c>
      <c r="R548" s="163" t="s">
        <v>162</v>
      </c>
      <c r="S548" s="164" t="s">
        <v>126</v>
      </c>
      <c r="T548" s="164" t="s">
        <v>126</v>
      </c>
      <c r="U548" s="165" t="str">
        <f t="shared" si="24"/>
        <v>B_ปUG_UGB04</v>
      </c>
      <c r="V548" s="152">
        <f t="shared" si="25"/>
        <v>3</v>
      </c>
      <c r="W548" s="153">
        <f t="shared" si="26"/>
        <v>0.17647058823529413</v>
      </c>
    </row>
    <row r="549" spans="1:23" s="154" customFormat="1" ht="15" customHeight="1">
      <c r="A549" t="s">
        <v>167</v>
      </c>
      <c r="B549"/>
      <c r="C549" t="s">
        <v>188</v>
      </c>
      <c r="D549" t="s">
        <v>84</v>
      </c>
      <c r="E549" t="s">
        <v>33</v>
      </c>
      <c r="F549" s="170">
        <v>3</v>
      </c>
      <c r="G549" s="162">
        <v>3</v>
      </c>
      <c r="H549" s="162">
        <v>0</v>
      </c>
      <c r="I549" t="s">
        <v>420</v>
      </c>
      <c r="J549" t="s">
        <v>12</v>
      </c>
      <c r="K549" t="s">
        <v>17</v>
      </c>
      <c r="L549" t="s">
        <v>206</v>
      </c>
      <c r="M549" t="s">
        <v>409</v>
      </c>
      <c r="N549" t="s">
        <v>33</v>
      </c>
      <c r="O549" s="170">
        <v>1</v>
      </c>
      <c r="P549" t="s">
        <v>17</v>
      </c>
      <c r="Q549" t="s">
        <v>21</v>
      </c>
      <c r="R549" s="163" t="s">
        <v>162</v>
      </c>
      <c r="S549" s="164" t="s">
        <v>126</v>
      </c>
      <c r="T549" s="164" t="s">
        <v>126</v>
      </c>
      <c r="U549" s="165" t="str">
        <f t="shared" si="24"/>
        <v>B_ปUG_UGB04</v>
      </c>
      <c r="V549" s="152">
        <f t="shared" si="25"/>
        <v>3</v>
      </c>
      <c r="W549" s="153">
        <f t="shared" si="26"/>
        <v>0.17647058823529413</v>
      </c>
    </row>
    <row r="550" spans="1:23" s="154" customFormat="1" ht="15" customHeight="1">
      <c r="A550" t="s">
        <v>167</v>
      </c>
      <c r="B550"/>
      <c r="C550" t="s">
        <v>188</v>
      </c>
      <c r="D550" t="s">
        <v>235</v>
      </c>
      <c r="E550" t="s">
        <v>33</v>
      </c>
      <c r="F550" s="170">
        <v>3</v>
      </c>
      <c r="G550" s="162">
        <v>3</v>
      </c>
      <c r="H550" s="162">
        <v>0</v>
      </c>
      <c r="I550" t="s">
        <v>420</v>
      </c>
      <c r="J550" t="s">
        <v>12</v>
      </c>
      <c r="K550" t="s">
        <v>17</v>
      </c>
      <c r="L550" t="s">
        <v>206</v>
      </c>
      <c r="M550" t="s">
        <v>409</v>
      </c>
      <c r="N550" t="s">
        <v>33</v>
      </c>
      <c r="O550" s="170">
        <v>59</v>
      </c>
      <c r="P550" t="s">
        <v>17</v>
      </c>
      <c r="Q550" t="s">
        <v>21</v>
      </c>
      <c r="R550" s="163" t="s">
        <v>162</v>
      </c>
      <c r="S550" s="164" t="s">
        <v>126</v>
      </c>
      <c r="T550" s="164" t="s">
        <v>126</v>
      </c>
      <c r="U550" s="165" t="str">
        <f t="shared" si="24"/>
        <v>B_ปUG_UGB04</v>
      </c>
      <c r="V550" s="152">
        <f t="shared" si="25"/>
        <v>177</v>
      </c>
      <c r="W550" s="153">
        <f t="shared" si="26"/>
        <v>10.411764705882353</v>
      </c>
    </row>
    <row r="551" spans="1:23" s="154" customFormat="1" ht="15" customHeight="1">
      <c r="A551" t="s">
        <v>167</v>
      </c>
      <c r="B551"/>
      <c r="C551" t="s">
        <v>188</v>
      </c>
      <c r="D551" t="s">
        <v>235</v>
      </c>
      <c r="E551" t="s">
        <v>33</v>
      </c>
      <c r="F551" s="170">
        <v>3</v>
      </c>
      <c r="G551" s="162">
        <v>3</v>
      </c>
      <c r="H551" s="162">
        <v>0</v>
      </c>
      <c r="I551" t="s">
        <v>420</v>
      </c>
      <c r="J551" t="s">
        <v>12</v>
      </c>
      <c r="K551" t="s">
        <v>17</v>
      </c>
      <c r="L551" t="s">
        <v>207</v>
      </c>
      <c r="M551" t="s">
        <v>409</v>
      </c>
      <c r="N551" t="s">
        <v>33</v>
      </c>
      <c r="O551" s="170">
        <v>27</v>
      </c>
      <c r="P551" t="s">
        <v>17</v>
      </c>
      <c r="Q551" t="s">
        <v>21</v>
      </c>
      <c r="R551" s="163" t="s">
        <v>162</v>
      </c>
      <c r="S551" s="164" t="s">
        <v>126</v>
      </c>
      <c r="T551" s="164" t="s">
        <v>126</v>
      </c>
      <c r="U551" s="165" t="str">
        <f t="shared" si="24"/>
        <v>B_ปUG_UGB04</v>
      </c>
      <c r="V551" s="152">
        <f t="shared" si="25"/>
        <v>81</v>
      </c>
      <c r="W551" s="153">
        <f t="shared" si="26"/>
        <v>4.7647058823529411</v>
      </c>
    </row>
    <row r="552" spans="1:23" s="154" customFormat="1" ht="15" customHeight="1">
      <c r="A552" t="s">
        <v>167</v>
      </c>
      <c r="B552"/>
      <c r="C552" t="s">
        <v>188</v>
      </c>
      <c r="D552" t="s">
        <v>556</v>
      </c>
      <c r="E552" t="s">
        <v>33</v>
      </c>
      <c r="F552" s="170">
        <v>1</v>
      </c>
      <c r="G552" s="162">
        <v>0</v>
      </c>
      <c r="H552" s="162">
        <v>3</v>
      </c>
      <c r="I552" t="s">
        <v>420</v>
      </c>
      <c r="J552" t="s">
        <v>12</v>
      </c>
      <c r="K552" t="s">
        <v>17</v>
      </c>
      <c r="L552" t="s">
        <v>200</v>
      </c>
      <c r="M552" t="s">
        <v>409</v>
      </c>
      <c r="N552" t="s">
        <v>33</v>
      </c>
      <c r="O552" s="170">
        <v>22</v>
      </c>
      <c r="P552" t="s">
        <v>17</v>
      </c>
      <c r="Q552" t="s">
        <v>21</v>
      </c>
      <c r="R552" s="163" t="s">
        <v>162</v>
      </c>
      <c r="S552" s="164" t="s">
        <v>126</v>
      </c>
      <c r="T552" s="164" t="s">
        <v>126</v>
      </c>
      <c r="U552" s="165" t="str">
        <f t="shared" si="24"/>
        <v>B_ปUG_UGB04</v>
      </c>
      <c r="V552" s="152">
        <f t="shared" si="25"/>
        <v>22</v>
      </c>
      <c r="W552" s="153">
        <f t="shared" si="26"/>
        <v>1.2941176470588236</v>
      </c>
    </row>
    <row r="553" spans="1:23" s="154" customFormat="1" ht="15" customHeight="1">
      <c r="A553" t="s">
        <v>167</v>
      </c>
      <c r="B553"/>
      <c r="C553" t="s">
        <v>188</v>
      </c>
      <c r="D553" t="s">
        <v>556</v>
      </c>
      <c r="E553" t="s">
        <v>33</v>
      </c>
      <c r="F553" s="170">
        <v>1</v>
      </c>
      <c r="G553" s="162">
        <v>0</v>
      </c>
      <c r="H553" s="162">
        <v>3</v>
      </c>
      <c r="I553" t="s">
        <v>420</v>
      </c>
      <c r="J553" t="s">
        <v>12</v>
      </c>
      <c r="K553" t="s">
        <v>17</v>
      </c>
      <c r="L553" t="s">
        <v>206</v>
      </c>
      <c r="M553" t="s">
        <v>409</v>
      </c>
      <c r="N553" t="s">
        <v>33</v>
      </c>
      <c r="O553" s="170">
        <v>57</v>
      </c>
      <c r="P553" t="s">
        <v>17</v>
      </c>
      <c r="Q553" t="s">
        <v>21</v>
      </c>
      <c r="R553" s="163" t="s">
        <v>162</v>
      </c>
      <c r="S553" s="164" t="s">
        <v>126</v>
      </c>
      <c r="T553" s="164" t="s">
        <v>126</v>
      </c>
      <c r="U553" s="165" t="str">
        <f t="shared" si="24"/>
        <v>B_ปUG_UGB04</v>
      </c>
      <c r="V553" s="152">
        <f t="shared" si="25"/>
        <v>57</v>
      </c>
      <c r="W553" s="153">
        <f t="shared" si="26"/>
        <v>3.3529411764705883</v>
      </c>
    </row>
    <row r="554" spans="1:23" s="154" customFormat="1" ht="15" customHeight="1">
      <c r="A554" t="s">
        <v>167</v>
      </c>
      <c r="B554"/>
      <c r="C554" t="s">
        <v>188</v>
      </c>
      <c r="D554" t="s">
        <v>556</v>
      </c>
      <c r="E554" t="s">
        <v>33</v>
      </c>
      <c r="F554" s="170">
        <v>1</v>
      </c>
      <c r="G554" s="162">
        <v>0</v>
      </c>
      <c r="H554" s="162">
        <v>3</v>
      </c>
      <c r="I554" t="s">
        <v>420</v>
      </c>
      <c r="J554" t="s">
        <v>12</v>
      </c>
      <c r="K554" t="s">
        <v>17</v>
      </c>
      <c r="L554" t="s">
        <v>207</v>
      </c>
      <c r="M554" t="s">
        <v>409</v>
      </c>
      <c r="N554" t="s">
        <v>33</v>
      </c>
      <c r="O554" s="170">
        <v>25</v>
      </c>
      <c r="P554" t="s">
        <v>17</v>
      </c>
      <c r="Q554" t="s">
        <v>21</v>
      </c>
      <c r="R554" s="163" t="s">
        <v>162</v>
      </c>
      <c r="S554" s="164" t="s">
        <v>126</v>
      </c>
      <c r="T554" s="164" t="s">
        <v>126</v>
      </c>
      <c r="U554" s="165" t="str">
        <f t="shared" si="24"/>
        <v>B_ปUG_UGB04</v>
      </c>
      <c r="V554" s="152">
        <f t="shared" si="25"/>
        <v>25</v>
      </c>
      <c r="W554" s="153">
        <f t="shared" si="26"/>
        <v>1.4705882352941178</v>
      </c>
    </row>
    <row r="555" spans="1:23" s="154" customFormat="1" ht="15" customHeight="1">
      <c r="A555" t="s">
        <v>167</v>
      </c>
      <c r="B555"/>
      <c r="C555" t="s">
        <v>188</v>
      </c>
      <c r="D555" t="s">
        <v>557</v>
      </c>
      <c r="E555" t="s">
        <v>33</v>
      </c>
      <c r="F555" s="170">
        <v>2</v>
      </c>
      <c r="G555" s="162">
        <v>2</v>
      </c>
      <c r="H555" s="162">
        <v>0</v>
      </c>
      <c r="I555" t="s">
        <v>420</v>
      </c>
      <c r="J555" t="s">
        <v>12</v>
      </c>
      <c r="K555" t="s">
        <v>17</v>
      </c>
      <c r="L555" t="s">
        <v>200</v>
      </c>
      <c r="M555" t="s">
        <v>409</v>
      </c>
      <c r="N555" t="s">
        <v>33</v>
      </c>
      <c r="O555" s="170">
        <v>20</v>
      </c>
      <c r="P555" t="s">
        <v>17</v>
      </c>
      <c r="Q555" t="s">
        <v>21</v>
      </c>
      <c r="R555" s="163" t="s">
        <v>162</v>
      </c>
      <c r="S555" s="164" t="s">
        <v>126</v>
      </c>
      <c r="T555" s="164" t="s">
        <v>126</v>
      </c>
      <c r="U555" s="165" t="str">
        <f t="shared" si="24"/>
        <v>B_ปUG_UGB04</v>
      </c>
      <c r="V555" s="152">
        <f t="shared" si="25"/>
        <v>40</v>
      </c>
      <c r="W555" s="153">
        <f t="shared" si="26"/>
        <v>2.3529411764705883</v>
      </c>
    </row>
    <row r="556" spans="1:23" s="154" customFormat="1" ht="15" customHeight="1">
      <c r="A556" t="s">
        <v>164</v>
      </c>
      <c r="B556"/>
      <c r="C556" t="s">
        <v>188</v>
      </c>
      <c r="D556" t="s">
        <v>80</v>
      </c>
      <c r="E556" t="s">
        <v>33</v>
      </c>
      <c r="F556" s="170">
        <v>3</v>
      </c>
      <c r="G556" s="162">
        <v>3</v>
      </c>
      <c r="H556" s="162">
        <v>0</v>
      </c>
      <c r="I556" t="s">
        <v>420</v>
      </c>
      <c r="J556" t="s">
        <v>12</v>
      </c>
      <c r="K556" t="s">
        <v>13</v>
      </c>
      <c r="L556" t="s">
        <v>195</v>
      </c>
      <c r="M556" t="s">
        <v>409</v>
      </c>
      <c r="N556" t="s">
        <v>33</v>
      </c>
      <c r="O556" s="170">
        <v>1</v>
      </c>
      <c r="P556" t="s">
        <v>17</v>
      </c>
      <c r="Q556" t="s">
        <v>21</v>
      </c>
      <c r="R556" s="163" t="s">
        <v>162</v>
      </c>
      <c r="S556" s="164" t="s">
        <v>126</v>
      </c>
      <c r="T556" s="164" t="s">
        <v>126</v>
      </c>
      <c r="U556" s="165" t="str">
        <f t="shared" si="24"/>
        <v>A_ปUG_UGB04</v>
      </c>
      <c r="V556" s="152">
        <f t="shared" si="25"/>
        <v>3</v>
      </c>
      <c r="W556" s="153">
        <f t="shared" si="26"/>
        <v>0.17647058823529413</v>
      </c>
    </row>
    <row r="557" spans="1:23" s="154" customFormat="1" ht="15" customHeight="1">
      <c r="A557" t="s">
        <v>164</v>
      </c>
      <c r="B557"/>
      <c r="C557" t="s">
        <v>188</v>
      </c>
      <c r="D557" t="s">
        <v>80</v>
      </c>
      <c r="E557" t="s">
        <v>33</v>
      </c>
      <c r="F557" s="170">
        <v>3</v>
      </c>
      <c r="G557" s="162">
        <v>3</v>
      </c>
      <c r="H557" s="162">
        <v>0</v>
      </c>
      <c r="I557" t="s">
        <v>420</v>
      </c>
      <c r="J557" t="s">
        <v>12</v>
      </c>
      <c r="K557" t="s">
        <v>13</v>
      </c>
      <c r="L557" t="s">
        <v>198</v>
      </c>
      <c r="M557" t="s">
        <v>409</v>
      </c>
      <c r="N557" t="s">
        <v>33</v>
      </c>
      <c r="O557" s="170">
        <v>5</v>
      </c>
      <c r="P557" t="s">
        <v>17</v>
      </c>
      <c r="Q557" t="s">
        <v>21</v>
      </c>
      <c r="R557" s="163" t="s">
        <v>162</v>
      </c>
      <c r="S557" s="164" t="s">
        <v>126</v>
      </c>
      <c r="T557" s="164" t="s">
        <v>126</v>
      </c>
      <c r="U557" s="165" t="str">
        <f t="shared" si="24"/>
        <v>A_ปUG_UGB04</v>
      </c>
      <c r="V557" s="152">
        <f t="shared" si="25"/>
        <v>15</v>
      </c>
      <c r="W557" s="153">
        <f t="shared" si="26"/>
        <v>0.88235294117647056</v>
      </c>
    </row>
    <row r="558" spans="1:23" s="154" customFormat="1" ht="15" customHeight="1">
      <c r="A558" t="s">
        <v>164</v>
      </c>
      <c r="B558"/>
      <c r="C558" t="s">
        <v>188</v>
      </c>
      <c r="D558" t="s">
        <v>80</v>
      </c>
      <c r="E558" t="s">
        <v>33</v>
      </c>
      <c r="F558" s="170">
        <v>3</v>
      </c>
      <c r="G558" s="162">
        <v>3</v>
      </c>
      <c r="H558" s="162">
        <v>0</v>
      </c>
      <c r="I558" t="s">
        <v>420</v>
      </c>
      <c r="J558" t="s">
        <v>12</v>
      </c>
      <c r="K558" t="s">
        <v>13</v>
      </c>
      <c r="L558" t="s">
        <v>199</v>
      </c>
      <c r="M558" t="s">
        <v>409</v>
      </c>
      <c r="N558" t="s">
        <v>33</v>
      </c>
      <c r="O558" s="170">
        <v>5</v>
      </c>
      <c r="P558" t="s">
        <v>17</v>
      </c>
      <c r="Q558" t="s">
        <v>21</v>
      </c>
      <c r="R558" s="163" t="s">
        <v>162</v>
      </c>
      <c r="S558" s="164" t="s">
        <v>126</v>
      </c>
      <c r="T558" s="164" t="s">
        <v>126</v>
      </c>
      <c r="U558" s="165" t="str">
        <f t="shared" si="24"/>
        <v>A_ปUG_UGB04</v>
      </c>
      <c r="V558" s="152">
        <f t="shared" si="25"/>
        <v>15</v>
      </c>
      <c r="W558" s="153">
        <f t="shared" si="26"/>
        <v>0.88235294117647056</v>
      </c>
    </row>
    <row r="559" spans="1:23" s="154" customFormat="1" ht="15" customHeight="1">
      <c r="A559" t="s">
        <v>167</v>
      </c>
      <c r="B559"/>
      <c r="C559" t="s">
        <v>188</v>
      </c>
      <c r="D559" t="s">
        <v>80</v>
      </c>
      <c r="E559" t="s">
        <v>33</v>
      </c>
      <c r="F559" s="170">
        <v>3</v>
      </c>
      <c r="G559" s="162">
        <v>3</v>
      </c>
      <c r="H559" s="162">
        <v>0</v>
      </c>
      <c r="I559" t="s">
        <v>420</v>
      </c>
      <c r="J559" t="s">
        <v>12</v>
      </c>
      <c r="K559" t="s">
        <v>17</v>
      </c>
      <c r="L559" t="s">
        <v>205</v>
      </c>
      <c r="M559" t="s">
        <v>409</v>
      </c>
      <c r="N559" t="s">
        <v>33</v>
      </c>
      <c r="O559" s="170">
        <v>4</v>
      </c>
      <c r="P559" t="s">
        <v>17</v>
      </c>
      <c r="Q559" t="s">
        <v>21</v>
      </c>
      <c r="R559" s="163" t="s">
        <v>162</v>
      </c>
      <c r="S559" s="164" t="s">
        <v>126</v>
      </c>
      <c r="T559" s="164" t="s">
        <v>126</v>
      </c>
      <c r="U559" s="165" t="str">
        <f t="shared" si="24"/>
        <v>B_ปUG_UGB04</v>
      </c>
      <c r="V559" s="152">
        <f t="shared" si="25"/>
        <v>12</v>
      </c>
      <c r="W559" s="153">
        <f t="shared" si="26"/>
        <v>0.70588235294117652</v>
      </c>
    </row>
    <row r="560" spans="1:23" s="154" customFormat="1" ht="15" customHeight="1">
      <c r="A560" t="s">
        <v>164</v>
      </c>
      <c r="B560"/>
      <c r="C560" t="s">
        <v>165</v>
      </c>
      <c r="D560" t="s">
        <v>558</v>
      </c>
      <c r="E560" t="s">
        <v>33</v>
      </c>
      <c r="F560" s="170">
        <v>3</v>
      </c>
      <c r="G560" s="162">
        <v>3</v>
      </c>
      <c r="H560" s="162">
        <v>0</v>
      </c>
      <c r="I560" t="s">
        <v>420</v>
      </c>
      <c r="J560" t="s">
        <v>12</v>
      </c>
      <c r="K560" t="s">
        <v>13</v>
      </c>
      <c r="L560" t="s">
        <v>196</v>
      </c>
      <c r="M560" t="s">
        <v>409</v>
      </c>
      <c r="N560" t="s">
        <v>33</v>
      </c>
      <c r="O560" s="170">
        <v>15</v>
      </c>
      <c r="P560" t="s">
        <v>13</v>
      </c>
      <c r="Q560" t="s">
        <v>16</v>
      </c>
      <c r="R560" s="163" t="s">
        <v>162</v>
      </c>
      <c r="S560" s="164" t="s">
        <v>126</v>
      </c>
      <c r="T560" s="164" t="s">
        <v>126</v>
      </c>
      <c r="U560" s="165" t="str">
        <f t="shared" si="24"/>
        <v>A_ปUG_UGA02</v>
      </c>
      <c r="V560" s="152">
        <f t="shared" si="25"/>
        <v>45</v>
      </c>
      <c r="W560" s="153">
        <f t="shared" si="26"/>
        <v>2.6470588235294117</v>
      </c>
    </row>
    <row r="561" spans="1:23" s="154" customFormat="1" ht="15" customHeight="1">
      <c r="A561" t="s">
        <v>164</v>
      </c>
      <c r="B561"/>
      <c r="C561" t="s">
        <v>169</v>
      </c>
      <c r="D561" t="s">
        <v>559</v>
      </c>
      <c r="E561" t="s">
        <v>33</v>
      </c>
      <c r="F561" s="170">
        <v>3</v>
      </c>
      <c r="G561" s="162">
        <v>3</v>
      </c>
      <c r="H561" s="162">
        <v>0</v>
      </c>
      <c r="I561" t="s">
        <v>420</v>
      </c>
      <c r="J561" t="s">
        <v>12</v>
      </c>
      <c r="K561" t="s">
        <v>13</v>
      </c>
      <c r="L561" t="s">
        <v>194</v>
      </c>
      <c r="M561" t="s">
        <v>409</v>
      </c>
      <c r="N561" t="s">
        <v>33</v>
      </c>
      <c r="O561" s="170">
        <v>1</v>
      </c>
      <c r="P561" t="s">
        <v>12</v>
      </c>
      <c r="Q561" t="s">
        <v>57</v>
      </c>
      <c r="R561" s="163" t="s">
        <v>162</v>
      </c>
      <c r="S561" s="164" t="s">
        <v>126</v>
      </c>
      <c r="T561" s="164" t="s">
        <v>126</v>
      </c>
      <c r="U561" s="165" t="str">
        <f t="shared" si="24"/>
        <v>A_ปUG_UGC05</v>
      </c>
      <c r="V561" s="152">
        <f t="shared" si="25"/>
        <v>3</v>
      </c>
      <c r="W561" s="153">
        <f t="shared" si="26"/>
        <v>0.17647058823529413</v>
      </c>
    </row>
    <row r="562" spans="1:23" s="154" customFormat="1" ht="15" customHeight="1">
      <c r="A562" t="s">
        <v>164</v>
      </c>
      <c r="B562"/>
      <c r="C562" t="s">
        <v>169</v>
      </c>
      <c r="D562" t="s">
        <v>559</v>
      </c>
      <c r="E562" t="s">
        <v>33</v>
      </c>
      <c r="F562" s="170">
        <v>3</v>
      </c>
      <c r="G562" s="162">
        <v>3</v>
      </c>
      <c r="H562" s="162">
        <v>0</v>
      </c>
      <c r="I562" t="s">
        <v>420</v>
      </c>
      <c r="J562" t="s">
        <v>12</v>
      </c>
      <c r="K562" t="s">
        <v>13</v>
      </c>
      <c r="L562" t="s">
        <v>195</v>
      </c>
      <c r="M562" t="s">
        <v>409</v>
      </c>
      <c r="N562" t="s">
        <v>33</v>
      </c>
      <c r="O562" s="170">
        <v>1</v>
      </c>
      <c r="P562" t="s">
        <v>12</v>
      </c>
      <c r="Q562" t="s">
        <v>57</v>
      </c>
      <c r="R562" s="163" t="s">
        <v>162</v>
      </c>
      <c r="S562" s="164" t="s">
        <v>126</v>
      </c>
      <c r="T562" s="164" t="s">
        <v>126</v>
      </c>
      <c r="U562" s="165" t="str">
        <f t="shared" si="24"/>
        <v>A_ปUG_UGC05</v>
      </c>
      <c r="V562" s="152">
        <f t="shared" si="25"/>
        <v>3</v>
      </c>
      <c r="W562" s="153">
        <f t="shared" si="26"/>
        <v>0.17647058823529413</v>
      </c>
    </row>
    <row r="563" spans="1:23" s="154" customFormat="1" ht="15" customHeight="1">
      <c r="A563" t="s">
        <v>164</v>
      </c>
      <c r="B563"/>
      <c r="C563" t="s">
        <v>169</v>
      </c>
      <c r="D563" t="s">
        <v>559</v>
      </c>
      <c r="E563" t="s">
        <v>33</v>
      </c>
      <c r="F563" s="170">
        <v>3</v>
      </c>
      <c r="G563" s="162">
        <v>3</v>
      </c>
      <c r="H563" s="162">
        <v>0</v>
      </c>
      <c r="I563" t="s">
        <v>420</v>
      </c>
      <c r="J563" t="s">
        <v>12</v>
      </c>
      <c r="K563" t="s">
        <v>13</v>
      </c>
      <c r="L563" t="s">
        <v>199</v>
      </c>
      <c r="M563" t="s">
        <v>409</v>
      </c>
      <c r="N563" t="s">
        <v>33</v>
      </c>
      <c r="O563" s="170">
        <v>12</v>
      </c>
      <c r="P563" t="s">
        <v>12</v>
      </c>
      <c r="Q563" t="s">
        <v>57</v>
      </c>
      <c r="R563" s="163" t="s">
        <v>162</v>
      </c>
      <c r="S563" s="164" t="s">
        <v>126</v>
      </c>
      <c r="T563" s="164" t="s">
        <v>126</v>
      </c>
      <c r="U563" s="165" t="str">
        <f t="shared" si="24"/>
        <v>A_ปUG_UGC05</v>
      </c>
      <c r="V563" s="152">
        <f t="shared" si="25"/>
        <v>36</v>
      </c>
      <c r="W563" s="153">
        <f t="shared" si="26"/>
        <v>2.1176470588235294</v>
      </c>
    </row>
    <row r="564" spans="1:23" s="154" customFormat="1" ht="15" customHeight="1">
      <c r="A564" t="s">
        <v>167</v>
      </c>
      <c r="B564"/>
      <c r="C564" t="s">
        <v>169</v>
      </c>
      <c r="D564" t="s">
        <v>559</v>
      </c>
      <c r="E564" t="s">
        <v>33</v>
      </c>
      <c r="F564" s="170">
        <v>3</v>
      </c>
      <c r="G564" s="162">
        <v>3</v>
      </c>
      <c r="H564" s="162">
        <v>0</v>
      </c>
      <c r="I564" t="s">
        <v>420</v>
      </c>
      <c r="J564" t="s">
        <v>12</v>
      </c>
      <c r="K564" t="s">
        <v>17</v>
      </c>
      <c r="L564" t="s">
        <v>201</v>
      </c>
      <c r="M564" t="s">
        <v>409</v>
      </c>
      <c r="N564" t="s">
        <v>33</v>
      </c>
      <c r="O564" s="170">
        <v>2</v>
      </c>
      <c r="P564" t="s">
        <v>12</v>
      </c>
      <c r="Q564" t="s">
        <v>57</v>
      </c>
      <c r="R564" s="163" t="s">
        <v>162</v>
      </c>
      <c r="S564" s="164" t="s">
        <v>126</v>
      </c>
      <c r="T564" s="164" t="s">
        <v>126</v>
      </c>
      <c r="U564" s="165" t="str">
        <f t="shared" si="24"/>
        <v>B_ปUG_UGC05</v>
      </c>
      <c r="V564" s="152">
        <f t="shared" si="25"/>
        <v>6</v>
      </c>
      <c r="W564" s="153">
        <f t="shared" si="26"/>
        <v>0.35294117647058826</v>
      </c>
    </row>
    <row r="565" spans="1:23" s="154" customFormat="1" ht="15" customHeight="1">
      <c r="A565" t="s">
        <v>167</v>
      </c>
      <c r="B565"/>
      <c r="C565" t="s">
        <v>169</v>
      </c>
      <c r="D565" t="s">
        <v>559</v>
      </c>
      <c r="E565" t="s">
        <v>33</v>
      </c>
      <c r="F565" s="170">
        <v>3</v>
      </c>
      <c r="G565" s="162">
        <v>3</v>
      </c>
      <c r="H565" s="162">
        <v>0</v>
      </c>
      <c r="I565" t="s">
        <v>420</v>
      </c>
      <c r="J565" t="s">
        <v>12</v>
      </c>
      <c r="K565" t="s">
        <v>17</v>
      </c>
      <c r="L565" t="s">
        <v>202</v>
      </c>
      <c r="M565" t="s">
        <v>409</v>
      </c>
      <c r="N565" t="s">
        <v>33</v>
      </c>
      <c r="O565" s="170">
        <v>2</v>
      </c>
      <c r="P565" t="s">
        <v>12</v>
      </c>
      <c r="Q565" t="s">
        <v>57</v>
      </c>
      <c r="R565" s="163" t="s">
        <v>162</v>
      </c>
      <c r="S565" s="164" t="s">
        <v>126</v>
      </c>
      <c r="T565" s="164" t="s">
        <v>126</v>
      </c>
      <c r="U565" s="165" t="str">
        <f t="shared" si="24"/>
        <v>B_ปUG_UGC05</v>
      </c>
      <c r="V565" s="152">
        <f t="shared" si="25"/>
        <v>6</v>
      </c>
      <c r="W565" s="153">
        <f t="shared" si="26"/>
        <v>0.35294117647058826</v>
      </c>
    </row>
    <row r="566" spans="1:23" s="154" customFormat="1" ht="15" customHeight="1">
      <c r="A566" t="s">
        <v>167</v>
      </c>
      <c r="B566"/>
      <c r="C566" t="s">
        <v>169</v>
      </c>
      <c r="D566" t="s">
        <v>559</v>
      </c>
      <c r="E566" t="s">
        <v>33</v>
      </c>
      <c r="F566" s="170">
        <v>3</v>
      </c>
      <c r="G566" s="162">
        <v>3</v>
      </c>
      <c r="H566" s="162">
        <v>0</v>
      </c>
      <c r="I566" t="s">
        <v>420</v>
      </c>
      <c r="J566" t="s">
        <v>12</v>
      </c>
      <c r="K566" t="s">
        <v>17</v>
      </c>
      <c r="L566" t="s">
        <v>203</v>
      </c>
      <c r="M566" t="s">
        <v>409</v>
      </c>
      <c r="N566" t="s">
        <v>33</v>
      </c>
      <c r="O566" s="170">
        <v>8</v>
      </c>
      <c r="P566" t="s">
        <v>12</v>
      </c>
      <c r="Q566" t="s">
        <v>57</v>
      </c>
      <c r="R566" s="163" t="s">
        <v>162</v>
      </c>
      <c r="S566" s="164" t="s">
        <v>126</v>
      </c>
      <c r="T566" s="164" t="s">
        <v>126</v>
      </c>
      <c r="U566" s="165" t="str">
        <f t="shared" si="24"/>
        <v>B_ปUG_UGC05</v>
      </c>
      <c r="V566" s="152">
        <f t="shared" si="25"/>
        <v>24</v>
      </c>
      <c r="W566" s="153">
        <f t="shared" si="26"/>
        <v>1.411764705882353</v>
      </c>
    </row>
    <row r="567" spans="1:23" s="154" customFormat="1" ht="15" customHeight="1">
      <c r="A567" t="s">
        <v>167</v>
      </c>
      <c r="B567"/>
      <c r="C567" t="s">
        <v>169</v>
      </c>
      <c r="D567" t="s">
        <v>559</v>
      </c>
      <c r="E567" t="s">
        <v>33</v>
      </c>
      <c r="F567" s="170">
        <v>3</v>
      </c>
      <c r="G567" s="162">
        <v>3</v>
      </c>
      <c r="H567" s="162">
        <v>0</v>
      </c>
      <c r="I567" t="s">
        <v>420</v>
      </c>
      <c r="J567" t="s">
        <v>12</v>
      </c>
      <c r="K567" t="s">
        <v>17</v>
      </c>
      <c r="L567" t="s">
        <v>205</v>
      </c>
      <c r="M567" t="s">
        <v>409</v>
      </c>
      <c r="N567" t="s">
        <v>33</v>
      </c>
      <c r="O567" s="170">
        <v>5</v>
      </c>
      <c r="P567" t="s">
        <v>12</v>
      </c>
      <c r="Q567" t="s">
        <v>57</v>
      </c>
      <c r="R567" s="163" t="s">
        <v>162</v>
      </c>
      <c r="S567" s="164" t="s">
        <v>126</v>
      </c>
      <c r="T567" s="164" t="s">
        <v>126</v>
      </c>
      <c r="U567" s="165" t="str">
        <f t="shared" si="24"/>
        <v>B_ปUG_UGC05</v>
      </c>
      <c r="V567" s="152">
        <f t="shared" si="25"/>
        <v>15</v>
      </c>
      <c r="W567" s="153">
        <f t="shared" si="26"/>
        <v>0.88235294117647056</v>
      </c>
    </row>
    <row r="568" spans="1:23" s="154" customFormat="1" ht="15" customHeight="1">
      <c r="A568" t="s">
        <v>167</v>
      </c>
      <c r="B568"/>
      <c r="C568" t="s">
        <v>169</v>
      </c>
      <c r="D568" t="s">
        <v>559</v>
      </c>
      <c r="E568" t="s">
        <v>33</v>
      </c>
      <c r="F568" s="170">
        <v>3</v>
      </c>
      <c r="G568" s="162">
        <v>3</v>
      </c>
      <c r="H568" s="162">
        <v>0</v>
      </c>
      <c r="I568" t="s">
        <v>420</v>
      </c>
      <c r="J568" t="s">
        <v>12</v>
      </c>
      <c r="K568" t="s">
        <v>17</v>
      </c>
      <c r="L568" t="s">
        <v>206</v>
      </c>
      <c r="M568" t="s">
        <v>409</v>
      </c>
      <c r="N568" t="s">
        <v>33</v>
      </c>
      <c r="O568" s="170">
        <v>5</v>
      </c>
      <c r="P568" t="s">
        <v>12</v>
      </c>
      <c r="Q568" t="s">
        <v>57</v>
      </c>
      <c r="R568" s="163" t="s">
        <v>162</v>
      </c>
      <c r="S568" s="164" t="s">
        <v>126</v>
      </c>
      <c r="T568" s="164" t="s">
        <v>126</v>
      </c>
      <c r="U568" s="165" t="str">
        <f t="shared" si="24"/>
        <v>B_ปUG_UGC05</v>
      </c>
      <c r="V568" s="152">
        <f t="shared" si="25"/>
        <v>15</v>
      </c>
      <c r="W568" s="153">
        <f t="shared" si="26"/>
        <v>0.88235294117647056</v>
      </c>
    </row>
    <row r="569" spans="1:23" s="154" customFormat="1" ht="15" customHeight="1">
      <c r="A569" t="s">
        <v>219</v>
      </c>
      <c r="B569"/>
      <c r="C569" t="s">
        <v>169</v>
      </c>
      <c r="D569" t="s">
        <v>559</v>
      </c>
      <c r="E569" t="s">
        <v>33</v>
      </c>
      <c r="F569" s="170">
        <v>3</v>
      </c>
      <c r="G569" s="162">
        <v>3</v>
      </c>
      <c r="H569" s="162">
        <v>0</v>
      </c>
      <c r="I569" t="s">
        <v>420</v>
      </c>
      <c r="J569" t="s">
        <v>12</v>
      </c>
      <c r="K569" t="s">
        <v>12</v>
      </c>
      <c r="L569" t="s">
        <v>209</v>
      </c>
      <c r="M569" t="s">
        <v>409</v>
      </c>
      <c r="N569" t="s">
        <v>33</v>
      </c>
      <c r="O569" s="170">
        <v>11</v>
      </c>
      <c r="P569" t="s">
        <v>12</v>
      </c>
      <c r="Q569" t="s">
        <v>57</v>
      </c>
      <c r="R569" s="163" t="s">
        <v>162</v>
      </c>
      <c r="S569" s="164" t="s">
        <v>126</v>
      </c>
      <c r="T569" s="164" t="s">
        <v>126</v>
      </c>
      <c r="U569" s="165" t="str">
        <f t="shared" si="24"/>
        <v>C_ปUG_UGC05</v>
      </c>
      <c r="V569" s="152">
        <f t="shared" si="25"/>
        <v>33</v>
      </c>
      <c r="W569" s="153">
        <f t="shared" si="26"/>
        <v>1.9411764705882353</v>
      </c>
    </row>
    <row r="570" spans="1:23" s="154" customFormat="1" ht="15" customHeight="1">
      <c r="A570" t="s">
        <v>219</v>
      </c>
      <c r="B570"/>
      <c r="C570" t="s">
        <v>169</v>
      </c>
      <c r="D570" t="s">
        <v>559</v>
      </c>
      <c r="E570" t="s">
        <v>33</v>
      </c>
      <c r="F570" s="170">
        <v>3</v>
      </c>
      <c r="G570" s="162">
        <v>3</v>
      </c>
      <c r="H570" s="162">
        <v>0</v>
      </c>
      <c r="I570" t="s">
        <v>420</v>
      </c>
      <c r="J570" t="s">
        <v>12</v>
      </c>
      <c r="K570" t="s">
        <v>12</v>
      </c>
      <c r="L570" t="s">
        <v>210</v>
      </c>
      <c r="M570" t="s">
        <v>409</v>
      </c>
      <c r="N570" t="s">
        <v>33</v>
      </c>
      <c r="O570" s="170">
        <v>2</v>
      </c>
      <c r="P570" t="s">
        <v>12</v>
      </c>
      <c r="Q570" t="s">
        <v>57</v>
      </c>
      <c r="R570" s="163" t="s">
        <v>162</v>
      </c>
      <c r="S570" s="164" t="s">
        <v>126</v>
      </c>
      <c r="T570" s="164" t="s">
        <v>126</v>
      </c>
      <c r="U570" s="165" t="str">
        <f t="shared" si="24"/>
        <v>C_ปUG_UGC05</v>
      </c>
      <c r="V570" s="152">
        <f t="shared" si="25"/>
        <v>6</v>
      </c>
      <c r="W570" s="153">
        <f t="shared" si="26"/>
        <v>0.35294117647058826</v>
      </c>
    </row>
    <row r="571" spans="1:23" s="154" customFormat="1" ht="15" customHeight="1">
      <c r="A571" t="s">
        <v>219</v>
      </c>
      <c r="B571"/>
      <c r="C571" t="s">
        <v>169</v>
      </c>
      <c r="D571" t="s">
        <v>559</v>
      </c>
      <c r="E571" t="s">
        <v>33</v>
      </c>
      <c r="F571" s="170">
        <v>3</v>
      </c>
      <c r="G571" s="162">
        <v>3</v>
      </c>
      <c r="H571" s="162">
        <v>0</v>
      </c>
      <c r="I571" t="s">
        <v>420</v>
      </c>
      <c r="J571" t="s">
        <v>12</v>
      </c>
      <c r="K571" t="s">
        <v>12</v>
      </c>
      <c r="L571" t="s">
        <v>212</v>
      </c>
      <c r="M571" t="s">
        <v>409</v>
      </c>
      <c r="N571" t="s">
        <v>33</v>
      </c>
      <c r="O571" s="170">
        <v>9</v>
      </c>
      <c r="P571" t="s">
        <v>12</v>
      </c>
      <c r="Q571" t="s">
        <v>57</v>
      </c>
      <c r="R571" s="163" t="s">
        <v>162</v>
      </c>
      <c r="S571" s="164" t="s">
        <v>126</v>
      </c>
      <c r="T571" s="164" t="s">
        <v>126</v>
      </c>
      <c r="U571" s="165" t="str">
        <f t="shared" si="24"/>
        <v>C_ปUG_UGC05</v>
      </c>
      <c r="V571" s="152">
        <f t="shared" si="25"/>
        <v>27</v>
      </c>
      <c r="W571" s="153">
        <f t="shared" si="26"/>
        <v>1.588235294117647</v>
      </c>
    </row>
    <row r="572" spans="1:23" s="154" customFormat="1" ht="15" customHeight="1">
      <c r="A572" t="s">
        <v>219</v>
      </c>
      <c r="B572"/>
      <c r="C572" t="s">
        <v>169</v>
      </c>
      <c r="D572" t="s">
        <v>336</v>
      </c>
      <c r="E572" t="s">
        <v>33</v>
      </c>
      <c r="F572" s="170">
        <v>2</v>
      </c>
      <c r="G572" s="162">
        <v>2</v>
      </c>
      <c r="H572" s="162">
        <v>0</v>
      </c>
      <c r="I572" t="s">
        <v>420</v>
      </c>
      <c r="J572" t="s">
        <v>12</v>
      </c>
      <c r="K572" t="s">
        <v>12</v>
      </c>
      <c r="L572" t="s">
        <v>214</v>
      </c>
      <c r="M572" t="s">
        <v>409</v>
      </c>
      <c r="N572" t="s">
        <v>33</v>
      </c>
      <c r="O572" s="170">
        <v>87</v>
      </c>
      <c r="P572" t="s">
        <v>12</v>
      </c>
      <c r="Q572" t="s">
        <v>57</v>
      </c>
      <c r="R572" s="163" t="s">
        <v>162</v>
      </c>
      <c r="S572" s="164" t="s">
        <v>126</v>
      </c>
      <c r="T572" s="164" t="s">
        <v>126</v>
      </c>
      <c r="U572" s="165" t="str">
        <f t="shared" si="24"/>
        <v>C_ปUG_UGC05</v>
      </c>
      <c r="V572" s="152">
        <f t="shared" si="25"/>
        <v>174</v>
      </c>
      <c r="W572" s="153">
        <f t="shared" si="26"/>
        <v>10.235294117647058</v>
      </c>
    </row>
    <row r="573" spans="1:23" s="154" customFormat="1" ht="15" customHeight="1">
      <c r="A573" t="s">
        <v>219</v>
      </c>
      <c r="B573"/>
      <c r="C573" t="s">
        <v>169</v>
      </c>
      <c r="D573" t="s">
        <v>560</v>
      </c>
      <c r="E573" t="s">
        <v>33</v>
      </c>
      <c r="F573" s="170">
        <v>3</v>
      </c>
      <c r="G573" s="162">
        <v>3</v>
      </c>
      <c r="H573" s="162">
        <v>0</v>
      </c>
      <c r="I573" t="s">
        <v>420</v>
      </c>
      <c r="J573" t="s">
        <v>12</v>
      </c>
      <c r="K573" t="s">
        <v>12</v>
      </c>
      <c r="L573" t="s">
        <v>214</v>
      </c>
      <c r="M573" t="s">
        <v>409</v>
      </c>
      <c r="N573" t="s">
        <v>33</v>
      </c>
      <c r="O573" s="170">
        <v>91</v>
      </c>
      <c r="P573" t="s">
        <v>12</v>
      </c>
      <c r="Q573" t="s">
        <v>57</v>
      </c>
      <c r="R573" s="163" t="s">
        <v>162</v>
      </c>
      <c r="S573" s="164" t="s">
        <v>126</v>
      </c>
      <c r="T573" s="164" t="s">
        <v>126</v>
      </c>
      <c r="U573" s="165" t="str">
        <f t="shared" si="24"/>
        <v>C_ปUG_UGC05</v>
      </c>
      <c r="V573" s="152">
        <f t="shared" si="25"/>
        <v>273</v>
      </c>
      <c r="W573" s="153">
        <f t="shared" si="26"/>
        <v>16.058823529411764</v>
      </c>
    </row>
    <row r="574" spans="1:23" s="154" customFormat="1" ht="15" customHeight="1">
      <c r="A574" t="s">
        <v>219</v>
      </c>
      <c r="B574"/>
      <c r="C574" t="s">
        <v>169</v>
      </c>
      <c r="D574" t="s">
        <v>561</v>
      </c>
      <c r="E574" t="s">
        <v>33</v>
      </c>
      <c r="F574" s="170">
        <v>3</v>
      </c>
      <c r="G574" s="162">
        <v>3</v>
      </c>
      <c r="H574" s="162">
        <v>0</v>
      </c>
      <c r="I574" t="s">
        <v>420</v>
      </c>
      <c r="J574" t="s">
        <v>12</v>
      </c>
      <c r="K574" t="s">
        <v>12</v>
      </c>
      <c r="L574" t="s">
        <v>214</v>
      </c>
      <c r="M574" t="s">
        <v>409</v>
      </c>
      <c r="N574" t="s">
        <v>33</v>
      </c>
      <c r="O574" s="170">
        <v>89</v>
      </c>
      <c r="P574" t="s">
        <v>12</v>
      </c>
      <c r="Q574" t="s">
        <v>57</v>
      </c>
      <c r="R574" s="163" t="s">
        <v>162</v>
      </c>
      <c r="S574" s="164" t="s">
        <v>126</v>
      </c>
      <c r="T574" s="164" t="s">
        <v>126</v>
      </c>
      <c r="U574" s="165" t="str">
        <f t="shared" si="24"/>
        <v>C_ปUG_UGC05</v>
      </c>
      <c r="V574" s="152">
        <f t="shared" si="25"/>
        <v>267</v>
      </c>
      <c r="W574" s="153">
        <f t="shared" si="26"/>
        <v>15.705882352941176</v>
      </c>
    </row>
    <row r="575" spans="1:23" s="154" customFormat="1" ht="15" customHeight="1">
      <c r="A575" t="s">
        <v>167</v>
      </c>
      <c r="B575"/>
      <c r="C575" t="s">
        <v>169</v>
      </c>
      <c r="D575" t="s">
        <v>562</v>
      </c>
      <c r="E575" t="s">
        <v>33</v>
      </c>
      <c r="F575" s="170">
        <v>3</v>
      </c>
      <c r="G575" s="162">
        <v>3</v>
      </c>
      <c r="H575" s="162">
        <v>0</v>
      </c>
      <c r="I575" t="s">
        <v>420</v>
      </c>
      <c r="J575" t="s">
        <v>12</v>
      </c>
      <c r="K575" t="s">
        <v>17</v>
      </c>
      <c r="L575" t="s">
        <v>201</v>
      </c>
      <c r="M575" t="s">
        <v>409</v>
      </c>
      <c r="N575" t="s">
        <v>33</v>
      </c>
      <c r="O575" s="170">
        <v>1</v>
      </c>
      <c r="P575" t="s">
        <v>12</v>
      </c>
      <c r="Q575" t="s">
        <v>57</v>
      </c>
      <c r="R575" s="163" t="s">
        <v>162</v>
      </c>
      <c r="S575" s="164" t="s">
        <v>126</v>
      </c>
      <c r="T575" s="164" t="s">
        <v>126</v>
      </c>
      <c r="U575" s="165" t="str">
        <f t="shared" si="24"/>
        <v>B_ปUG_UGC05</v>
      </c>
      <c r="V575" s="152">
        <f t="shared" si="25"/>
        <v>3</v>
      </c>
      <c r="W575" s="153">
        <f t="shared" si="26"/>
        <v>0.17647058823529413</v>
      </c>
    </row>
    <row r="576" spans="1:23" s="154" customFormat="1" ht="15" customHeight="1">
      <c r="A576" t="s">
        <v>219</v>
      </c>
      <c r="B576"/>
      <c r="C576" t="s">
        <v>169</v>
      </c>
      <c r="D576" t="s">
        <v>562</v>
      </c>
      <c r="E576" t="s">
        <v>33</v>
      </c>
      <c r="F576" s="170">
        <v>3</v>
      </c>
      <c r="G576" s="162">
        <v>3</v>
      </c>
      <c r="H576" s="162">
        <v>0</v>
      </c>
      <c r="I576" t="s">
        <v>420</v>
      </c>
      <c r="J576" t="s">
        <v>12</v>
      </c>
      <c r="K576" t="s">
        <v>12</v>
      </c>
      <c r="L576" t="s">
        <v>214</v>
      </c>
      <c r="M576" t="s">
        <v>409</v>
      </c>
      <c r="N576" t="s">
        <v>33</v>
      </c>
      <c r="O576" s="170">
        <v>52</v>
      </c>
      <c r="P576" t="s">
        <v>12</v>
      </c>
      <c r="Q576" t="s">
        <v>57</v>
      </c>
      <c r="R576" s="163" t="s">
        <v>162</v>
      </c>
      <c r="S576" s="164" t="s">
        <v>126</v>
      </c>
      <c r="T576" s="164" t="s">
        <v>126</v>
      </c>
      <c r="U576" s="165" t="str">
        <f t="shared" si="24"/>
        <v>C_ปUG_UGC05</v>
      </c>
      <c r="V576" s="152">
        <f t="shared" si="25"/>
        <v>156</v>
      </c>
      <c r="W576" s="153">
        <f t="shared" si="26"/>
        <v>9.1764705882352935</v>
      </c>
    </row>
    <row r="577" spans="1:23" s="154" customFormat="1" ht="15" customHeight="1">
      <c r="A577" t="s">
        <v>219</v>
      </c>
      <c r="B577"/>
      <c r="C577" t="s">
        <v>169</v>
      </c>
      <c r="D577" t="s">
        <v>563</v>
      </c>
      <c r="E577" t="s">
        <v>33</v>
      </c>
      <c r="F577" s="170">
        <v>3</v>
      </c>
      <c r="G577" s="162">
        <v>3</v>
      </c>
      <c r="H577" s="162">
        <v>0</v>
      </c>
      <c r="I577" t="s">
        <v>420</v>
      </c>
      <c r="J577" t="s">
        <v>12</v>
      </c>
      <c r="K577" t="s">
        <v>12</v>
      </c>
      <c r="L577" t="s">
        <v>214</v>
      </c>
      <c r="M577" t="s">
        <v>409</v>
      </c>
      <c r="N577" t="s">
        <v>33</v>
      </c>
      <c r="O577" s="170">
        <v>52</v>
      </c>
      <c r="P577" t="s">
        <v>12</v>
      </c>
      <c r="Q577" t="s">
        <v>57</v>
      </c>
      <c r="R577" s="163" t="s">
        <v>162</v>
      </c>
      <c r="S577" s="164" t="s">
        <v>126</v>
      </c>
      <c r="T577" s="164" t="s">
        <v>126</v>
      </c>
      <c r="U577" s="165" t="str">
        <f t="shared" si="24"/>
        <v>C_ปUG_UGC05</v>
      </c>
      <c r="V577" s="152">
        <f t="shared" si="25"/>
        <v>156</v>
      </c>
      <c r="W577" s="153">
        <f t="shared" si="26"/>
        <v>9.1764705882352935</v>
      </c>
    </row>
    <row r="578" spans="1:23" s="154" customFormat="1" ht="15" customHeight="1">
      <c r="A578" t="s">
        <v>219</v>
      </c>
      <c r="B578"/>
      <c r="C578" t="s">
        <v>169</v>
      </c>
      <c r="D578" t="s">
        <v>564</v>
      </c>
      <c r="E578" t="s">
        <v>33</v>
      </c>
      <c r="F578" s="170">
        <v>3</v>
      </c>
      <c r="G578" s="162">
        <v>3</v>
      </c>
      <c r="H578" s="162">
        <v>0</v>
      </c>
      <c r="I578" t="s">
        <v>420</v>
      </c>
      <c r="J578" t="s">
        <v>12</v>
      </c>
      <c r="K578" t="s">
        <v>12</v>
      </c>
      <c r="L578" t="s">
        <v>214</v>
      </c>
      <c r="M578" t="s">
        <v>409</v>
      </c>
      <c r="N578" t="s">
        <v>33</v>
      </c>
      <c r="O578" s="170">
        <v>61</v>
      </c>
      <c r="P578" t="s">
        <v>12</v>
      </c>
      <c r="Q578" t="s">
        <v>57</v>
      </c>
      <c r="R578" s="163" t="s">
        <v>162</v>
      </c>
      <c r="S578" s="164" t="s">
        <v>126</v>
      </c>
      <c r="T578" s="164" t="s">
        <v>126</v>
      </c>
      <c r="U578" s="165" t="str">
        <f t="shared" ref="U578:U641" si="27">+K578&amp;R578&amp;S578&amp;"_"&amp;T578&amp;Q578</f>
        <v>C_ปUG_UGC05</v>
      </c>
      <c r="V578" s="152">
        <f t="shared" ref="V578:V641" si="28">+F578*O578</f>
        <v>183</v>
      </c>
      <c r="W578" s="153">
        <f t="shared" si="26"/>
        <v>10.764705882352942</v>
      </c>
    </row>
    <row r="579" spans="1:23" s="154" customFormat="1" ht="15" customHeight="1">
      <c r="A579" t="s">
        <v>219</v>
      </c>
      <c r="B579"/>
      <c r="C579" t="s">
        <v>169</v>
      </c>
      <c r="D579" t="s">
        <v>565</v>
      </c>
      <c r="E579" t="s">
        <v>33</v>
      </c>
      <c r="F579" s="170">
        <v>3</v>
      </c>
      <c r="G579" s="162">
        <v>3</v>
      </c>
      <c r="H579" s="162">
        <v>0</v>
      </c>
      <c r="I579" t="s">
        <v>420</v>
      </c>
      <c r="J579" t="s">
        <v>12</v>
      </c>
      <c r="K579" t="s">
        <v>12</v>
      </c>
      <c r="L579" t="s">
        <v>214</v>
      </c>
      <c r="M579" t="s">
        <v>409</v>
      </c>
      <c r="N579" t="s">
        <v>33</v>
      </c>
      <c r="O579" s="170">
        <v>47</v>
      </c>
      <c r="P579" t="s">
        <v>12</v>
      </c>
      <c r="Q579" t="s">
        <v>57</v>
      </c>
      <c r="R579" s="163" t="s">
        <v>162</v>
      </c>
      <c r="S579" s="164" t="s">
        <v>126</v>
      </c>
      <c r="T579" s="164" t="s">
        <v>126</v>
      </c>
      <c r="U579" s="165" t="str">
        <f t="shared" si="27"/>
        <v>C_ปUG_UGC05</v>
      </c>
      <c r="V579" s="152">
        <f t="shared" si="28"/>
        <v>141</v>
      </c>
      <c r="W579" s="153">
        <f t="shared" ref="W579:W642" si="29">+V579/17</f>
        <v>8.2941176470588243</v>
      </c>
    </row>
    <row r="580" spans="1:23" s="154" customFormat="1" ht="15" customHeight="1">
      <c r="A580" t="s">
        <v>219</v>
      </c>
      <c r="B580"/>
      <c r="C580" t="s">
        <v>169</v>
      </c>
      <c r="D580" t="s">
        <v>566</v>
      </c>
      <c r="E580" t="s">
        <v>33</v>
      </c>
      <c r="F580" s="170">
        <v>3</v>
      </c>
      <c r="G580" s="162">
        <v>3</v>
      </c>
      <c r="H580" s="162">
        <v>0</v>
      </c>
      <c r="I580" t="s">
        <v>420</v>
      </c>
      <c r="J580" t="s">
        <v>12</v>
      </c>
      <c r="K580" t="s">
        <v>12</v>
      </c>
      <c r="L580" t="s">
        <v>214</v>
      </c>
      <c r="M580" t="s">
        <v>409</v>
      </c>
      <c r="N580" t="s">
        <v>33</v>
      </c>
      <c r="O580" s="170">
        <v>53</v>
      </c>
      <c r="P580" t="s">
        <v>12</v>
      </c>
      <c r="Q580" t="s">
        <v>57</v>
      </c>
      <c r="R580" s="163" t="s">
        <v>162</v>
      </c>
      <c r="S580" s="164" t="s">
        <v>126</v>
      </c>
      <c r="T580" s="164" t="s">
        <v>126</v>
      </c>
      <c r="U580" s="165" t="str">
        <f t="shared" si="27"/>
        <v>C_ปUG_UGC05</v>
      </c>
      <c r="V580" s="152">
        <f t="shared" si="28"/>
        <v>159</v>
      </c>
      <c r="W580" s="153">
        <f t="shared" si="29"/>
        <v>9.3529411764705888</v>
      </c>
    </row>
    <row r="581" spans="1:23" s="154" customFormat="1" ht="15" customHeight="1">
      <c r="A581" t="s">
        <v>219</v>
      </c>
      <c r="B581"/>
      <c r="C581" t="s">
        <v>169</v>
      </c>
      <c r="D581" t="s">
        <v>567</v>
      </c>
      <c r="E581" t="s">
        <v>33</v>
      </c>
      <c r="F581" s="170">
        <v>3</v>
      </c>
      <c r="G581" s="162">
        <v>3</v>
      </c>
      <c r="H581" s="162">
        <v>0</v>
      </c>
      <c r="I581" t="s">
        <v>420</v>
      </c>
      <c r="J581" t="s">
        <v>12</v>
      </c>
      <c r="K581" t="s">
        <v>12</v>
      </c>
      <c r="L581" t="s">
        <v>214</v>
      </c>
      <c r="M581" t="s">
        <v>409</v>
      </c>
      <c r="N581" t="s">
        <v>33</v>
      </c>
      <c r="O581" s="170">
        <v>94</v>
      </c>
      <c r="P581" t="s">
        <v>12</v>
      </c>
      <c r="Q581" t="s">
        <v>57</v>
      </c>
      <c r="R581" s="163" t="s">
        <v>162</v>
      </c>
      <c r="S581" s="164" t="s">
        <v>126</v>
      </c>
      <c r="T581" s="164" t="s">
        <v>126</v>
      </c>
      <c r="U581" s="165" t="str">
        <f t="shared" si="27"/>
        <v>C_ปUG_UGC05</v>
      </c>
      <c r="V581" s="152">
        <f t="shared" si="28"/>
        <v>282</v>
      </c>
      <c r="W581" s="153">
        <f t="shared" si="29"/>
        <v>16.588235294117649</v>
      </c>
    </row>
    <row r="582" spans="1:23" s="154" customFormat="1" ht="15" customHeight="1">
      <c r="A582" t="s">
        <v>219</v>
      </c>
      <c r="B582"/>
      <c r="C582" t="s">
        <v>169</v>
      </c>
      <c r="D582" t="s">
        <v>568</v>
      </c>
      <c r="E582" t="s">
        <v>33</v>
      </c>
      <c r="F582" s="170">
        <v>4</v>
      </c>
      <c r="G582" s="162">
        <v>4</v>
      </c>
      <c r="H582" s="162">
        <v>0</v>
      </c>
      <c r="I582" t="s">
        <v>420</v>
      </c>
      <c r="J582" t="s">
        <v>12</v>
      </c>
      <c r="K582" t="s">
        <v>12</v>
      </c>
      <c r="L582" t="s">
        <v>214</v>
      </c>
      <c r="M582" t="s">
        <v>409</v>
      </c>
      <c r="N582" t="s">
        <v>33</v>
      </c>
      <c r="O582" s="170">
        <v>94</v>
      </c>
      <c r="P582" t="s">
        <v>12</v>
      </c>
      <c r="Q582" t="s">
        <v>57</v>
      </c>
      <c r="R582" s="163" t="s">
        <v>162</v>
      </c>
      <c r="S582" s="164" t="s">
        <v>126</v>
      </c>
      <c r="T582" s="164" t="s">
        <v>126</v>
      </c>
      <c r="U582" s="165" t="str">
        <f t="shared" si="27"/>
        <v>C_ปUG_UGC05</v>
      </c>
      <c r="V582" s="152">
        <f t="shared" si="28"/>
        <v>376</v>
      </c>
      <c r="W582" s="153">
        <f t="shared" si="29"/>
        <v>22.117647058823529</v>
      </c>
    </row>
    <row r="583" spans="1:23" s="154" customFormat="1" ht="15" customHeight="1">
      <c r="A583" t="s">
        <v>219</v>
      </c>
      <c r="B583"/>
      <c r="C583" t="s">
        <v>169</v>
      </c>
      <c r="D583" t="s">
        <v>569</v>
      </c>
      <c r="E583" t="s">
        <v>33</v>
      </c>
      <c r="F583" s="170">
        <v>3</v>
      </c>
      <c r="G583" s="162">
        <v>3</v>
      </c>
      <c r="H583" s="162">
        <v>0</v>
      </c>
      <c r="I583" t="s">
        <v>420</v>
      </c>
      <c r="J583" t="s">
        <v>12</v>
      </c>
      <c r="K583" t="s">
        <v>12</v>
      </c>
      <c r="L583" t="s">
        <v>214</v>
      </c>
      <c r="M583" t="s">
        <v>409</v>
      </c>
      <c r="N583" t="s">
        <v>33</v>
      </c>
      <c r="O583" s="170">
        <v>97</v>
      </c>
      <c r="P583" t="s">
        <v>12</v>
      </c>
      <c r="Q583" t="s">
        <v>57</v>
      </c>
      <c r="R583" s="163" t="s">
        <v>162</v>
      </c>
      <c r="S583" s="164" t="s">
        <v>126</v>
      </c>
      <c r="T583" s="164" t="s">
        <v>126</v>
      </c>
      <c r="U583" s="165" t="str">
        <f t="shared" si="27"/>
        <v>C_ปUG_UGC05</v>
      </c>
      <c r="V583" s="152">
        <f t="shared" si="28"/>
        <v>291</v>
      </c>
      <c r="W583" s="153">
        <f t="shared" si="29"/>
        <v>17.117647058823529</v>
      </c>
    </row>
    <row r="584" spans="1:23" s="154" customFormat="1" ht="15" customHeight="1">
      <c r="A584" t="s">
        <v>219</v>
      </c>
      <c r="B584"/>
      <c r="C584" t="s">
        <v>169</v>
      </c>
      <c r="D584" t="s">
        <v>570</v>
      </c>
      <c r="E584" t="s">
        <v>33</v>
      </c>
      <c r="F584" s="170">
        <v>3</v>
      </c>
      <c r="G584" s="162">
        <v>3</v>
      </c>
      <c r="H584" s="162">
        <v>0</v>
      </c>
      <c r="I584" t="s">
        <v>420</v>
      </c>
      <c r="J584" t="s">
        <v>12</v>
      </c>
      <c r="K584" t="s">
        <v>12</v>
      </c>
      <c r="L584" t="s">
        <v>214</v>
      </c>
      <c r="M584" t="s">
        <v>409</v>
      </c>
      <c r="N584" t="s">
        <v>33</v>
      </c>
      <c r="O584" s="170">
        <v>101</v>
      </c>
      <c r="P584" t="s">
        <v>12</v>
      </c>
      <c r="Q584" t="s">
        <v>57</v>
      </c>
      <c r="R584" s="163" t="s">
        <v>162</v>
      </c>
      <c r="S584" s="164" t="s">
        <v>126</v>
      </c>
      <c r="T584" s="164" t="s">
        <v>126</v>
      </c>
      <c r="U584" s="165" t="str">
        <f t="shared" si="27"/>
        <v>C_ปUG_UGC05</v>
      </c>
      <c r="V584" s="152">
        <f t="shared" si="28"/>
        <v>303</v>
      </c>
      <c r="W584" s="153">
        <f t="shared" si="29"/>
        <v>17.823529411764707</v>
      </c>
    </row>
    <row r="585" spans="1:23" s="154" customFormat="1" ht="15" customHeight="1">
      <c r="A585" t="s">
        <v>219</v>
      </c>
      <c r="B585"/>
      <c r="C585" t="s">
        <v>169</v>
      </c>
      <c r="D585" t="s">
        <v>571</v>
      </c>
      <c r="E585" t="s">
        <v>33</v>
      </c>
      <c r="F585" s="170">
        <v>3</v>
      </c>
      <c r="G585" s="162">
        <v>3</v>
      </c>
      <c r="H585" s="162">
        <v>0</v>
      </c>
      <c r="I585" t="s">
        <v>420</v>
      </c>
      <c r="J585" t="s">
        <v>12</v>
      </c>
      <c r="K585" t="s">
        <v>12</v>
      </c>
      <c r="L585" t="s">
        <v>214</v>
      </c>
      <c r="M585" t="s">
        <v>409</v>
      </c>
      <c r="N585" t="s">
        <v>33</v>
      </c>
      <c r="O585" s="170">
        <v>95</v>
      </c>
      <c r="P585" t="s">
        <v>12</v>
      </c>
      <c r="Q585" t="s">
        <v>57</v>
      </c>
      <c r="R585" s="163" t="s">
        <v>162</v>
      </c>
      <c r="S585" s="164" t="s">
        <v>126</v>
      </c>
      <c r="T585" s="164" t="s">
        <v>126</v>
      </c>
      <c r="U585" s="165" t="str">
        <f t="shared" si="27"/>
        <v>C_ปUG_UGC05</v>
      </c>
      <c r="V585" s="152">
        <f t="shared" si="28"/>
        <v>285</v>
      </c>
      <c r="W585" s="153">
        <f t="shared" si="29"/>
        <v>16.764705882352942</v>
      </c>
    </row>
    <row r="586" spans="1:23" s="154" customFormat="1" ht="15" customHeight="1">
      <c r="A586" t="s">
        <v>219</v>
      </c>
      <c r="B586"/>
      <c r="C586" t="s">
        <v>169</v>
      </c>
      <c r="D586" t="s">
        <v>572</v>
      </c>
      <c r="E586" t="s">
        <v>33</v>
      </c>
      <c r="F586" s="170">
        <v>3</v>
      </c>
      <c r="G586" s="162">
        <v>3</v>
      </c>
      <c r="H586" s="162">
        <v>0</v>
      </c>
      <c r="I586" t="s">
        <v>420</v>
      </c>
      <c r="J586" t="s">
        <v>12</v>
      </c>
      <c r="K586" t="s">
        <v>12</v>
      </c>
      <c r="L586" t="s">
        <v>214</v>
      </c>
      <c r="M586" t="s">
        <v>409</v>
      </c>
      <c r="N586" t="s">
        <v>33</v>
      </c>
      <c r="O586" s="170">
        <v>47</v>
      </c>
      <c r="P586" t="s">
        <v>12</v>
      </c>
      <c r="Q586" t="s">
        <v>57</v>
      </c>
      <c r="R586" s="163" t="s">
        <v>162</v>
      </c>
      <c r="S586" s="164" t="s">
        <v>126</v>
      </c>
      <c r="T586" s="164" t="s">
        <v>126</v>
      </c>
      <c r="U586" s="165" t="str">
        <f t="shared" si="27"/>
        <v>C_ปUG_UGC05</v>
      </c>
      <c r="V586" s="152">
        <f t="shared" si="28"/>
        <v>141</v>
      </c>
      <c r="W586" s="153">
        <f t="shared" si="29"/>
        <v>8.2941176470588243</v>
      </c>
    </row>
    <row r="587" spans="1:23" s="154" customFormat="1" ht="15" customHeight="1">
      <c r="A587" t="s">
        <v>219</v>
      </c>
      <c r="B587"/>
      <c r="C587" t="s">
        <v>169</v>
      </c>
      <c r="D587" t="s">
        <v>573</v>
      </c>
      <c r="E587" t="s">
        <v>33</v>
      </c>
      <c r="F587" s="170">
        <v>2</v>
      </c>
      <c r="G587" s="162">
        <v>2</v>
      </c>
      <c r="H587" s="162">
        <v>0</v>
      </c>
      <c r="I587" t="s">
        <v>420</v>
      </c>
      <c r="J587" t="s">
        <v>12</v>
      </c>
      <c r="K587" t="s">
        <v>12</v>
      </c>
      <c r="L587" t="s">
        <v>214</v>
      </c>
      <c r="M587" t="s">
        <v>409</v>
      </c>
      <c r="N587" t="s">
        <v>33</v>
      </c>
      <c r="O587" s="170">
        <v>48</v>
      </c>
      <c r="P587" t="s">
        <v>12</v>
      </c>
      <c r="Q587" t="s">
        <v>57</v>
      </c>
      <c r="R587" s="163" t="s">
        <v>162</v>
      </c>
      <c r="S587" s="164" t="s">
        <v>126</v>
      </c>
      <c r="T587" s="164" t="s">
        <v>126</v>
      </c>
      <c r="U587" s="165" t="str">
        <f t="shared" si="27"/>
        <v>C_ปUG_UGC05</v>
      </c>
      <c r="V587" s="152">
        <f t="shared" si="28"/>
        <v>96</v>
      </c>
      <c r="W587" s="153">
        <f t="shared" si="29"/>
        <v>5.6470588235294121</v>
      </c>
    </row>
    <row r="588" spans="1:23" s="154" customFormat="1" ht="15" customHeight="1">
      <c r="A588" t="s">
        <v>219</v>
      </c>
      <c r="B588"/>
      <c r="C588" t="s">
        <v>169</v>
      </c>
      <c r="D588" t="s">
        <v>574</v>
      </c>
      <c r="E588" t="s">
        <v>33</v>
      </c>
      <c r="F588" s="170">
        <v>2</v>
      </c>
      <c r="G588" s="162">
        <v>2</v>
      </c>
      <c r="H588" s="162">
        <v>0</v>
      </c>
      <c r="I588" t="s">
        <v>420</v>
      </c>
      <c r="J588" t="s">
        <v>12</v>
      </c>
      <c r="K588" t="s">
        <v>12</v>
      </c>
      <c r="L588" t="s">
        <v>214</v>
      </c>
      <c r="M588" t="s">
        <v>409</v>
      </c>
      <c r="N588" t="s">
        <v>33</v>
      </c>
      <c r="O588" s="170">
        <v>1</v>
      </c>
      <c r="P588" t="s">
        <v>12</v>
      </c>
      <c r="Q588" t="s">
        <v>57</v>
      </c>
      <c r="R588" s="163" t="s">
        <v>162</v>
      </c>
      <c r="S588" s="164" t="s">
        <v>126</v>
      </c>
      <c r="T588" s="164" t="s">
        <v>126</v>
      </c>
      <c r="U588" s="165" t="str">
        <f t="shared" si="27"/>
        <v>C_ปUG_UGC05</v>
      </c>
      <c r="V588" s="152">
        <f t="shared" si="28"/>
        <v>2</v>
      </c>
      <c r="W588" s="153">
        <f t="shared" si="29"/>
        <v>0.11764705882352941</v>
      </c>
    </row>
    <row r="589" spans="1:23" s="154" customFormat="1" ht="15" customHeight="1">
      <c r="A589" t="s">
        <v>219</v>
      </c>
      <c r="B589"/>
      <c r="C589" t="s">
        <v>169</v>
      </c>
      <c r="D589" t="s">
        <v>574</v>
      </c>
      <c r="E589" t="s">
        <v>33</v>
      </c>
      <c r="F589" s="170">
        <v>3</v>
      </c>
      <c r="G589" s="162">
        <v>3</v>
      </c>
      <c r="H589" s="162">
        <v>0</v>
      </c>
      <c r="I589" t="s">
        <v>420</v>
      </c>
      <c r="J589" t="s">
        <v>12</v>
      </c>
      <c r="K589" t="s">
        <v>12</v>
      </c>
      <c r="L589" t="s">
        <v>214</v>
      </c>
      <c r="M589" t="s">
        <v>409</v>
      </c>
      <c r="N589" t="s">
        <v>33</v>
      </c>
      <c r="O589" s="170">
        <v>44</v>
      </c>
      <c r="P589" t="s">
        <v>12</v>
      </c>
      <c r="Q589" t="s">
        <v>57</v>
      </c>
      <c r="R589" s="163" t="s">
        <v>162</v>
      </c>
      <c r="S589" s="164" t="s">
        <v>126</v>
      </c>
      <c r="T589" s="164" t="s">
        <v>126</v>
      </c>
      <c r="U589" s="165" t="str">
        <f t="shared" si="27"/>
        <v>C_ปUG_UGC05</v>
      </c>
      <c r="V589" s="152">
        <f t="shared" si="28"/>
        <v>132</v>
      </c>
      <c r="W589" s="153">
        <f t="shared" si="29"/>
        <v>7.7647058823529411</v>
      </c>
    </row>
    <row r="590" spans="1:23" s="154" customFormat="1" ht="15" customHeight="1">
      <c r="A590" t="s">
        <v>219</v>
      </c>
      <c r="B590"/>
      <c r="C590" t="s">
        <v>169</v>
      </c>
      <c r="D590" t="s">
        <v>575</v>
      </c>
      <c r="E590" t="s">
        <v>33</v>
      </c>
      <c r="F590" s="170">
        <v>3</v>
      </c>
      <c r="G590" s="162">
        <v>3</v>
      </c>
      <c r="H590" s="162">
        <v>0</v>
      </c>
      <c r="I590" t="s">
        <v>420</v>
      </c>
      <c r="J590" t="s">
        <v>12</v>
      </c>
      <c r="K590" t="s">
        <v>12</v>
      </c>
      <c r="L590" t="s">
        <v>214</v>
      </c>
      <c r="M590" t="s">
        <v>409</v>
      </c>
      <c r="N590" t="s">
        <v>33</v>
      </c>
      <c r="O590" s="170">
        <v>46</v>
      </c>
      <c r="P590" t="s">
        <v>12</v>
      </c>
      <c r="Q590" t="s">
        <v>57</v>
      </c>
      <c r="R590" s="163" t="s">
        <v>162</v>
      </c>
      <c r="S590" s="164" t="s">
        <v>126</v>
      </c>
      <c r="T590" s="164" t="s">
        <v>126</v>
      </c>
      <c r="U590" s="165" t="str">
        <f t="shared" si="27"/>
        <v>C_ปUG_UGC05</v>
      </c>
      <c r="V590" s="152">
        <f t="shared" si="28"/>
        <v>138</v>
      </c>
      <c r="W590" s="153">
        <f t="shared" si="29"/>
        <v>8.117647058823529</v>
      </c>
    </row>
    <row r="591" spans="1:23" s="154" customFormat="1" ht="15" customHeight="1">
      <c r="A591" t="s">
        <v>167</v>
      </c>
      <c r="B591"/>
      <c r="C591" t="s">
        <v>169</v>
      </c>
      <c r="D591" t="s">
        <v>576</v>
      </c>
      <c r="E591" t="s">
        <v>33</v>
      </c>
      <c r="F591" s="170">
        <v>3</v>
      </c>
      <c r="G591" s="162">
        <v>3</v>
      </c>
      <c r="H591" s="162">
        <v>0</v>
      </c>
      <c r="I591" t="s">
        <v>420</v>
      </c>
      <c r="J591" t="s">
        <v>12</v>
      </c>
      <c r="K591" t="s">
        <v>17</v>
      </c>
      <c r="L591" t="s">
        <v>200</v>
      </c>
      <c r="M591" t="s">
        <v>409</v>
      </c>
      <c r="N591" t="s">
        <v>33</v>
      </c>
      <c r="O591" s="170">
        <v>1</v>
      </c>
      <c r="P591" t="s">
        <v>12</v>
      </c>
      <c r="Q591" t="s">
        <v>57</v>
      </c>
      <c r="R591" s="163" t="s">
        <v>162</v>
      </c>
      <c r="S591" s="164" t="s">
        <v>126</v>
      </c>
      <c r="T591" s="164" t="s">
        <v>126</v>
      </c>
      <c r="U591" s="165" t="str">
        <f t="shared" si="27"/>
        <v>B_ปUG_UGC05</v>
      </c>
      <c r="V591" s="152">
        <f t="shared" si="28"/>
        <v>3</v>
      </c>
      <c r="W591" s="153">
        <f t="shared" si="29"/>
        <v>0.17647058823529413</v>
      </c>
    </row>
    <row r="592" spans="1:23" s="154" customFormat="1" ht="15" customHeight="1">
      <c r="A592" t="s">
        <v>167</v>
      </c>
      <c r="B592"/>
      <c r="C592" t="s">
        <v>169</v>
      </c>
      <c r="D592" t="s">
        <v>576</v>
      </c>
      <c r="E592" t="s">
        <v>33</v>
      </c>
      <c r="F592" s="170">
        <v>3</v>
      </c>
      <c r="G592" s="162">
        <v>3</v>
      </c>
      <c r="H592" s="162">
        <v>0</v>
      </c>
      <c r="I592" t="s">
        <v>420</v>
      </c>
      <c r="J592" t="s">
        <v>12</v>
      </c>
      <c r="K592" t="s">
        <v>17</v>
      </c>
      <c r="L592" t="s">
        <v>201</v>
      </c>
      <c r="M592" t="s">
        <v>409</v>
      </c>
      <c r="N592" t="s">
        <v>33</v>
      </c>
      <c r="O592" s="170">
        <v>2</v>
      </c>
      <c r="P592" t="s">
        <v>12</v>
      </c>
      <c r="Q592" t="s">
        <v>57</v>
      </c>
      <c r="R592" s="163" t="s">
        <v>162</v>
      </c>
      <c r="S592" s="164" t="s">
        <v>126</v>
      </c>
      <c r="T592" s="164" t="s">
        <v>126</v>
      </c>
      <c r="U592" s="165" t="str">
        <f t="shared" si="27"/>
        <v>B_ปUG_UGC05</v>
      </c>
      <c r="V592" s="152">
        <f t="shared" si="28"/>
        <v>6</v>
      </c>
      <c r="W592" s="153">
        <f t="shared" si="29"/>
        <v>0.35294117647058826</v>
      </c>
    </row>
    <row r="593" spans="1:23" s="154" customFormat="1" ht="15" customHeight="1">
      <c r="A593" t="s">
        <v>167</v>
      </c>
      <c r="B593"/>
      <c r="C593" t="s">
        <v>169</v>
      </c>
      <c r="D593" t="s">
        <v>576</v>
      </c>
      <c r="E593" t="s">
        <v>33</v>
      </c>
      <c r="F593" s="170">
        <v>3</v>
      </c>
      <c r="G593" s="162">
        <v>3</v>
      </c>
      <c r="H593" s="162">
        <v>0</v>
      </c>
      <c r="I593" t="s">
        <v>420</v>
      </c>
      <c r="J593" t="s">
        <v>12</v>
      </c>
      <c r="K593" t="s">
        <v>17</v>
      </c>
      <c r="L593" t="s">
        <v>203</v>
      </c>
      <c r="M593" t="s">
        <v>409</v>
      </c>
      <c r="N593" t="s">
        <v>33</v>
      </c>
      <c r="O593" s="170">
        <v>2</v>
      </c>
      <c r="P593" t="s">
        <v>12</v>
      </c>
      <c r="Q593" t="s">
        <v>57</v>
      </c>
      <c r="R593" s="163" t="s">
        <v>162</v>
      </c>
      <c r="S593" s="164" t="s">
        <v>126</v>
      </c>
      <c r="T593" s="164" t="s">
        <v>126</v>
      </c>
      <c r="U593" s="165" t="str">
        <f t="shared" si="27"/>
        <v>B_ปUG_UGC05</v>
      </c>
      <c r="V593" s="152">
        <f t="shared" si="28"/>
        <v>6</v>
      </c>
      <c r="W593" s="153">
        <f t="shared" si="29"/>
        <v>0.35294117647058826</v>
      </c>
    </row>
    <row r="594" spans="1:23" s="154" customFormat="1" ht="15" customHeight="1">
      <c r="A594" t="s">
        <v>167</v>
      </c>
      <c r="B594"/>
      <c r="C594" t="s">
        <v>169</v>
      </c>
      <c r="D594" t="s">
        <v>576</v>
      </c>
      <c r="E594" t="s">
        <v>33</v>
      </c>
      <c r="F594" s="170">
        <v>3</v>
      </c>
      <c r="G594" s="162">
        <v>3</v>
      </c>
      <c r="H594" s="162">
        <v>0</v>
      </c>
      <c r="I594" t="s">
        <v>420</v>
      </c>
      <c r="J594" t="s">
        <v>12</v>
      </c>
      <c r="K594" t="s">
        <v>17</v>
      </c>
      <c r="L594" t="s">
        <v>204</v>
      </c>
      <c r="M594" t="s">
        <v>409</v>
      </c>
      <c r="N594" t="s">
        <v>33</v>
      </c>
      <c r="O594" s="170">
        <v>1</v>
      </c>
      <c r="P594" t="s">
        <v>12</v>
      </c>
      <c r="Q594" t="s">
        <v>57</v>
      </c>
      <c r="R594" s="163" t="s">
        <v>162</v>
      </c>
      <c r="S594" s="164" t="s">
        <v>126</v>
      </c>
      <c r="T594" s="164" t="s">
        <v>126</v>
      </c>
      <c r="U594" s="165" t="str">
        <f t="shared" si="27"/>
        <v>B_ปUG_UGC05</v>
      </c>
      <c r="V594" s="152">
        <f t="shared" si="28"/>
        <v>3</v>
      </c>
      <c r="W594" s="153">
        <f t="shared" si="29"/>
        <v>0.17647058823529413</v>
      </c>
    </row>
    <row r="595" spans="1:23" s="154" customFormat="1" ht="15" customHeight="1">
      <c r="A595" t="s">
        <v>167</v>
      </c>
      <c r="B595"/>
      <c r="C595" t="s">
        <v>169</v>
      </c>
      <c r="D595" t="s">
        <v>576</v>
      </c>
      <c r="E595" t="s">
        <v>33</v>
      </c>
      <c r="F595" s="170">
        <v>3</v>
      </c>
      <c r="G595" s="162">
        <v>3</v>
      </c>
      <c r="H595" s="162">
        <v>0</v>
      </c>
      <c r="I595" t="s">
        <v>420</v>
      </c>
      <c r="J595" t="s">
        <v>12</v>
      </c>
      <c r="K595" t="s">
        <v>17</v>
      </c>
      <c r="L595" t="s">
        <v>206</v>
      </c>
      <c r="M595" t="s">
        <v>409</v>
      </c>
      <c r="N595" t="s">
        <v>33</v>
      </c>
      <c r="O595" s="170">
        <v>1</v>
      </c>
      <c r="P595" t="s">
        <v>12</v>
      </c>
      <c r="Q595" t="s">
        <v>57</v>
      </c>
      <c r="R595" s="163" t="s">
        <v>162</v>
      </c>
      <c r="S595" s="164" t="s">
        <v>126</v>
      </c>
      <c r="T595" s="164" t="s">
        <v>126</v>
      </c>
      <c r="U595" s="165" t="str">
        <f t="shared" si="27"/>
        <v>B_ปUG_UGC05</v>
      </c>
      <c r="V595" s="152">
        <f t="shared" si="28"/>
        <v>3</v>
      </c>
      <c r="W595" s="153">
        <f t="shared" si="29"/>
        <v>0.17647058823529413</v>
      </c>
    </row>
    <row r="596" spans="1:23" s="154" customFormat="1" ht="15" customHeight="1">
      <c r="A596" t="s">
        <v>219</v>
      </c>
      <c r="B596"/>
      <c r="C596" t="s">
        <v>169</v>
      </c>
      <c r="D596" t="s">
        <v>576</v>
      </c>
      <c r="E596" t="s">
        <v>33</v>
      </c>
      <c r="F596" s="170">
        <v>3</v>
      </c>
      <c r="G596" s="162">
        <v>3</v>
      </c>
      <c r="H596" s="162">
        <v>0</v>
      </c>
      <c r="I596" t="s">
        <v>420</v>
      </c>
      <c r="J596" t="s">
        <v>12</v>
      </c>
      <c r="K596" t="s">
        <v>12</v>
      </c>
      <c r="L596" t="s">
        <v>208</v>
      </c>
      <c r="M596" t="s">
        <v>409</v>
      </c>
      <c r="N596" t="s">
        <v>33</v>
      </c>
      <c r="O596" s="170">
        <v>1</v>
      </c>
      <c r="P596" t="s">
        <v>12</v>
      </c>
      <c r="Q596" t="s">
        <v>57</v>
      </c>
      <c r="R596" s="163" t="s">
        <v>162</v>
      </c>
      <c r="S596" s="164" t="s">
        <v>126</v>
      </c>
      <c r="T596" s="164" t="s">
        <v>126</v>
      </c>
      <c r="U596" s="165" t="str">
        <f t="shared" si="27"/>
        <v>C_ปUG_UGC05</v>
      </c>
      <c r="V596" s="152">
        <f t="shared" si="28"/>
        <v>3</v>
      </c>
      <c r="W596" s="153">
        <f t="shared" si="29"/>
        <v>0.17647058823529413</v>
      </c>
    </row>
    <row r="597" spans="1:23" s="154" customFormat="1" ht="15" customHeight="1">
      <c r="A597" t="s">
        <v>219</v>
      </c>
      <c r="B597"/>
      <c r="C597" t="s">
        <v>169</v>
      </c>
      <c r="D597" t="s">
        <v>576</v>
      </c>
      <c r="E597" t="s">
        <v>33</v>
      </c>
      <c r="F597" s="170">
        <v>3</v>
      </c>
      <c r="G597" s="162">
        <v>3</v>
      </c>
      <c r="H597" s="162">
        <v>0</v>
      </c>
      <c r="I597" t="s">
        <v>420</v>
      </c>
      <c r="J597" t="s">
        <v>12</v>
      </c>
      <c r="K597" t="s">
        <v>12</v>
      </c>
      <c r="L597" t="s">
        <v>210</v>
      </c>
      <c r="M597" t="s">
        <v>409</v>
      </c>
      <c r="N597" t="s">
        <v>33</v>
      </c>
      <c r="O597" s="170">
        <v>2</v>
      </c>
      <c r="P597" t="s">
        <v>12</v>
      </c>
      <c r="Q597" t="s">
        <v>57</v>
      </c>
      <c r="R597" s="163" t="s">
        <v>162</v>
      </c>
      <c r="S597" s="164" t="s">
        <v>126</v>
      </c>
      <c r="T597" s="164" t="s">
        <v>126</v>
      </c>
      <c r="U597" s="165" t="str">
        <f t="shared" si="27"/>
        <v>C_ปUG_UGC05</v>
      </c>
      <c r="V597" s="152">
        <f t="shared" si="28"/>
        <v>6</v>
      </c>
      <c r="W597" s="153">
        <f t="shared" si="29"/>
        <v>0.35294117647058826</v>
      </c>
    </row>
    <row r="598" spans="1:23" s="154" customFormat="1" ht="15" customHeight="1">
      <c r="A598" t="s">
        <v>219</v>
      </c>
      <c r="B598"/>
      <c r="C598" t="s">
        <v>169</v>
      </c>
      <c r="D598" t="s">
        <v>576</v>
      </c>
      <c r="E598" t="s">
        <v>33</v>
      </c>
      <c r="F598" s="170">
        <v>3</v>
      </c>
      <c r="G598" s="162">
        <v>3</v>
      </c>
      <c r="H598" s="162">
        <v>0</v>
      </c>
      <c r="I598" t="s">
        <v>420</v>
      </c>
      <c r="J598" t="s">
        <v>12</v>
      </c>
      <c r="K598" t="s">
        <v>12</v>
      </c>
      <c r="L598" t="s">
        <v>214</v>
      </c>
      <c r="M598" t="s">
        <v>409</v>
      </c>
      <c r="N598" t="s">
        <v>33</v>
      </c>
      <c r="O598" s="170">
        <v>87</v>
      </c>
      <c r="P598" t="s">
        <v>12</v>
      </c>
      <c r="Q598" t="s">
        <v>57</v>
      </c>
      <c r="R598" s="163" t="s">
        <v>162</v>
      </c>
      <c r="S598" s="164" t="s">
        <v>126</v>
      </c>
      <c r="T598" s="164" t="s">
        <v>126</v>
      </c>
      <c r="U598" s="165" t="str">
        <f t="shared" si="27"/>
        <v>C_ปUG_UGC05</v>
      </c>
      <c r="V598" s="152">
        <f t="shared" si="28"/>
        <v>261</v>
      </c>
      <c r="W598" s="153">
        <f t="shared" si="29"/>
        <v>15.352941176470589</v>
      </c>
    </row>
    <row r="599" spans="1:23" s="154" customFormat="1" ht="15" customHeight="1">
      <c r="A599" t="s">
        <v>164</v>
      </c>
      <c r="B599"/>
      <c r="C599" t="s">
        <v>169</v>
      </c>
      <c r="D599" t="s">
        <v>119</v>
      </c>
      <c r="E599" t="s">
        <v>33</v>
      </c>
      <c r="F599" s="170">
        <v>3</v>
      </c>
      <c r="G599" s="162">
        <v>3</v>
      </c>
      <c r="H599" s="162">
        <v>0</v>
      </c>
      <c r="I599" t="s">
        <v>420</v>
      </c>
      <c r="J599" t="s">
        <v>12</v>
      </c>
      <c r="K599" t="s">
        <v>13</v>
      </c>
      <c r="L599" t="s">
        <v>194</v>
      </c>
      <c r="M599" t="s">
        <v>409</v>
      </c>
      <c r="N599" t="s">
        <v>33</v>
      </c>
      <c r="O599" s="170">
        <v>2</v>
      </c>
      <c r="P599" t="s">
        <v>12</v>
      </c>
      <c r="Q599" t="s">
        <v>57</v>
      </c>
      <c r="R599" s="163" t="s">
        <v>162</v>
      </c>
      <c r="S599" s="164" t="s">
        <v>126</v>
      </c>
      <c r="T599" s="164" t="s">
        <v>126</v>
      </c>
      <c r="U599" s="165" t="str">
        <f t="shared" si="27"/>
        <v>A_ปUG_UGC05</v>
      </c>
      <c r="V599" s="152">
        <f t="shared" si="28"/>
        <v>6</v>
      </c>
      <c r="W599" s="153">
        <f t="shared" si="29"/>
        <v>0.35294117647058826</v>
      </c>
    </row>
    <row r="600" spans="1:23" s="154" customFormat="1" ht="15" customHeight="1">
      <c r="A600" t="s">
        <v>164</v>
      </c>
      <c r="B600"/>
      <c r="C600" t="s">
        <v>169</v>
      </c>
      <c r="D600" t="s">
        <v>119</v>
      </c>
      <c r="E600" t="s">
        <v>33</v>
      </c>
      <c r="F600" s="170">
        <v>3</v>
      </c>
      <c r="G600" s="162">
        <v>3</v>
      </c>
      <c r="H600" s="162">
        <v>0</v>
      </c>
      <c r="I600" t="s">
        <v>420</v>
      </c>
      <c r="J600" t="s">
        <v>12</v>
      </c>
      <c r="K600" t="s">
        <v>13</v>
      </c>
      <c r="L600" t="s">
        <v>196</v>
      </c>
      <c r="M600" t="s">
        <v>409</v>
      </c>
      <c r="N600" t="s">
        <v>33</v>
      </c>
      <c r="O600" s="170">
        <v>5</v>
      </c>
      <c r="P600" t="s">
        <v>12</v>
      </c>
      <c r="Q600" t="s">
        <v>57</v>
      </c>
      <c r="R600" s="163" t="s">
        <v>162</v>
      </c>
      <c r="S600" s="164" t="s">
        <v>126</v>
      </c>
      <c r="T600" s="164" t="s">
        <v>126</v>
      </c>
      <c r="U600" s="165" t="str">
        <f t="shared" si="27"/>
        <v>A_ปUG_UGC05</v>
      </c>
      <c r="V600" s="152">
        <f t="shared" si="28"/>
        <v>15</v>
      </c>
      <c r="W600" s="153">
        <f t="shared" si="29"/>
        <v>0.88235294117647056</v>
      </c>
    </row>
    <row r="601" spans="1:23" s="154" customFormat="1" ht="15" customHeight="1">
      <c r="A601" t="s">
        <v>164</v>
      </c>
      <c r="B601"/>
      <c r="C601" t="s">
        <v>169</v>
      </c>
      <c r="D601" t="s">
        <v>119</v>
      </c>
      <c r="E601" t="s">
        <v>33</v>
      </c>
      <c r="F601" s="170">
        <v>3</v>
      </c>
      <c r="G601" s="162">
        <v>3</v>
      </c>
      <c r="H601" s="162">
        <v>0</v>
      </c>
      <c r="I601" t="s">
        <v>420</v>
      </c>
      <c r="J601" t="s">
        <v>12</v>
      </c>
      <c r="K601" t="s">
        <v>13</v>
      </c>
      <c r="L601" t="s">
        <v>199</v>
      </c>
      <c r="M601" t="s">
        <v>409</v>
      </c>
      <c r="N601" t="s">
        <v>33</v>
      </c>
      <c r="O601" s="170">
        <v>19</v>
      </c>
      <c r="P601" t="s">
        <v>12</v>
      </c>
      <c r="Q601" t="s">
        <v>57</v>
      </c>
      <c r="R601" s="163" t="s">
        <v>162</v>
      </c>
      <c r="S601" s="164" t="s">
        <v>126</v>
      </c>
      <c r="T601" s="164" t="s">
        <v>126</v>
      </c>
      <c r="U601" s="165" t="str">
        <f t="shared" si="27"/>
        <v>A_ปUG_UGC05</v>
      </c>
      <c r="V601" s="152">
        <f t="shared" si="28"/>
        <v>57</v>
      </c>
      <c r="W601" s="153">
        <f t="shared" si="29"/>
        <v>3.3529411764705883</v>
      </c>
    </row>
    <row r="602" spans="1:23" s="154" customFormat="1" ht="15" customHeight="1">
      <c r="A602" t="s">
        <v>167</v>
      </c>
      <c r="B602"/>
      <c r="C602" t="s">
        <v>169</v>
      </c>
      <c r="D602" t="s">
        <v>119</v>
      </c>
      <c r="E602" t="s">
        <v>33</v>
      </c>
      <c r="F602" s="170">
        <v>3</v>
      </c>
      <c r="G602" s="162">
        <v>3</v>
      </c>
      <c r="H602" s="162">
        <v>0</v>
      </c>
      <c r="I602" t="s">
        <v>420</v>
      </c>
      <c r="J602" t="s">
        <v>12</v>
      </c>
      <c r="K602" t="s">
        <v>17</v>
      </c>
      <c r="L602" t="s">
        <v>200</v>
      </c>
      <c r="M602" t="s">
        <v>409</v>
      </c>
      <c r="N602" t="s">
        <v>33</v>
      </c>
      <c r="O602" s="170">
        <v>2</v>
      </c>
      <c r="P602" t="s">
        <v>12</v>
      </c>
      <c r="Q602" t="s">
        <v>57</v>
      </c>
      <c r="R602" s="163" t="s">
        <v>162</v>
      </c>
      <c r="S602" s="164" t="s">
        <v>126</v>
      </c>
      <c r="T602" s="164" t="s">
        <v>126</v>
      </c>
      <c r="U602" s="165" t="str">
        <f t="shared" si="27"/>
        <v>B_ปUG_UGC05</v>
      </c>
      <c r="V602" s="152">
        <f t="shared" si="28"/>
        <v>6</v>
      </c>
      <c r="W602" s="153">
        <f t="shared" si="29"/>
        <v>0.35294117647058826</v>
      </c>
    </row>
    <row r="603" spans="1:23" s="154" customFormat="1" ht="15" customHeight="1">
      <c r="A603" t="s">
        <v>167</v>
      </c>
      <c r="B603"/>
      <c r="C603" t="s">
        <v>169</v>
      </c>
      <c r="D603" t="s">
        <v>119</v>
      </c>
      <c r="E603" t="s">
        <v>33</v>
      </c>
      <c r="F603" s="170">
        <v>3</v>
      </c>
      <c r="G603" s="162">
        <v>3</v>
      </c>
      <c r="H603" s="162">
        <v>0</v>
      </c>
      <c r="I603" t="s">
        <v>420</v>
      </c>
      <c r="J603" t="s">
        <v>12</v>
      </c>
      <c r="K603" t="s">
        <v>17</v>
      </c>
      <c r="L603" t="s">
        <v>202</v>
      </c>
      <c r="M603" t="s">
        <v>409</v>
      </c>
      <c r="N603" t="s">
        <v>33</v>
      </c>
      <c r="O603" s="170">
        <v>36</v>
      </c>
      <c r="P603" t="s">
        <v>12</v>
      </c>
      <c r="Q603" t="s">
        <v>57</v>
      </c>
      <c r="R603" s="163" t="s">
        <v>162</v>
      </c>
      <c r="S603" s="164" t="s">
        <v>126</v>
      </c>
      <c r="T603" s="164" t="s">
        <v>126</v>
      </c>
      <c r="U603" s="165" t="str">
        <f t="shared" si="27"/>
        <v>B_ปUG_UGC05</v>
      </c>
      <c r="V603" s="152">
        <f t="shared" si="28"/>
        <v>108</v>
      </c>
      <c r="W603" s="153">
        <f t="shared" si="29"/>
        <v>6.3529411764705879</v>
      </c>
    </row>
    <row r="604" spans="1:23" s="154" customFormat="1" ht="15" customHeight="1">
      <c r="A604" t="s">
        <v>167</v>
      </c>
      <c r="B604"/>
      <c r="C604" t="s">
        <v>169</v>
      </c>
      <c r="D604" t="s">
        <v>119</v>
      </c>
      <c r="E604" t="s">
        <v>33</v>
      </c>
      <c r="F604" s="170">
        <v>3</v>
      </c>
      <c r="G604" s="162">
        <v>3</v>
      </c>
      <c r="H604" s="162">
        <v>0</v>
      </c>
      <c r="I604" t="s">
        <v>420</v>
      </c>
      <c r="J604" t="s">
        <v>12</v>
      </c>
      <c r="K604" t="s">
        <v>17</v>
      </c>
      <c r="L604" t="s">
        <v>203</v>
      </c>
      <c r="M604" t="s">
        <v>409</v>
      </c>
      <c r="N604" t="s">
        <v>33</v>
      </c>
      <c r="O604" s="170">
        <v>46</v>
      </c>
      <c r="P604" t="s">
        <v>12</v>
      </c>
      <c r="Q604" t="s">
        <v>57</v>
      </c>
      <c r="R604" s="163" t="s">
        <v>162</v>
      </c>
      <c r="S604" s="164" t="s">
        <v>126</v>
      </c>
      <c r="T604" s="164" t="s">
        <v>126</v>
      </c>
      <c r="U604" s="165" t="str">
        <f t="shared" si="27"/>
        <v>B_ปUG_UGC05</v>
      </c>
      <c r="V604" s="152">
        <f t="shared" si="28"/>
        <v>138</v>
      </c>
      <c r="W604" s="153">
        <f t="shared" si="29"/>
        <v>8.117647058823529</v>
      </c>
    </row>
    <row r="605" spans="1:23" s="154" customFormat="1" ht="15" customHeight="1">
      <c r="A605" t="s">
        <v>167</v>
      </c>
      <c r="B605"/>
      <c r="C605" t="s">
        <v>169</v>
      </c>
      <c r="D605" t="s">
        <v>119</v>
      </c>
      <c r="E605" t="s">
        <v>33</v>
      </c>
      <c r="F605" s="170">
        <v>3</v>
      </c>
      <c r="G605" s="162">
        <v>3</v>
      </c>
      <c r="H605" s="162">
        <v>0</v>
      </c>
      <c r="I605" t="s">
        <v>420</v>
      </c>
      <c r="J605" t="s">
        <v>12</v>
      </c>
      <c r="K605" t="s">
        <v>17</v>
      </c>
      <c r="L605" t="s">
        <v>204</v>
      </c>
      <c r="M605" t="s">
        <v>409</v>
      </c>
      <c r="N605" t="s">
        <v>33</v>
      </c>
      <c r="O605" s="170">
        <v>24</v>
      </c>
      <c r="P605" t="s">
        <v>12</v>
      </c>
      <c r="Q605" t="s">
        <v>57</v>
      </c>
      <c r="R605" s="163" t="s">
        <v>162</v>
      </c>
      <c r="S605" s="164" t="s">
        <v>126</v>
      </c>
      <c r="T605" s="164" t="s">
        <v>126</v>
      </c>
      <c r="U605" s="165" t="str">
        <f t="shared" si="27"/>
        <v>B_ปUG_UGC05</v>
      </c>
      <c r="V605" s="152">
        <f t="shared" si="28"/>
        <v>72</v>
      </c>
      <c r="W605" s="153">
        <f t="shared" si="29"/>
        <v>4.2352941176470589</v>
      </c>
    </row>
    <row r="606" spans="1:23" s="154" customFormat="1" ht="15" customHeight="1">
      <c r="A606" t="s">
        <v>167</v>
      </c>
      <c r="B606"/>
      <c r="C606" t="s">
        <v>169</v>
      </c>
      <c r="D606" t="s">
        <v>119</v>
      </c>
      <c r="E606" t="s">
        <v>33</v>
      </c>
      <c r="F606" s="170">
        <v>3</v>
      </c>
      <c r="G606" s="162">
        <v>3</v>
      </c>
      <c r="H606" s="162">
        <v>0</v>
      </c>
      <c r="I606" t="s">
        <v>420</v>
      </c>
      <c r="J606" t="s">
        <v>12</v>
      </c>
      <c r="K606" t="s">
        <v>17</v>
      </c>
      <c r="L606" t="s">
        <v>205</v>
      </c>
      <c r="M606" t="s">
        <v>409</v>
      </c>
      <c r="N606" t="s">
        <v>33</v>
      </c>
      <c r="O606" s="170">
        <v>3</v>
      </c>
      <c r="P606" t="s">
        <v>12</v>
      </c>
      <c r="Q606" t="s">
        <v>57</v>
      </c>
      <c r="R606" s="163" t="s">
        <v>162</v>
      </c>
      <c r="S606" s="164" t="s">
        <v>126</v>
      </c>
      <c r="T606" s="164" t="s">
        <v>126</v>
      </c>
      <c r="U606" s="165" t="str">
        <f t="shared" si="27"/>
        <v>B_ปUG_UGC05</v>
      </c>
      <c r="V606" s="152">
        <f t="shared" si="28"/>
        <v>9</v>
      </c>
      <c r="W606" s="153">
        <f t="shared" si="29"/>
        <v>0.52941176470588236</v>
      </c>
    </row>
    <row r="607" spans="1:23" s="154" customFormat="1" ht="15" customHeight="1">
      <c r="A607" t="s">
        <v>167</v>
      </c>
      <c r="B607"/>
      <c r="C607" t="s">
        <v>169</v>
      </c>
      <c r="D607" t="s">
        <v>119</v>
      </c>
      <c r="E607" t="s">
        <v>33</v>
      </c>
      <c r="F607" s="170">
        <v>3</v>
      </c>
      <c r="G607" s="162">
        <v>3</v>
      </c>
      <c r="H607" s="162">
        <v>0</v>
      </c>
      <c r="I607" t="s">
        <v>420</v>
      </c>
      <c r="J607" t="s">
        <v>12</v>
      </c>
      <c r="K607" t="s">
        <v>17</v>
      </c>
      <c r="L607" t="s">
        <v>206</v>
      </c>
      <c r="M607" t="s">
        <v>409</v>
      </c>
      <c r="N607" t="s">
        <v>33</v>
      </c>
      <c r="O607" s="170">
        <v>15</v>
      </c>
      <c r="P607" t="s">
        <v>12</v>
      </c>
      <c r="Q607" t="s">
        <v>57</v>
      </c>
      <c r="R607" s="163" t="s">
        <v>162</v>
      </c>
      <c r="S607" s="164" t="s">
        <v>126</v>
      </c>
      <c r="T607" s="164" t="s">
        <v>126</v>
      </c>
      <c r="U607" s="165" t="str">
        <f t="shared" si="27"/>
        <v>B_ปUG_UGC05</v>
      </c>
      <c r="V607" s="152">
        <f t="shared" si="28"/>
        <v>45</v>
      </c>
      <c r="W607" s="153">
        <f t="shared" si="29"/>
        <v>2.6470588235294117</v>
      </c>
    </row>
    <row r="608" spans="1:23" s="154" customFormat="1" ht="15" customHeight="1">
      <c r="A608" t="s">
        <v>219</v>
      </c>
      <c r="B608"/>
      <c r="C608" t="s">
        <v>169</v>
      </c>
      <c r="D608" t="s">
        <v>119</v>
      </c>
      <c r="E608" t="s">
        <v>33</v>
      </c>
      <c r="F608" s="170">
        <v>3</v>
      </c>
      <c r="G608" s="162">
        <v>3</v>
      </c>
      <c r="H608" s="162">
        <v>0</v>
      </c>
      <c r="I608" t="s">
        <v>420</v>
      </c>
      <c r="J608" t="s">
        <v>12</v>
      </c>
      <c r="K608" t="s">
        <v>12</v>
      </c>
      <c r="L608" t="s">
        <v>208</v>
      </c>
      <c r="M608" t="s">
        <v>409</v>
      </c>
      <c r="N608" t="s">
        <v>33</v>
      </c>
      <c r="O608" s="170">
        <v>4</v>
      </c>
      <c r="P608" t="s">
        <v>12</v>
      </c>
      <c r="Q608" t="s">
        <v>57</v>
      </c>
      <c r="R608" s="163" t="s">
        <v>162</v>
      </c>
      <c r="S608" s="164" t="s">
        <v>126</v>
      </c>
      <c r="T608" s="164" t="s">
        <v>126</v>
      </c>
      <c r="U608" s="165" t="str">
        <f t="shared" si="27"/>
        <v>C_ปUG_UGC05</v>
      </c>
      <c r="V608" s="152">
        <f t="shared" si="28"/>
        <v>12</v>
      </c>
      <c r="W608" s="153">
        <f t="shared" si="29"/>
        <v>0.70588235294117652</v>
      </c>
    </row>
    <row r="609" spans="1:23" s="154" customFormat="1" ht="15" customHeight="1">
      <c r="A609" t="s">
        <v>219</v>
      </c>
      <c r="B609"/>
      <c r="C609" t="s">
        <v>169</v>
      </c>
      <c r="D609" t="s">
        <v>119</v>
      </c>
      <c r="E609" t="s">
        <v>33</v>
      </c>
      <c r="F609" s="170">
        <v>3</v>
      </c>
      <c r="G609" s="162">
        <v>3</v>
      </c>
      <c r="H609" s="162">
        <v>0</v>
      </c>
      <c r="I609" t="s">
        <v>420</v>
      </c>
      <c r="J609" t="s">
        <v>12</v>
      </c>
      <c r="K609" t="s">
        <v>12</v>
      </c>
      <c r="L609" t="s">
        <v>209</v>
      </c>
      <c r="M609" t="s">
        <v>409</v>
      </c>
      <c r="N609" t="s">
        <v>33</v>
      </c>
      <c r="O609" s="170">
        <v>6</v>
      </c>
      <c r="P609" t="s">
        <v>12</v>
      </c>
      <c r="Q609" t="s">
        <v>57</v>
      </c>
      <c r="R609" s="163" t="s">
        <v>162</v>
      </c>
      <c r="S609" s="164" t="s">
        <v>126</v>
      </c>
      <c r="T609" s="164" t="s">
        <v>126</v>
      </c>
      <c r="U609" s="165" t="str">
        <f t="shared" si="27"/>
        <v>C_ปUG_UGC05</v>
      </c>
      <c r="V609" s="152">
        <f t="shared" si="28"/>
        <v>18</v>
      </c>
      <c r="W609" s="153">
        <f t="shared" si="29"/>
        <v>1.0588235294117647</v>
      </c>
    </row>
    <row r="610" spans="1:23" s="154" customFormat="1" ht="15" customHeight="1">
      <c r="A610" t="s">
        <v>219</v>
      </c>
      <c r="B610"/>
      <c r="C610" t="s">
        <v>169</v>
      </c>
      <c r="D610" t="s">
        <v>119</v>
      </c>
      <c r="E610" t="s">
        <v>33</v>
      </c>
      <c r="F610" s="170">
        <v>3</v>
      </c>
      <c r="G610" s="162">
        <v>3</v>
      </c>
      <c r="H610" s="162">
        <v>0</v>
      </c>
      <c r="I610" t="s">
        <v>420</v>
      </c>
      <c r="J610" t="s">
        <v>12</v>
      </c>
      <c r="K610" t="s">
        <v>12</v>
      </c>
      <c r="L610" t="s">
        <v>210</v>
      </c>
      <c r="M610" t="s">
        <v>409</v>
      </c>
      <c r="N610" t="s">
        <v>33</v>
      </c>
      <c r="O610" s="170">
        <v>3</v>
      </c>
      <c r="P610" t="s">
        <v>12</v>
      </c>
      <c r="Q610" t="s">
        <v>57</v>
      </c>
      <c r="R610" s="163" t="s">
        <v>162</v>
      </c>
      <c r="S610" s="164" t="s">
        <v>126</v>
      </c>
      <c r="T610" s="164" t="s">
        <v>126</v>
      </c>
      <c r="U610" s="165" t="str">
        <f t="shared" si="27"/>
        <v>C_ปUG_UGC05</v>
      </c>
      <c r="V610" s="152">
        <f t="shared" si="28"/>
        <v>9</v>
      </c>
      <c r="W610" s="153">
        <f t="shared" si="29"/>
        <v>0.52941176470588236</v>
      </c>
    </row>
    <row r="611" spans="1:23" s="154" customFormat="1" ht="15" customHeight="1">
      <c r="A611" t="s">
        <v>219</v>
      </c>
      <c r="B611"/>
      <c r="C611" t="s">
        <v>169</v>
      </c>
      <c r="D611" t="s">
        <v>119</v>
      </c>
      <c r="E611" t="s">
        <v>33</v>
      </c>
      <c r="F611" s="170">
        <v>3</v>
      </c>
      <c r="G611" s="162">
        <v>3</v>
      </c>
      <c r="H611" s="162">
        <v>0</v>
      </c>
      <c r="I611" t="s">
        <v>420</v>
      </c>
      <c r="J611" t="s">
        <v>12</v>
      </c>
      <c r="K611" t="s">
        <v>12</v>
      </c>
      <c r="L611" t="s">
        <v>211</v>
      </c>
      <c r="M611" t="s">
        <v>409</v>
      </c>
      <c r="N611" t="s">
        <v>33</v>
      </c>
      <c r="O611" s="170">
        <v>6</v>
      </c>
      <c r="P611" t="s">
        <v>12</v>
      </c>
      <c r="Q611" t="s">
        <v>57</v>
      </c>
      <c r="R611" s="163" t="s">
        <v>162</v>
      </c>
      <c r="S611" s="164" t="s">
        <v>126</v>
      </c>
      <c r="T611" s="164" t="s">
        <v>126</v>
      </c>
      <c r="U611" s="165" t="str">
        <f t="shared" si="27"/>
        <v>C_ปUG_UGC05</v>
      </c>
      <c r="V611" s="152">
        <f t="shared" si="28"/>
        <v>18</v>
      </c>
      <c r="W611" s="153">
        <f t="shared" si="29"/>
        <v>1.0588235294117647</v>
      </c>
    </row>
    <row r="612" spans="1:23" s="154" customFormat="1" ht="15" customHeight="1">
      <c r="A612" t="s">
        <v>219</v>
      </c>
      <c r="B612"/>
      <c r="C612" t="s">
        <v>169</v>
      </c>
      <c r="D612" t="s">
        <v>119</v>
      </c>
      <c r="E612" t="s">
        <v>33</v>
      </c>
      <c r="F612" s="170">
        <v>3</v>
      </c>
      <c r="G612" s="162">
        <v>3</v>
      </c>
      <c r="H612" s="162">
        <v>0</v>
      </c>
      <c r="I612" t="s">
        <v>420</v>
      </c>
      <c r="J612" t="s">
        <v>12</v>
      </c>
      <c r="K612" t="s">
        <v>12</v>
      </c>
      <c r="L612" t="s">
        <v>215</v>
      </c>
      <c r="M612" t="s">
        <v>409</v>
      </c>
      <c r="N612" t="s">
        <v>33</v>
      </c>
      <c r="O612" s="170">
        <v>68</v>
      </c>
      <c r="P612" t="s">
        <v>12</v>
      </c>
      <c r="Q612" t="s">
        <v>57</v>
      </c>
      <c r="R612" s="163" t="s">
        <v>162</v>
      </c>
      <c r="S612" s="164" t="s">
        <v>126</v>
      </c>
      <c r="T612" s="164" t="s">
        <v>126</v>
      </c>
      <c r="U612" s="165" t="str">
        <f t="shared" si="27"/>
        <v>C_ปUG_UGC05</v>
      </c>
      <c r="V612" s="152">
        <f t="shared" si="28"/>
        <v>204</v>
      </c>
      <c r="W612" s="153">
        <f t="shared" si="29"/>
        <v>12</v>
      </c>
    </row>
    <row r="613" spans="1:23" s="154" customFormat="1" ht="15" customHeight="1">
      <c r="A613" t="s">
        <v>179</v>
      </c>
      <c r="B613"/>
      <c r="C613" t="s">
        <v>169</v>
      </c>
      <c r="D613" t="s">
        <v>119</v>
      </c>
      <c r="E613" t="s">
        <v>33</v>
      </c>
      <c r="F613" s="170">
        <v>3</v>
      </c>
      <c r="G613" s="162">
        <v>3</v>
      </c>
      <c r="H613" s="162">
        <v>0</v>
      </c>
      <c r="I613" t="s">
        <v>420</v>
      </c>
      <c r="J613" t="s">
        <v>12</v>
      </c>
      <c r="K613" t="s">
        <v>75</v>
      </c>
      <c r="L613" t="s">
        <v>216</v>
      </c>
      <c r="M613" t="s">
        <v>409</v>
      </c>
      <c r="N613" t="s">
        <v>33</v>
      </c>
      <c r="O613" s="170">
        <v>183</v>
      </c>
      <c r="P613" t="s">
        <v>12</v>
      </c>
      <c r="Q613" t="s">
        <v>57</v>
      </c>
      <c r="R613" s="163" t="s">
        <v>162</v>
      </c>
      <c r="S613" s="164" t="s">
        <v>126</v>
      </c>
      <c r="T613" s="164" t="s">
        <v>126</v>
      </c>
      <c r="U613" s="165" t="str">
        <f t="shared" si="27"/>
        <v>D_ปUG_UGC05</v>
      </c>
      <c r="V613" s="152">
        <f t="shared" si="28"/>
        <v>549</v>
      </c>
      <c r="W613" s="153">
        <f t="shared" si="29"/>
        <v>32.294117647058826</v>
      </c>
    </row>
    <row r="614" spans="1:23" s="154" customFormat="1" ht="15" customHeight="1">
      <c r="A614" t="s">
        <v>179</v>
      </c>
      <c r="B614"/>
      <c r="C614" t="s">
        <v>169</v>
      </c>
      <c r="D614" t="s">
        <v>119</v>
      </c>
      <c r="E614" t="s">
        <v>33</v>
      </c>
      <c r="F614" s="170">
        <v>3</v>
      </c>
      <c r="G614" s="162">
        <v>3</v>
      </c>
      <c r="H614" s="162">
        <v>0</v>
      </c>
      <c r="I614" t="s">
        <v>420</v>
      </c>
      <c r="J614" t="s">
        <v>12</v>
      </c>
      <c r="K614" t="s">
        <v>75</v>
      </c>
      <c r="L614" t="s">
        <v>217</v>
      </c>
      <c r="M614" t="s">
        <v>409</v>
      </c>
      <c r="N614" t="s">
        <v>33</v>
      </c>
      <c r="O614" s="170">
        <v>48</v>
      </c>
      <c r="P614" t="s">
        <v>12</v>
      </c>
      <c r="Q614" t="s">
        <v>57</v>
      </c>
      <c r="R614" s="163" t="s">
        <v>162</v>
      </c>
      <c r="S614" s="164" t="s">
        <v>126</v>
      </c>
      <c r="T614" s="164" t="s">
        <v>126</v>
      </c>
      <c r="U614" s="165" t="str">
        <f t="shared" si="27"/>
        <v>D_ปUG_UGC05</v>
      </c>
      <c r="V614" s="152">
        <f t="shared" si="28"/>
        <v>144</v>
      </c>
      <c r="W614" s="153">
        <f t="shared" si="29"/>
        <v>8.4705882352941178</v>
      </c>
    </row>
    <row r="615" spans="1:23" s="154" customFormat="1" ht="15" customHeight="1">
      <c r="A615" t="s">
        <v>164</v>
      </c>
      <c r="B615"/>
      <c r="C615" t="s">
        <v>169</v>
      </c>
      <c r="D615" t="s">
        <v>109</v>
      </c>
      <c r="E615" t="s">
        <v>33</v>
      </c>
      <c r="F615" s="170">
        <v>3</v>
      </c>
      <c r="G615" s="162">
        <v>3</v>
      </c>
      <c r="H615" s="162">
        <v>0</v>
      </c>
      <c r="I615" t="s">
        <v>420</v>
      </c>
      <c r="J615" t="s">
        <v>12</v>
      </c>
      <c r="K615" t="s">
        <v>13</v>
      </c>
      <c r="L615" t="s">
        <v>199</v>
      </c>
      <c r="M615" t="s">
        <v>409</v>
      </c>
      <c r="N615" t="s">
        <v>33</v>
      </c>
      <c r="O615" s="170">
        <v>17</v>
      </c>
      <c r="P615" t="s">
        <v>12</v>
      </c>
      <c r="Q615" t="s">
        <v>57</v>
      </c>
      <c r="R615" s="163" t="s">
        <v>162</v>
      </c>
      <c r="S615" s="164" t="s">
        <v>126</v>
      </c>
      <c r="T615" s="164" t="s">
        <v>126</v>
      </c>
      <c r="U615" s="165" t="str">
        <f t="shared" si="27"/>
        <v>A_ปUG_UGC05</v>
      </c>
      <c r="V615" s="152">
        <f t="shared" si="28"/>
        <v>51</v>
      </c>
      <c r="W615" s="153">
        <f t="shared" si="29"/>
        <v>3</v>
      </c>
    </row>
    <row r="616" spans="1:23" s="154" customFormat="1" ht="15" customHeight="1">
      <c r="A616" t="s">
        <v>167</v>
      </c>
      <c r="B616"/>
      <c r="C616" t="s">
        <v>169</v>
      </c>
      <c r="D616" t="s">
        <v>109</v>
      </c>
      <c r="E616" t="s">
        <v>33</v>
      </c>
      <c r="F616" s="170">
        <v>3</v>
      </c>
      <c r="G616" s="162">
        <v>3</v>
      </c>
      <c r="H616" s="162">
        <v>0</v>
      </c>
      <c r="I616" t="s">
        <v>420</v>
      </c>
      <c r="J616" t="s">
        <v>12</v>
      </c>
      <c r="K616" t="s">
        <v>17</v>
      </c>
      <c r="L616" t="s">
        <v>201</v>
      </c>
      <c r="M616" t="s">
        <v>409</v>
      </c>
      <c r="N616" t="s">
        <v>33</v>
      </c>
      <c r="O616" s="170">
        <v>1</v>
      </c>
      <c r="P616" t="s">
        <v>12</v>
      </c>
      <c r="Q616" t="s">
        <v>57</v>
      </c>
      <c r="R616" s="163" t="s">
        <v>162</v>
      </c>
      <c r="S616" s="164" t="s">
        <v>126</v>
      </c>
      <c r="T616" s="164" t="s">
        <v>126</v>
      </c>
      <c r="U616" s="165" t="str">
        <f t="shared" si="27"/>
        <v>B_ปUG_UGC05</v>
      </c>
      <c r="V616" s="152">
        <f t="shared" si="28"/>
        <v>3</v>
      </c>
      <c r="W616" s="153">
        <f t="shared" si="29"/>
        <v>0.17647058823529413</v>
      </c>
    </row>
    <row r="617" spans="1:23" s="154" customFormat="1" ht="15" customHeight="1">
      <c r="A617" t="s">
        <v>167</v>
      </c>
      <c r="B617"/>
      <c r="C617" t="s">
        <v>169</v>
      </c>
      <c r="D617" t="s">
        <v>109</v>
      </c>
      <c r="E617" t="s">
        <v>33</v>
      </c>
      <c r="F617" s="170">
        <v>3</v>
      </c>
      <c r="G617" s="162">
        <v>3</v>
      </c>
      <c r="H617" s="162">
        <v>0</v>
      </c>
      <c r="I617" t="s">
        <v>420</v>
      </c>
      <c r="J617" t="s">
        <v>12</v>
      </c>
      <c r="K617" t="s">
        <v>17</v>
      </c>
      <c r="L617" t="s">
        <v>202</v>
      </c>
      <c r="M617" t="s">
        <v>409</v>
      </c>
      <c r="N617" t="s">
        <v>33</v>
      </c>
      <c r="O617" s="170">
        <v>85</v>
      </c>
      <c r="P617" t="s">
        <v>12</v>
      </c>
      <c r="Q617" t="s">
        <v>57</v>
      </c>
      <c r="R617" s="163" t="s">
        <v>162</v>
      </c>
      <c r="S617" s="164" t="s">
        <v>126</v>
      </c>
      <c r="T617" s="164" t="s">
        <v>126</v>
      </c>
      <c r="U617" s="165" t="str">
        <f t="shared" si="27"/>
        <v>B_ปUG_UGC05</v>
      </c>
      <c r="V617" s="152">
        <f t="shared" si="28"/>
        <v>255</v>
      </c>
      <c r="W617" s="153">
        <f t="shared" si="29"/>
        <v>15</v>
      </c>
    </row>
    <row r="618" spans="1:23" s="154" customFormat="1" ht="15" customHeight="1">
      <c r="A618" t="s">
        <v>167</v>
      </c>
      <c r="B618"/>
      <c r="C618" t="s">
        <v>169</v>
      </c>
      <c r="D618" t="s">
        <v>109</v>
      </c>
      <c r="E618" t="s">
        <v>33</v>
      </c>
      <c r="F618" s="170">
        <v>3</v>
      </c>
      <c r="G618" s="162">
        <v>3</v>
      </c>
      <c r="H618" s="162">
        <v>0</v>
      </c>
      <c r="I618" t="s">
        <v>420</v>
      </c>
      <c r="J618" t="s">
        <v>12</v>
      </c>
      <c r="K618" t="s">
        <v>17</v>
      </c>
      <c r="L618" t="s">
        <v>203</v>
      </c>
      <c r="M618" t="s">
        <v>409</v>
      </c>
      <c r="N618" t="s">
        <v>33</v>
      </c>
      <c r="O618" s="170">
        <v>4</v>
      </c>
      <c r="P618" t="s">
        <v>12</v>
      </c>
      <c r="Q618" t="s">
        <v>57</v>
      </c>
      <c r="R618" s="163" t="s">
        <v>162</v>
      </c>
      <c r="S618" s="164" t="s">
        <v>126</v>
      </c>
      <c r="T618" s="164" t="s">
        <v>126</v>
      </c>
      <c r="U618" s="165" t="str">
        <f t="shared" si="27"/>
        <v>B_ปUG_UGC05</v>
      </c>
      <c r="V618" s="152">
        <f t="shared" si="28"/>
        <v>12</v>
      </c>
      <c r="W618" s="153">
        <f t="shared" si="29"/>
        <v>0.70588235294117652</v>
      </c>
    </row>
    <row r="619" spans="1:23" s="154" customFormat="1" ht="15" customHeight="1">
      <c r="A619" t="s">
        <v>167</v>
      </c>
      <c r="B619"/>
      <c r="C619" t="s">
        <v>169</v>
      </c>
      <c r="D619" t="s">
        <v>109</v>
      </c>
      <c r="E619" t="s">
        <v>33</v>
      </c>
      <c r="F619" s="170">
        <v>3</v>
      </c>
      <c r="G619" s="162">
        <v>3</v>
      </c>
      <c r="H619" s="162">
        <v>0</v>
      </c>
      <c r="I619" t="s">
        <v>420</v>
      </c>
      <c r="J619" t="s">
        <v>12</v>
      </c>
      <c r="K619" t="s">
        <v>17</v>
      </c>
      <c r="L619" t="s">
        <v>410</v>
      </c>
      <c r="M619" t="s">
        <v>409</v>
      </c>
      <c r="N619" t="s">
        <v>33</v>
      </c>
      <c r="O619" s="170">
        <v>5</v>
      </c>
      <c r="P619" t="s">
        <v>12</v>
      </c>
      <c r="Q619" t="s">
        <v>57</v>
      </c>
      <c r="R619" s="163" t="s">
        <v>162</v>
      </c>
      <c r="S619" s="164" t="s">
        <v>126</v>
      </c>
      <c r="T619" s="164" t="s">
        <v>126</v>
      </c>
      <c r="U619" s="165" t="str">
        <f t="shared" si="27"/>
        <v>B_ปUG_UGC05</v>
      </c>
      <c r="V619" s="152">
        <f t="shared" si="28"/>
        <v>15</v>
      </c>
      <c r="W619" s="153">
        <f t="shared" si="29"/>
        <v>0.88235294117647056</v>
      </c>
    </row>
    <row r="620" spans="1:23" s="154" customFormat="1" ht="15" customHeight="1">
      <c r="A620" t="s">
        <v>219</v>
      </c>
      <c r="B620"/>
      <c r="C620" t="s">
        <v>169</v>
      </c>
      <c r="D620" t="s">
        <v>109</v>
      </c>
      <c r="E620" t="s">
        <v>33</v>
      </c>
      <c r="F620" s="170">
        <v>3</v>
      </c>
      <c r="G620" s="162">
        <v>3</v>
      </c>
      <c r="H620" s="162">
        <v>0</v>
      </c>
      <c r="I620" t="s">
        <v>420</v>
      </c>
      <c r="J620" t="s">
        <v>12</v>
      </c>
      <c r="K620" t="s">
        <v>12</v>
      </c>
      <c r="L620" t="s">
        <v>208</v>
      </c>
      <c r="M620" t="s">
        <v>409</v>
      </c>
      <c r="N620" t="s">
        <v>33</v>
      </c>
      <c r="O620" s="170">
        <v>36</v>
      </c>
      <c r="P620" t="s">
        <v>12</v>
      </c>
      <c r="Q620" t="s">
        <v>57</v>
      </c>
      <c r="R620" s="163" t="s">
        <v>162</v>
      </c>
      <c r="S620" s="164" t="s">
        <v>126</v>
      </c>
      <c r="T620" s="164" t="s">
        <v>126</v>
      </c>
      <c r="U620" s="165" t="str">
        <f t="shared" si="27"/>
        <v>C_ปUG_UGC05</v>
      </c>
      <c r="V620" s="152">
        <f t="shared" si="28"/>
        <v>108</v>
      </c>
      <c r="W620" s="153">
        <f t="shared" si="29"/>
        <v>6.3529411764705879</v>
      </c>
    </row>
    <row r="621" spans="1:23" s="154" customFormat="1" ht="15" customHeight="1">
      <c r="A621" t="s">
        <v>219</v>
      </c>
      <c r="B621"/>
      <c r="C621" t="s">
        <v>169</v>
      </c>
      <c r="D621" t="s">
        <v>109</v>
      </c>
      <c r="E621" t="s">
        <v>33</v>
      </c>
      <c r="F621" s="170">
        <v>3</v>
      </c>
      <c r="G621" s="162">
        <v>3</v>
      </c>
      <c r="H621" s="162">
        <v>0</v>
      </c>
      <c r="I621" t="s">
        <v>420</v>
      </c>
      <c r="J621" t="s">
        <v>12</v>
      </c>
      <c r="K621" t="s">
        <v>12</v>
      </c>
      <c r="L621" t="s">
        <v>209</v>
      </c>
      <c r="M621" t="s">
        <v>409</v>
      </c>
      <c r="N621" t="s">
        <v>33</v>
      </c>
      <c r="O621" s="170">
        <v>91</v>
      </c>
      <c r="P621" t="s">
        <v>12</v>
      </c>
      <c r="Q621" t="s">
        <v>57</v>
      </c>
      <c r="R621" s="163" t="s">
        <v>162</v>
      </c>
      <c r="S621" s="164" t="s">
        <v>126</v>
      </c>
      <c r="T621" s="164" t="s">
        <v>126</v>
      </c>
      <c r="U621" s="165" t="str">
        <f t="shared" si="27"/>
        <v>C_ปUG_UGC05</v>
      </c>
      <c r="V621" s="152">
        <f t="shared" si="28"/>
        <v>273</v>
      </c>
      <c r="W621" s="153">
        <f t="shared" si="29"/>
        <v>16.058823529411764</v>
      </c>
    </row>
    <row r="622" spans="1:23" s="154" customFormat="1" ht="15" customHeight="1">
      <c r="A622" t="s">
        <v>219</v>
      </c>
      <c r="B622"/>
      <c r="C622" t="s">
        <v>169</v>
      </c>
      <c r="D622" t="s">
        <v>109</v>
      </c>
      <c r="E622" t="s">
        <v>33</v>
      </c>
      <c r="F622" s="170">
        <v>3</v>
      </c>
      <c r="G622" s="162">
        <v>3</v>
      </c>
      <c r="H622" s="162">
        <v>0</v>
      </c>
      <c r="I622" t="s">
        <v>420</v>
      </c>
      <c r="J622" t="s">
        <v>12</v>
      </c>
      <c r="K622" t="s">
        <v>12</v>
      </c>
      <c r="L622" t="s">
        <v>210</v>
      </c>
      <c r="M622" t="s">
        <v>409</v>
      </c>
      <c r="N622" t="s">
        <v>33</v>
      </c>
      <c r="O622" s="170">
        <v>20</v>
      </c>
      <c r="P622" t="s">
        <v>12</v>
      </c>
      <c r="Q622" t="s">
        <v>57</v>
      </c>
      <c r="R622" s="163" t="s">
        <v>162</v>
      </c>
      <c r="S622" s="164" t="s">
        <v>126</v>
      </c>
      <c r="T622" s="164" t="s">
        <v>126</v>
      </c>
      <c r="U622" s="165" t="str">
        <f t="shared" si="27"/>
        <v>C_ปUG_UGC05</v>
      </c>
      <c r="V622" s="152">
        <f t="shared" si="28"/>
        <v>60</v>
      </c>
      <c r="W622" s="153">
        <f t="shared" si="29"/>
        <v>3.5294117647058822</v>
      </c>
    </row>
    <row r="623" spans="1:23" s="154" customFormat="1" ht="15" customHeight="1">
      <c r="A623" t="s">
        <v>219</v>
      </c>
      <c r="B623"/>
      <c r="C623" t="s">
        <v>169</v>
      </c>
      <c r="D623" t="s">
        <v>109</v>
      </c>
      <c r="E623" t="s">
        <v>33</v>
      </c>
      <c r="F623" s="170">
        <v>3</v>
      </c>
      <c r="G623" s="162">
        <v>3</v>
      </c>
      <c r="H623" s="162">
        <v>0</v>
      </c>
      <c r="I623" t="s">
        <v>420</v>
      </c>
      <c r="J623" t="s">
        <v>12</v>
      </c>
      <c r="K623" t="s">
        <v>12</v>
      </c>
      <c r="L623" t="s">
        <v>213</v>
      </c>
      <c r="M623" t="s">
        <v>409</v>
      </c>
      <c r="N623" t="s">
        <v>33</v>
      </c>
      <c r="O623" s="170">
        <v>2</v>
      </c>
      <c r="P623" t="s">
        <v>12</v>
      </c>
      <c r="Q623" t="s">
        <v>57</v>
      </c>
      <c r="R623" s="163" t="s">
        <v>162</v>
      </c>
      <c r="S623" s="164" t="s">
        <v>126</v>
      </c>
      <c r="T623" s="164" t="s">
        <v>126</v>
      </c>
      <c r="U623" s="165" t="str">
        <f t="shared" si="27"/>
        <v>C_ปUG_UGC05</v>
      </c>
      <c r="V623" s="152">
        <f t="shared" si="28"/>
        <v>6</v>
      </c>
      <c r="W623" s="153">
        <f t="shared" si="29"/>
        <v>0.35294117647058826</v>
      </c>
    </row>
    <row r="624" spans="1:23" s="154" customFormat="1" ht="15" customHeight="1">
      <c r="A624" t="s">
        <v>219</v>
      </c>
      <c r="B624"/>
      <c r="C624" t="s">
        <v>169</v>
      </c>
      <c r="D624" t="s">
        <v>109</v>
      </c>
      <c r="E624" t="s">
        <v>33</v>
      </c>
      <c r="F624" s="170">
        <v>3</v>
      </c>
      <c r="G624" s="162">
        <v>3</v>
      </c>
      <c r="H624" s="162">
        <v>0</v>
      </c>
      <c r="I624" t="s">
        <v>420</v>
      </c>
      <c r="J624" t="s">
        <v>12</v>
      </c>
      <c r="K624" t="s">
        <v>12</v>
      </c>
      <c r="L624" t="s">
        <v>214</v>
      </c>
      <c r="M624" t="s">
        <v>409</v>
      </c>
      <c r="N624" t="s">
        <v>33</v>
      </c>
      <c r="O624" s="170">
        <v>1</v>
      </c>
      <c r="P624" t="s">
        <v>12</v>
      </c>
      <c r="Q624" t="s">
        <v>57</v>
      </c>
      <c r="R624" s="163" t="s">
        <v>162</v>
      </c>
      <c r="S624" s="164" t="s">
        <v>126</v>
      </c>
      <c r="T624" s="164" t="s">
        <v>126</v>
      </c>
      <c r="U624" s="165" t="str">
        <f t="shared" si="27"/>
        <v>C_ปUG_UGC05</v>
      </c>
      <c r="V624" s="152">
        <f t="shared" si="28"/>
        <v>3</v>
      </c>
      <c r="W624" s="153">
        <f t="shared" si="29"/>
        <v>0.17647058823529413</v>
      </c>
    </row>
    <row r="625" spans="1:23" s="154" customFormat="1" ht="15" customHeight="1">
      <c r="A625" t="s">
        <v>179</v>
      </c>
      <c r="B625"/>
      <c r="C625" t="s">
        <v>169</v>
      </c>
      <c r="D625" t="s">
        <v>109</v>
      </c>
      <c r="E625" t="s">
        <v>33</v>
      </c>
      <c r="F625" s="170">
        <v>3</v>
      </c>
      <c r="G625" s="162">
        <v>3</v>
      </c>
      <c r="H625" s="162">
        <v>0</v>
      </c>
      <c r="I625" t="s">
        <v>420</v>
      </c>
      <c r="J625" t="s">
        <v>12</v>
      </c>
      <c r="K625" t="s">
        <v>75</v>
      </c>
      <c r="L625" t="s">
        <v>216</v>
      </c>
      <c r="M625" t="s">
        <v>409</v>
      </c>
      <c r="N625" t="s">
        <v>33</v>
      </c>
      <c r="O625" s="170">
        <v>184</v>
      </c>
      <c r="P625" t="s">
        <v>12</v>
      </c>
      <c r="Q625" t="s">
        <v>57</v>
      </c>
      <c r="R625" s="163" t="s">
        <v>162</v>
      </c>
      <c r="S625" s="164" t="s">
        <v>126</v>
      </c>
      <c r="T625" s="164" t="s">
        <v>126</v>
      </c>
      <c r="U625" s="165" t="str">
        <f t="shared" si="27"/>
        <v>D_ปUG_UGC05</v>
      </c>
      <c r="V625" s="152">
        <f t="shared" si="28"/>
        <v>552</v>
      </c>
      <c r="W625" s="153">
        <f t="shared" si="29"/>
        <v>32.470588235294116</v>
      </c>
    </row>
    <row r="626" spans="1:23" s="154" customFormat="1" ht="15" customHeight="1">
      <c r="A626" t="s">
        <v>179</v>
      </c>
      <c r="B626"/>
      <c r="C626" t="s">
        <v>169</v>
      </c>
      <c r="D626" t="s">
        <v>109</v>
      </c>
      <c r="E626" t="s">
        <v>33</v>
      </c>
      <c r="F626" s="170">
        <v>3</v>
      </c>
      <c r="G626" s="162">
        <v>3</v>
      </c>
      <c r="H626" s="162">
        <v>0</v>
      </c>
      <c r="I626" t="s">
        <v>420</v>
      </c>
      <c r="J626" t="s">
        <v>12</v>
      </c>
      <c r="K626" t="s">
        <v>75</v>
      </c>
      <c r="L626" t="s">
        <v>217</v>
      </c>
      <c r="M626" t="s">
        <v>409</v>
      </c>
      <c r="N626" t="s">
        <v>33</v>
      </c>
      <c r="O626" s="170">
        <v>48</v>
      </c>
      <c r="P626" t="s">
        <v>12</v>
      </c>
      <c r="Q626" t="s">
        <v>57</v>
      </c>
      <c r="R626" s="163" t="s">
        <v>162</v>
      </c>
      <c r="S626" s="164" t="s">
        <v>126</v>
      </c>
      <c r="T626" s="164" t="s">
        <v>126</v>
      </c>
      <c r="U626" s="165" t="str">
        <f t="shared" si="27"/>
        <v>D_ปUG_UGC05</v>
      </c>
      <c r="V626" s="152">
        <f t="shared" si="28"/>
        <v>144</v>
      </c>
      <c r="W626" s="153">
        <f t="shared" si="29"/>
        <v>8.4705882352941178</v>
      </c>
    </row>
    <row r="627" spans="1:23" s="154" customFormat="1" ht="15" customHeight="1">
      <c r="A627" t="s">
        <v>164</v>
      </c>
      <c r="B627"/>
      <c r="C627" t="s">
        <v>169</v>
      </c>
      <c r="D627" t="s">
        <v>120</v>
      </c>
      <c r="E627" t="s">
        <v>33</v>
      </c>
      <c r="F627" s="170">
        <v>3</v>
      </c>
      <c r="G627" s="162">
        <v>3</v>
      </c>
      <c r="H627" s="162">
        <v>0</v>
      </c>
      <c r="I627" t="s">
        <v>420</v>
      </c>
      <c r="J627" t="s">
        <v>12</v>
      </c>
      <c r="K627" t="s">
        <v>13</v>
      </c>
      <c r="L627" t="s">
        <v>197</v>
      </c>
      <c r="M627" t="s">
        <v>409</v>
      </c>
      <c r="N627" t="s">
        <v>33</v>
      </c>
      <c r="O627" s="170">
        <v>1</v>
      </c>
      <c r="P627" t="s">
        <v>12</v>
      </c>
      <c r="Q627" t="s">
        <v>57</v>
      </c>
      <c r="R627" s="163" t="s">
        <v>162</v>
      </c>
      <c r="S627" s="164" t="s">
        <v>126</v>
      </c>
      <c r="T627" s="164" t="s">
        <v>126</v>
      </c>
      <c r="U627" s="165" t="str">
        <f t="shared" si="27"/>
        <v>A_ปUG_UGC05</v>
      </c>
      <c r="V627" s="152">
        <f t="shared" si="28"/>
        <v>3</v>
      </c>
      <c r="W627" s="153">
        <f t="shared" si="29"/>
        <v>0.17647058823529413</v>
      </c>
    </row>
    <row r="628" spans="1:23" s="154" customFormat="1" ht="15" customHeight="1">
      <c r="A628" t="s">
        <v>164</v>
      </c>
      <c r="B628"/>
      <c r="C628" t="s">
        <v>169</v>
      </c>
      <c r="D628" t="s">
        <v>120</v>
      </c>
      <c r="E628" t="s">
        <v>33</v>
      </c>
      <c r="F628" s="170">
        <v>3</v>
      </c>
      <c r="G628" s="162">
        <v>3</v>
      </c>
      <c r="H628" s="162">
        <v>0</v>
      </c>
      <c r="I628" t="s">
        <v>420</v>
      </c>
      <c r="J628" t="s">
        <v>12</v>
      </c>
      <c r="K628" t="s">
        <v>13</v>
      </c>
      <c r="L628" t="s">
        <v>199</v>
      </c>
      <c r="M628" t="s">
        <v>409</v>
      </c>
      <c r="N628" t="s">
        <v>33</v>
      </c>
      <c r="O628" s="170">
        <v>6</v>
      </c>
      <c r="P628" t="s">
        <v>12</v>
      </c>
      <c r="Q628" t="s">
        <v>57</v>
      </c>
      <c r="R628" s="163" t="s">
        <v>162</v>
      </c>
      <c r="S628" s="164" t="s">
        <v>126</v>
      </c>
      <c r="T628" s="164" t="s">
        <v>126</v>
      </c>
      <c r="U628" s="165" t="str">
        <f t="shared" si="27"/>
        <v>A_ปUG_UGC05</v>
      </c>
      <c r="V628" s="152">
        <f t="shared" si="28"/>
        <v>18</v>
      </c>
      <c r="W628" s="153">
        <f t="shared" si="29"/>
        <v>1.0588235294117647</v>
      </c>
    </row>
    <row r="629" spans="1:23" s="154" customFormat="1" ht="15" customHeight="1">
      <c r="A629" t="s">
        <v>167</v>
      </c>
      <c r="B629"/>
      <c r="C629" t="s">
        <v>169</v>
      </c>
      <c r="D629" t="s">
        <v>120</v>
      </c>
      <c r="E629" t="s">
        <v>33</v>
      </c>
      <c r="F629" s="170">
        <v>3</v>
      </c>
      <c r="G629" s="162">
        <v>3</v>
      </c>
      <c r="H629" s="162">
        <v>0</v>
      </c>
      <c r="I629" t="s">
        <v>420</v>
      </c>
      <c r="J629" t="s">
        <v>12</v>
      </c>
      <c r="K629" t="s">
        <v>17</v>
      </c>
      <c r="L629" t="s">
        <v>201</v>
      </c>
      <c r="M629" t="s">
        <v>409</v>
      </c>
      <c r="N629" t="s">
        <v>33</v>
      </c>
      <c r="O629" s="170">
        <v>2</v>
      </c>
      <c r="P629" t="s">
        <v>12</v>
      </c>
      <c r="Q629" t="s">
        <v>57</v>
      </c>
      <c r="R629" s="163" t="s">
        <v>162</v>
      </c>
      <c r="S629" s="164" t="s">
        <v>126</v>
      </c>
      <c r="T629" s="164" t="s">
        <v>126</v>
      </c>
      <c r="U629" s="165" t="str">
        <f t="shared" si="27"/>
        <v>B_ปUG_UGC05</v>
      </c>
      <c r="V629" s="152">
        <f t="shared" si="28"/>
        <v>6</v>
      </c>
      <c r="W629" s="153">
        <f t="shared" si="29"/>
        <v>0.35294117647058826</v>
      </c>
    </row>
    <row r="630" spans="1:23" s="154" customFormat="1" ht="15" customHeight="1">
      <c r="A630" t="s">
        <v>167</v>
      </c>
      <c r="B630"/>
      <c r="C630" t="s">
        <v>169</v>
      </c>
      <c r="D630" t="s">
        <v>120</v>
      </c>
      <c r="E630" t="s">
        <v>33</v>
      </c>
      <c r="F630" s="170">
        <v>3</v>
      </c>
      <c r="G630" s="162">
        <v>3</v>
      </c>
      <c r="H630" s="162">
        <v>0</v>
      </c>
      <c r="I630" t="s">
        <v>420</v>
      </c>
      <c r="J630" t="s">
        <v>12</v>
      </c>
      <c r="K630" t="s">
        <v>17</v>
      </c>
      <c r="L630" t="s">
        <v>203</v>
      </c>
      <c r="M630" t="s">
        <v>409</v>
      </c>
      <c r="N630" t="s">
        <v>33</v>
      </c>
      <c r="O630" s="170">
        <v>44</v>
      </c>
      <c r="P630" t="s">
        <v>12</v>
      </c>
      <c r="Q630" t="s">
        <v>57</v>
      </c>
      <c r="R630" s="163" t="s">
        <v>162</v>
      </c>
      <c r="S630" s="164" t="s">
        <v>126</v>
      </c>
      <c r="T630" s="164" t="s">
        <v>126</v>
      </c>
      <c r="U630" s="165" t="str">
        <f t="shared" si="27"/>
        <v>B_ปUG_UGC05</v>
      </c>
      <c r="V630" s="152">
        <f t="shared" si="28"/>
        <v>132</v>
      </c>
      <c r="W630" s="153">
        <f t="shared" si="29"/>
        <v>7.7647058823529411</v>
      </c>
    </row>
    <row r="631" spans="1:23" s="154" customFormat="1" ht="15" customHeight="1">
      <c r="A631" t="s">
        <v>167</v>
      </c>
      <c r="B631"/>
      <c r="C631" t="s">
        <v>169</v>
      </c>
      <c r="D631" t="s">
        <v>120</v>
      </c>
      <c r="E631" t="s">
        <v>33</v>
      </c>
      <c r="F631" s="170">
        <v>3</v>
      </c>
      <c r="G631" s="162">
        <v>3</v>
      </c>
      <c r="H631" s="162">
        <v>0</v>
      </c>
      <c r="I631" t="s">
        <v>420</v>
      </c>
      <c r="J631" t="s">
        <v>12</v>
      </c>
      <c r="K631" t="s">
        <v>17</v>
      </c>
      <c r="L631" t="s">
        <v>204</v>
      </c>
      <c r="M631" t="s">
        <v>409</v>
      </c>
      <c r="N631" t="s">
        <v>33</v>
      </c>
      <c r="O631" s="170">
        <v>21</v>
      </c>
      <c r="P631" t="s">
        <v>12</v>
      </c>
      <c r="Q631" t="s">
        <v>57</v>
      </c>
      <c r="R631" s="163" t="s">
        <v>162</v>
      </c>
      <c r="S631" s="164" t="s">
        <v>126</v>
      </c>
      <c r="T631" s="164" t="s">
        <v>126</v>
      </c>
      <c r="U631" s="165" t="str">
        <f t="shared" si="27"/>
        <v>B_ปUG_UGC05</v>
      </c>
      <c r="V631" s="152">
        <f t="shared" si="28"/>
        <v>63</v>
      </c>
      <c r="W631" s="153">
        <f t="shared" si="29"/>
        <v>3.7058823529411766</v>
      </c>
    </row>
    <row r="632" spans="1:23" s="154" customFormat="1" ht="15" customHeight="1">
      <c r="A632" t="s">
        <v>167</v>
      </c>
      <c r="B632"/>
      <c r="C632" t="s">
        <v>169</v>
      </c>
      <c r="D632" t="s">
        <v>120</v>
      </c>
      <c r="E632" t="s">
        <v>33</v>
      </c>
      <c r="F632" s="170">
        <v>3</v>
      </c>
      <c r="G632" s="162">
        <v>3</v>
      </c>
      <c r="H632" s="162">
        <v>0</v>
      </c>
      <c r="I632" t="s">
        <v>420</v>
      </c>
      <c r="J632" t="s">
        <v>12</v>
      </c>
      <c r="K632" t="s">
        <v>17</v>
      </c>
      <c r="L632" t="s">
        <v>206</v>
      </c>
      <c r="M632" t="s">
        <v>409</v>
      </c>
      <c r="N632" t="s">
        <v>33</v>
      </c>
      <c r="O632" s="170">
        <v>55</v>
      </c>
      <c r="P632" t="s">
        <v>12</v>
      </c>
      <c r="Q632" t="s">
        <v>57</v>
      </c>
      <c r="R632" s="163" t="s">
        <v>162</v>
      </c>
      <c r="S632" s="164" t="s">
        <v>126</v>
      </c>
      <c r="T632" s="164" t="s">
        <v>126</v>
      </c>
      <c r="U632" s="165" t="str">
        <f t="shared" si="27"/>
        <v>B_ปUG_UGC05</v>
      </c>
      <c r="V632" s="152">
        <f t="shared" si="28"/>
        <v>165</v>
      </c>
      <c r="W632" s="153">
        <f t="shared" si="29"/>
        <v>9.7058823529411757</v>
      </c>
    </row>
    <row r="633" spans="1:23" s="154" customFormat="1" ht="15" customHeight="1">
      <c r="A633" t="s">
        <v>167</v>
      </c>
      <c r="B633"/>
      <c r="C633" t="s">
        <v>169</v>
      </c>
      <c r="D633" t="s">
        <v>120</v>
      </c>
      <c r="E633" t="s">
        <v>33</v>
      </c>
      <c r="F633" s="170">
        <v>3</v>
      </c>
      <c r="G633" s="162">
        <v>3</v>
      </c>
      <c r="H633" s="162">
        <v>0</v>
      </c>
      <c r="I633" t="s">
        <v>420</v>
      </c>
      <c r="J633" t="s">
        <v>12</v>
      </c>
      <c r="K633" t="s">
        <v>17</v>
      </c>
      <c r="L633" t="s">
        <v>207</v>
      </c>
      <c r="M633" t="s">
        <v>409</v>
      </c>
      <c r="N633" t="s">
        <v>33</v>
      </c>
      <c r="O633" s="170">
        <v>15</v>
      </c>
      <c r="P633" t="s">
        <v>12</v>
      </c>
      <c r="Q633" t="s">
        <v>57</v>
      </c>
      <c r="R633" s="163" t="s">
        <v>162</v>
      </c>
      <c r="S633" s="164" t="s">
        <v>126</v>
      </c>
      <c r="T633" s="164" t="s">
        <v>126</v>
      </c>
      <c r="U633" s="165" t="str">
        <f t="shared" si="27"/>
        <v>B_ปUG_UGC05</v>
      </c>
      <c r="V633" s="152">
        <f t="shared" si="28"/>
        <v>45</v>
      </c>
      <c r="W633" s="153">
        <f t="shared" si="29"/>
        <v>2.6470588235294117</v>
      </c>
    </row>
    <row r="634" spans="1:23" s="154" customFormat="1" ht="15" customHeight="1">
      <c r="A634" t="s">
        <v>219</v>
      </c>
      <c r="B634"/>
      <c r="C634" t="s">
        <v>169</v>
      </c>
      <c r="D634" t="s">
        <v>120</v>
      </c>
      <c r="E634" t="s">
        <v>33</v>
      </c>
      <c r="F634" s="170">
        <v>3</v>
      </c>
      <c r="G634" s="162">
        <v>3</v>
      </c>
      <c r="H634" s="162">
        <v>0</v>
      </c>
      <c r="I634" t="s">
        <v>420</v>
      </c>
      <c r="J634" t="s">
        <v>12</v>
      </c>
      <c r="K634" t="s">
        <v>12</v>
      </c>
      <c r="L634" t="s">
        <v>208</v>
      </c>
      <c r="M634" t="s">
        <v>409</v>
      </c>
      <c r="N634" t="s">
        <v>33</v>
      </c>
      <c r="O634" s="170">
        <v>35</v>
      </c>
      <c r="P634" t="s">
        <v>12</v>
      </c>
      <c r="Q634" t="s">
        <v>57</v>
      </c>
      <c r="R634" s="163" t="s">
        <v>162</v>
      </c>
      <c r="S634" s="164" t="s">
        <v>126</v>
      </c>
      <c r="T634" s="164" t="s">
        <v>126</v>
      </c>
      <c r="U634" s="165" t="str">
        <f t="shared" si="27"/>
        <v>C_ปUG_UGC05</v>
      </c>
      <c r="V634" s="152">
        <f t="shared" si="28"/>
        <v>105</v>
      </c>
      <c r="W634" s="153">
        <f t="shared" si="29"/>
        <v>6.1764705882352944</v>
      </c>
    </row>
    <row r="635" spans="1:23" s="154" customFormat="1" ht="15" customHeight="1">
      <c r="A635" t="s">
        <v>219</v>
      </c>
      <c r="B635"/>
      <c r="C635" t="s">
        <v>169</v>
      </c>
      <c r="D635" t="s">
        <v>120</v>
      </c>
      <c r="E635" t="s">
        <v>33</v>
      </c>
      <c r="F635" s="170">
        <v>3</v>
      </c>
      <c r="G635" s="162">
        <v>3</v>
      </c>
      <c r="H635" s="162">
        <v>0</v>
      </c>
      <c r="I635" t="s">
        <v>420</v>
      </c>
      <c r="J635" t="s">
        <v>12</v>
      </c>
      <c r="K635" t="s">
        <v>12</v>
      </c>
      <c r="L635" t="s">
        <v>209</v>
      </c>
      <c r="M635" t="s">
        <v>409</v>
      </c>
      <c r="N635" t="s">
        <v>33</v>
      </c>
      <c r="O635" s="170">
        <v>27</v>
      </c>
      <c r="P635" t="s">
        <v>12</v>
      </c>
      <c r="Q635" t="s">
        <v>57</v>
      </c>
      <c r="R635" s="163" t="s">
        <v>162</v>
      </c>
      <c r="S635" s="164" t="s">
        <v>126</v>
      </c>
      <c r="T635" s="164" t="s">
        <v>126</v>
      </c>
      <c r="U635" s="165" t="str">
        <f t="shared" si="27"/>
        <v>C_ปUG_UGC05</v>
      </c>
      <c r="V635" s="152">
        <f t="shared" si="28"/>
        <v>81</v>
      </c>
      <c r="W635" s="153">
        <f t="shared" si="29"/>
        <v>4.7647058823529411</v>
      </c>
    </row>
    <row r="636" spans="1:23" s="154" customFormat="1" ht="15" customHeight="1">
      <c r="A636" t="s">
        <v>219</v>
      </c>
      <c r="B636"/>
      <c r="C636" t="s">
        <v>169</v>
      </c>
      <c r="D636" t="s">
        <v>120</v>
      </c>
      <c r="E636" t="s">
        <v>33</v>
      </c>
      <c r="F636" s="170">
        <v>3</v>
      </c>
      <c r="G636" s="162">
        <v>3</v>
      </c>
      <c r="H636" s="162">
        <v>0</v>
      </c>
      <c r="I636" t="s">
        <v>420</v>
      </c>
      <c r="J636" t="s">
        <v>12</v>
      </c>
      <c r="K636" t="s">
        <v>12</v>
      </c>
      <c r="L636" t="s">
        <v>211</v>
      </c>
      <c r="M636" t="s">
        <v>409</v>
      </c>
      <c r="N636" t="s">
        <v>33</v>
      </c>
      <c r="O636" s="170">
        <v>66</v>
      </c>
      <c r="P636" t="s">
        <v>12</v>
      </c>
      <c r="Q636" t="s">
        <v>57</v>
      </c>
      <c r="R636" s="163" t="s">
        <v>162</v>
      </c>
      <c r="S636" s="164" t="s">
        <v>126</v>
      </c>
      <c r="T636" s="164" t="s">
        <v>126</v>
      </c>
      <c r="U636" s="165" t="str">
        <f t="shared" si="27"/>
        <v>C_ปUG_UGC05</v>
      </c>
      <c r="V636" s="152">
        <f t="shared" si="28"/>
        <v>198</v>
      </c>
      <c r="W636" s="153">
        <f t="shared" si="29"/>
        <v>11.647058823529411</v>
      </c>
    </row>
    <row r="637" spans="1:23" s="154" customFormat="1" ht="15" customHeight="1">
      <c r="A637" t="s">
        <v>219</v>
      </c>
      <c r="B637"/>
      <c r="C637" t="s">
        <v>169</v>
      </c>
      <c r="D637" t="s">
        <v>120</v>
      </c>
      <c r="E637" t="s">
        <v>33</v>
      </c>
      <c r="F637" s="170">
        <v>3</v>
      </c>
      <c r="G637" s="162">
        <v>3</v>
      </c>
      <c r="H637" s="162">
        <v>0</v>
      </c>
      <c r="I637" t="s">
        <v>420</v>
      </c>
      <c r="J637" t="s">
        <v>12</v>
      </c>
      <c r="K637" t="s">
        <v>12</v>
      </c>
      <c r="L637" t="s">
        <v>212</v>
      </c>
      <c r="M637" t="s">
        <v>409</v>
      </c>
      <c r="N637" t="s">
        <v>33</v>
      </c>
      <c r="O637" s="170">
        <v>140</v>
      </c>
      <c r="P637" t="s">
        <v>12</v>
      </c>
      <c r="Q637" t="s">
        <v>57</v>
      </c>
      <c r="R637" s="163" t="s">
        <v>162</v>
      </c>
      <c r="S637" s="164" t="s">
        <v>126</v>
      </c>
      <c r="T637" s="164" t="s">
        <v>126</v>
      </c>
      <c r="U637" s="165" t="str">
        <f t="shared" si="27"/>
        <v>C_ปUG_UGC05</v>
      </c>
      <c r="V637" s="152">
        <f t="shared" si="28"/>
        <v>420</v>
      </c>
      <c r="W637" s="153">
        <f t="shared" si="29"/>
        <v>24.705882352941178</v>
      </c>
    </row>
    <row r="638" spans="1:23" s="154" customFormat="1" ht="15" customHeight="1">
      <c r="A638" t="s">
        <v>219</v>
      </c>
      <c r="B638"/>
      <c r="C638" t="s">
        <v>169</v>
      </c>
      <c r="D638" t="s">
        <v>120</v>
      </c>
      <c r="E638" t="s">
        <v>33</v>
      </c>
      <c r="F638" s="170">
        <v>3</v>
      </c>
      <c r="G638" s="162">
        <v>3</v>
      </c>
      <c r="H638" s="162">
        <v>0</v>
      </c>
      <c r="I638" t="s">
        <v>420</v>
      </c>
      <c r="J638" t="s">
        <v>12</v>
      </c>
      <c r="K638" t="s">
        <v>12</v>
      </c>
      <c r="L638" t="s">
        <v>213</v>
      </c>
      <c r="M638" t="s">
        <v>409</v>
      </c>
      <c r="N638" t="s">
        <v>33</v>
      </c>
      <c r="O638" s="170">
        <v>1</v>
      </c>
      <c r="P638" t="s">
        <v>12</v>
      </c>
      <c r="Q638" t="s">
        <v>57</v>
      </c>
      <c r="R638" s="163" t="s">
        <v>162</v>
      </c>
      <c r="S638" s="164" t="s">
        <v>126</v>
      </c>
      <c r="T638" s="164" t="s">
        <v>126</v>
      </c>
      <c r="U638" s="165" t="str">
        <f t="shared" si="27"/>
        <v>C_ปUG_UGC05</v>
      </c>
      <c r="V638" s="152">
        <f t="shared" si="28"/>
        <v>3</v>
      </c>
      <c r="W638" s="153">
        <f t="shared" si="29"/>
        <v>0.17647058823529413</v>
      </c>
    </row>
    <row r="639" spans="1:23" s="154" customFormat="1" ht="15" customHeight="1">
      <c r="A639" t="s">
        <v>219</v>
      </c>
      <c r="B639"/>
      <c r="C639" t="s">
        <v>169</v>
      </c>
      <c r="D639" t="s">
        <v>120</v>
      </c>
      <c r="E639" t="s">
        <v>33</v>
      </c>
      <c r="F639" s="170">
        <v>3</v>
      </c>
      <c r="G639" s="162">
        <v>3</v>
      </c>
      <c r="H639" s="162">
        <v>0</v>
      </c>
      <c r="I639" t="s">
        <v>420</v>
      </c>
      <c r="J639" t="s">
        <v>12</v>
      </c>
      <c r="K639" t="s">
        <v>12</v>
      </c>
      <c r="L639" t="s">
        <v>214</v>
      </c>
      <c r="M639" t="s">
        <v>409</v>
      </c>
      <c r="N639" t="s">
        <v>33</v>
      </c>
      <c r="O639" s="170">
        <v>52</v>
      </c>
      <c r="P639" t="s">
        <v>12</v>
      </c>
      <c r="Q639" t="s">
        <v>57</v>
      </c>
      <c r="R639" s="163" t="s">
        <v>162</v>
      </c>
      <c r="S639" s="164" t="s">
        <v>126</v>
      </c>
      <c r="T639" s="164" t="s">
        <v>126</v>
      </c>
      <c r="U639" s="165" t="str">
        <f t="shared" si="27"/>
        <v>C_ปUG_UGC05</v>
      </c>
      <c r="V639" s="152">
        <f t="shared" si="28"/>
        <v>156</v>
      </c>
      <c r="W639" s="153">
        <f t="shared" si="29"/>
        <v>9.1764705882352935</v>
      </c>
    </row>
    <row r="640" spans="1:23" s="154" customFormat="1" ht="15" customHeight="1">
      <c r="A640" t="s">
        <v>179</v>
      </c>
      <c r="B640"/>
      <c r="C640" t="s">
        <v>169</v>
      </c>
      <c r="D640" t="s">
        <v>120</v>
      </c>
      <c r="E640" t="s">
        <v>33</v>
      </c>
      <c r="F640" s="170">
        <v>3</v>
      </c>
      <c r="G640" s="162">
        <v>3</v>
      </c>
      <c r="H640" s="162">
        <v>0</v>
      </c>
      <c r="I640" t="s">
        <v>420</v>
      </c>
      <c r="J640" t="s">
        <v>12</v>
      </c>
      <c r="K640" t="s">
        <v>75</v>
      </c>
      <c r="L640" t="s">
        <v>216</v>
      </c>
      <c r="M640" t="s">
        <v>409</v>
      </c>
      <c r="N640" t="s">
        <v>33</v>
      </c>
      <c r="O640" s="170">
        <v>1</v>
      </c>
      <c r="P640" t="s">
        <v>12</v>
      </c>
      <c r="Q640" t="s">
        <v>57</v>
      </c>
      <c r="R640" s="163" t="s">
        <v>162</v>
      </c>
      <c r="S640" s="164" t="s">
        <v>126</v>
      </c>
      <c r="T640" s="164" t="s">
        <v>126</v>
      </c>
      <c r="U640" s="165" t="str">
        <f t="shared" si="27"/>
        <v>D_ปUG_UGC05</v>
      </c>
      <c r="V640" s="152">
        <f t="shared" si="28"/>
        <v>3</v>
      </c>
      <c r="W640" s="153">
        <f t="shared" si="29"/>
        <v>0.17647058823529413</v>
      </c>
    </row>
    <row r="641" spans="1:23" s="154" customFormat="1" ht="15" customHeight="1">
      <c r="A641" t="s">
        <v>164</v>
      </c>
      <c r="B641"/>
      <c r="C641" t="s">
        <v>169</v>
      </c>
      <c r="D641" t="s">
        <v>248</v>
      </c>
      <c r="E641" t="s">
        <v>33</v>
      </c>
      <c r="F641" s="170">
        <v>3</v>
      </c>
      <c r="G641" s="162">
        <v>3</v>
      </c>
      <c r="H641" s="162">
        <v>0</v>
      </c>
      <c r="I641" t="s">
        <v>420</v>
      </c>
      <c r="J641" t="s">
        <v>12</v>
      </c>
      <c r="K641" t="s">
        <v>13</v>
      </c>
      <c r="L641" t="s">
        <v>194</v>
      </c>
      <c r="M641" t="s">
        <v>409</v>
      </c>
      <c r="N641" t="s">
        <v>33</v>
      </c>
      <c r="O641" s="170">
        <v>32</v>
      </c>
      <c r="P641" t="s">
        <v>12</v>
      </c>
      <c r="Q641" t="s">
        <v>57</v>
      </c>
      <c r="R641" s="163" t="s">
        <v>162</v>
      </c>
      <c r="S641" s="164" t="s">
        <v>126</v>
      </c>
      <c r="T641" s="164" t="s">
        <v>126</v>
      </c>
      <c r="U641" s="165" t="str">
        <f t="shared" si="27"/>
        <v>A_ปUG_UGC05</v>
      </c>
      <c r="V641" s="152">
        <f t="shared" si="28"/>
        <v>96</v>
      </c>
      <c r="W641" s="153">
        <f t="shared" si="29"/>
        <v>5.6470588235294121</v>
      </c>
    </row>
    <row r="642" spans="1:23" s="154" customFormat="1" ht="15" customHeight="1">
      <c r="A642" t="s">
        <v>164</v>
      </c>
      <c r="B642"/>
      <c r="C642" t="s">
        <v>169</v>
      </c>
      <c r="D642" t="s">
        <v>248</v>
      </c>
      <c r="E642" t="s">
        <v>33</v>
      </c>
      <c r="F642" s="170">
        <v>3</v>
      </c>
      <c r="G642" s="162">
        <v>3</v>
      </c>
      <c r="H642" s="162">
        <v>0</v>
      </c>
      <c r="I642" t="s">
        <v>420</v>
      </c>
      <c r="J642" t="s">
        <v>12</v>
      </c>
      <c r="K642" t="s">
        <v>13</v>
      </c>
      <c r="L642" t="s">
        <v>197</v>
      </c>
      <c r="M642" t="s">
        <v>409</v>
      </c>
      <c r="N642" t="s">
        <v>33</v>
      </c>
      <c r="O642" s="170">
        <v>1</v>
      </c>
      <c r="P642" t="s">
        <v>12</v>
      </c>
      <c r="Q642" t="s">
        <v>57</v>
      </c>
      <c r="R642" s="163" t="s">
        <v>162</v>
      </c>
      <c r="S642" s="164" t="s">
        <v>126</v>
      </c>
      <c r="T642" s="164" t="s">
        <v>126</v>
      </c>
      <c r="U642" s="165" t="str">
        <f t="shared" ref="U642:U705" si="30">+K642&amp;R642&amp;S642&amp;"_"&amp;T642&amp;Q642</f>
        <v>A_ปUG_UGC05</v>
      </c>
      <c r="V642" s="152">
        <f t="shared" ref="V642:V705" si="31">+F642*O642</f>
        <v>3</v>
      </c>
      <c r="W642" s="153">
        <f t="shared" si="29"/>
        <v>0.17647058823529413</v>
      </c>
    </row>
    <row r="643" spans="1:23" s="154" customFormat="1" ht="15" customHeight="1">
      <c r="A643" t="s">
        <v>164</v>
      </c>
      <c r="B643"/>
      <c r="C643" t="s">
        <v>169</v>
      </c>
      <c r="D643" t="s">
        <v>248</v>
      </c>
      <c r="E643" t="s">
        <v>33</v>
      </c>
      <c r="F643" s="170">
        <v>3</v>
      </c>
      <c r="G643" s="162">
        <v>3</v>
      </c>
      <c r="H643" s="162">
        <v>0</v>
      </c>
      <c r="I643" t="s">
        <v>420</v>
      </c>
      <c r="J643" t="s">
        <v>12</v>
      </c>
      <c r="K643" t="s">
        <v>13</v>
      </c>
      <c r="L643" t="s">
        <v>198</v>
      </c>
      <c r="M643" t="s">
        <v>409</v>
      </c>
      <c r="N643" t="s">
        <v>33</v>
      </c>
      <c r="O643" s="170">
        <v>12</v>
      </c>
      <c r="P643" t="s">
        <v>12</v>
      </c>
      <c r="Q643" t="s">
        <v>57</v>
      </c>
      <c r="R643" s="163" t="s">
        <v>162</v>
      </c>
      <c r="S643" s="164" t="s">
        <v>126</v>
      </c>
      <c r="T643" s="164" t="s">
        <v>126</v>
      </c>
      <c r="U643" s="165" t="str">
        <f t="shared" si="30"/>
        <v>A_ปUG_UGC05</v>
      </c>
      <c r="V643" s="152">
        <f t="shared" si="31"/>
        <v>36</v>
      </c>
      <c r="W643" s="153">
        <f t="shared" ref="W643:W706" si="32">+V643/17</f>
        <v>2.1176470588235294</v>
      </c>
    </row>
    <row r="644" spans="1:23" s="154" customFormat="1" ht="15" customHeight="1">
      <c r="A644" t="s">
        <v>164</v>
      </c>
      <c r="B644"/>
      <c r="C644" t="s">
        <v>169</v>
      </c>
      <c r="D644" t="s">
        <v>248</v>
      </c>
      <c r="E644" t="s">
        <v>33</v>
      </c>
      <c r="F644" s="170">
        <v>3</v>
      </c>
      <c r="G644" s="162">
        <v>3</v>
      </c>
      <c r="H644" s="162">
        <v>0</v>
      </c>
      <c r="I644" t="s">
        <v>420</v>
      </c>
      <c r="J644" t="s">
        <v>12</v>
      </c>
      <c r="K644" t="s">
        <v>13</v>
      </c>
      <c r="L644" t="s">
        <v>199</v>
      </c>
      <c r="M644" t="s">
        <v>409</v>
      </c>
      <c r="N644" t="s">
        <v>33</v>
      </c>
      <c r="O644" s="170">
        <v>74</v>
      </c>
      <c r="P644" t="s">
        <v>12</v>
      </c>
      <c r="Q644" t="s">
        <v>57</v>
      </c>
      <c r="R644" s="163" t="s">
        <v>162</v>
      </c>
      <c r="S644" s="164" t="s">
        <v>126</v>
      </c>
      <c r="T644" s="164" t="s">
        <v>126</v>
      </c>
      <c r="U644" s="165" t="str">
        <f t="shared" si="30"/>
        <v>A_ปUG_UGC05</v>
      </c>
      <c r="V644" s="152">
        <f t="shared" si="31"/>
        <v>222</v>
      </c>
      <c r="W644" s="153">
        <f t="shared" si="32"/>
        <v>13.058823529411764</v>
      </c>
    </row>
    <row r="645" spans="1:23" s="154" customFormat="1" ht="15" customHeight="1">
      <c r="A645" t="s">
        <v>167</v>
      </c>
      <c r="B645"/>
      <c r="C645" t="s">
        <v>169</v>
      </c>
      <c r="D645" t="s">
        <v>248</v>
      </c>
      <c r="E645" t="s">
        <v>33</v>
      </c>
      <c r="F645" s="170">
        <v>3</v>
      </c>
      <c r="G645" s="162">
        <v>3</v>
      </c>
      <c r="H645" s="162">
        <v>0</v>
      </c>
      <c r="I645" t="s">
        <v>420</v>
      </c>
      <c r="J645" t="s">
        <v>12</v>
      </c>
      <c r="K645" t="s">
        <v>17</v>
      </c>
      <c r="L645" t="s">
        <v>200</v>
      </c>
      <c r="M645" t="s">
        <v>409</v>
      </c>
      <c r="N645" t="s">
        <v>33</v>
      </c>
      <c r="O645" s="170">
        <v>22</v>
      </c>
      <c r="P645" t="s">
        <v>12</v>
      </c>
      <c r="Q645" t="s">
        <v>57</v>
      </c>
      <c r="R645" s="163" t="s">
        <v>162</v>
      </c>
      <c r="S645" s="164" t="s">
        <v>126</v>
      </c>
      <c r="T645" s="164" t="s">
        <v>126</v>
      </c>
      <c r="U645" s="165" t="str">
        <f t="shared" si="30"/>
        <v>B_ปUG_UGC05</v>
      </c>
      <c r="V645" s="152">
        <f t="shared" si="31"/>
        <v>66</v>
      </c>
      <c r="W645" s="153">
        <f t="shared" si="32"/>
        <v>3.8823529411764706</v>
      </c>
    </row>
    <row r="646" spans="1:23" s="154" customFormat="1" ht="15" customHeight="1">
      <c r="A646" t="s">
        <v>167</v>
      </c>
      <c r="B646"/>
      <c r="C646" t="s">
        <v>169</v>
      </c>
      <c r="D646" t="s">
        <v>248</v>
      </c>
      <c r="E646" t="s">
        <v>33</v>
      </c>
      <c r="F646" s="170">
        <v>3</v>
      </c>
      <c r="G646" s="162">
        <v>3</v>
      </c>
      <c r="H646" s="162">
        <v>0</v>
      </c>
      <c r="I646" t="s">
        <v>420</v>
      </c>
      <c r="J646" t="s">
        <v>12</v>
      </c>
      <c r="K646" t="s">
        <v>17</v>
      </c>
      <c r="L646" t="s">
        <v>201</v>
      </c>
      <c r="M646" t="s">
        <v>409</v>
      </c>
      <c r="N646" t="s">
        <v>33</v>
      </c>
      <c r="O646" s="170">
        <v>17</v>
      </c>
      <c r="P646" t="s">
        <v>12</v>
      </c>
      <c r="Q646" t="s">
        <v>57</v>
      </c>
      <c r="R646" s="163" t="s">
        <v>162</v>
      </c>
      <c r="S646" s="164" t="s">
        <v>126</v>
      </c>
      <c r="T646" s="164" t="s">
        <v>126</v>
      </c>
      <c r="U646" s="165" t="str">
        <f t="shared" si="30"/>
        <v>B_ปUG_UGC05</v>
      </c>
      <c r="V646" s="152">
        <f t="shared" si="31"/>
        <v>51</v>
      </c>
      <c r="W646" s="153">
        <f t="shared" si="32"/>
        <v>3</v>
      </c>
    </row>
    <row r="647" spans="1:23" s="154" customFormat="1" ht="15" customHeight="1">
      <c r="A647" t="s">
        <v>167</v>
      </c>
      <c r="B647"/>
      <c r="C647" t="s">
        <v>169</v>
      </c>
      <c r="D647" t="s">
        <v>248</v>
      </c>
      <c r="E647" t="s">
        <v>33</v>
      </c>
      <c r="F647" s="170">
        <v>3</v>
      </c>
      <c r="G647" s="162">
        <v>3</v>
      </c>
      <c r="H647" s="162">
        <v>0</v>
      </c>
      <c r="I647" t="s">
        <v>420</v>
      </c>
      <c r="J647" t="s">
        <v>12</v>
      </c>
      <c r="K647" t="s">
        <v>17</v>
      </c>
      <c r="L647" t="s">
        <v>202</v>
      </c>
      <c r="M647" t="s">
        <v>409</v>
      </c>
      <c r="N647" t="s">
        <v>33</v>
      </c>
      <c r="O647" s="170">
        <v>3</v>
      </c>
      <c r="P647" t="s">
        <v>12</v>
      </c>
      <c r="Q647" t="s">
        <v>57</v>
      </c>
      <c r="R647" s="163" t="s">
        <v>162</v>
      </c>
      <c r="S647" s="164" t="s">
        <v>126</v>
      </c>
      <c r="T647" s="164" t="s">
        <v>126</v>
      </c>
      <c r="U647" s="165" t="str">
        <f t="shared" si="30"/>
        <v>B_ปUG_UGC05</v>
      </c>
      <c r="V647" s="152">
        <f t="shared" si="31"/>
        <v>9</v>
      </c>
      <c r="W647" s="153">
        <f t="shared" si="32"/>
        <v>0.52941176470588236</v>
      </c>
    </row>
    <row r="648" spans="1:23" s="154" customFormat="1" ht="15" customHeight="1">
      <c r="A648" t="s">
        <v>167</v>
      </c>
      <c r="B648"/>
      <c r="C648" t="s">
        <v>169</v>
      </c>
      <c r="D648" t="s">
        <v>248</v>
      </c>
      <c r="E648" t="s">
        <v>33</v>
      </c>
      <c r="F648" s="170">
        <v>3</v>
      </c>
      <c r="G648" s="162">
        <v>3</v>
      </c>
      <c r="H648" s="162">
        <v>0</v>
      </c>
      <c r="I648" t="s">
        <v>420</v>
      </c>
      <c r="J648" t="s">
        <v>12</v>
      </c>
      <c r="K648" t="s">
        <v>17</v>
      </c>
      <c r="L648" t="s">
        <v>203</v>
      </c>
      <c r="M648" t="s">
        <v>409</v>
      </c>
      <c r="N648" t="s">
        <v>33</v>
      </c>
      <c r="O648" s="170">
        <v>97</v>
      </c>
      <c r="P648" t="s">
        <v>12</v>
      </c>
      <c r="Q648" t="s">
        <v>57</v>
      </c>
      <c r="R648" s="163" t="s">
        <v>162</v>
      </c>
      <c r="S648" s="164" t="s">
        <v>126</v>
      </c>
      <c r="T648" s="164" t="s">
        <v>126</v>
      </c>
      <c r="U648" s="165" t="str">
        <f t="shared" si="30"/>
        <v>B_ปUG_UGC05</v>
      </c>
      <c r="V648" s="152">
        <f t="shared" si="31"/>
        <v>291</v>
      </c>
      <c r="W648" s="153">
        <f t="shared" si="32"/>
        <v>17.117647058823529</v>
      </c>
    </row>
    <row r="649" spans="1:23" s="154" customFormat="1" ht="15" customHeight="1">
      <c r="A649" t="s">
        <v>167</v>
      </c>
      <c r="B649"/>
      <c r="C649" t="s">
        <v>169</v>
      </c>
      <c r="D649" t="s">
        <v>248</v>
      </c>
      <c r="E649" t="s">
        <v>33</v>
      </c>
      <c r="F649" s="170">
        <v>3</v>
      </c>
      <c r="G649" s="162">
        <v>3</v>
      </c>
      <c r="H649" s="162">
        <v>0</v>
      </c>
      <c r="I649" t="s">
        <v>420</v>
      </c>
      <c r="J649" t="s">
        <v>12</v>
      </c>
      <c r="K649" t="s">
        <v>17</v>
      </c>
      <c r="L649" t="s">
        <v>204</v>
      </c>
      <c r="M649" t="s">
        <v>409</v>
      </c>
      <c r="N649" t="s">
        <v>33</v>
      </c>
      <c r="O649" s="170">
        <v>17</v>
      </c>
      <c r="P649" t="s">
        <v>12</v>
      </c>
      <c r="Q649" t="s">
        <v>57</v>
      </c>
      <c r="R649" s="163" t="s">
        <v>162</v>
      </c>
      <c r="S649" s="164" t="s">
        <v>126</v>
      </c>
      <c r="T649" s="164" t="s">
        <v>126</v>
      </c>
      <c r="U649" s="165" t="str">
        <f t="shared" si="30"/>
        <v>B_ปUG_UGC05</v>
      </c>
      <c r="V649" s="152">
        <f t="shared" si="31"/>
        <v>51</v>
      </c>
      <c r="W649" s="153">
        <f t="shared" si="32"/>
        <v>3</v>
      </c>
    </row>
    <row r="650" spans="1:23" s="154" customFormat="1" ht="15" customHeight="1">
      <c r="A650" t="s">
        <v>167</v>
      </c>
      <c r="B650"/>
      <c r="C650" t="s">
        <v>169</v>
      </c>
      <c r="D650" t="s">
        <v>248</v>
      </c>
      <c r="E650" t="s">
        <v>33</v>
      </c>
      <c r="F650" s="170">
        <v>3</v>
      </c>
      <c r="G650" s="162">
        <v>3</v>
      </c>
      <c r="H650" s="162">
        <v>0</v>
      </c>
      <c r="I650" t="s">
        <v>420</v>
      </c>
      <c r="J650" t="s">
        <v>12</v>
      </c>
      <c r="K650" t="s">
        <v>17</v>
      </c>
      <c r="L650" t="s">
        <v>206</v>
      </c>
      <c r="M650" t="s">
        <v>409</v>
      </c>
      <c r="N650" t="s">
        <v>33</v>
      </c>
      <c r="O650" s="170">
        <v>2</v>
      </c>
      <c r="P650" t="s">
        <v>12</v>
      </c>
      <c r="Q650" t="s">
        <v>57</v>
      </c>
      <c r="R650" s="163" t="s">
        <v>162</v>
      </c>
      <c r="S650" s="164" t="s">
        <v>126</v>
      </c>
      <c r="T650" s="164" t="s">
        <v>126</v>
      </c>
      <c r="U650" s="165" t="str">
        <f t="shared" si="30"/>
        <v>B_ปUG_UGC05</v>
      </c>
      <c r="V650" s="152">
        <f t="shared" si="31"/>
        <v>6</v>
      </c>
      <c r="W650" s="153">
        <f t="shared" si="32"/>
        <v>0.35294117647058826</v>
      </c>
    </row>
    <row r="651" spans="1:23" s="154" customFormat="1" ht="15" customHeight="1">
      <c r="A651" t="s">
        <v>167</v>
      </c>
      <c r="B651"/>
      <c r="C651" t="s">
        <v>169</v>
      </c>
      <c r="D651" t="s">
        <v>248</v>
      </c>
      <c r="E651" t="s">
        <v>33</v>
      </c>
      <c r="F651" s="170">
        <v>3</v>
      </c>
      <c r="G651" s="162">
        <v>3</v>
      </c>
      <c r="H651" s="162">
        <v>0</v>
      </c>
      <c r="I651" t="s">
        <v>420</v>
      </c>
      <c r="J651" t="s">
        <v>12</v>
      </c>
      <c r="K651" t="s">
        <v>17</v>
      </c>
      <c r="L651" t="s">
        <v>410</v>
      </c>
      <c r="M651" t="s">
        <v>409</v>
      </c>
      <c r="N651" t="s">
        <v>33</v>
      </c>
      <c r="O651" s="170">
        <v>1</v>
      </c>
      <c r="P651" t="s">
        <v>12</v>
      </c>
      <c r="Q651" t="s">
        <v>57</v>
      </c>
      <c r="R651" s="163" t="s">
        <v>162</v>
      </c>
      <c r="S651" s="164" t="s">
        <v>126</v>
      </c>
      <c r="T651" s="164" t="s">
        <v>126</v>
      </c>
      <c r="U651" s="165" t="str">
        <f t="shared" si="30"/>
        <v>B_ปUG_UGC05</v>
      </c>
      <c r="V651" s="152">
        <f t="shared" si="31"/>
        <v>3</v>
      </c>
      <c r="W651" s="153">
        <f t="shared" si="32"/>
        <v>0.17647058823529413</v>
      </c>
    </row>
    <row r="652" spans="1:23" s="154" customFormat="1" ht="15" customHeight="1">
      <c r="A652" t="s">
        <v>219</v>
      </c>
      <c r="B652"/>
      <c r="C652" t="s">
        <v>169</v>
      </c>
      <c r="D652" t="s">
        <v>248</v>
      </c>
      <c r="E652" t="s">
        <v>33</v>
      </c>
      <c r="F652" s="170">
        <v>3</v>
      </c>
      <c r="G652" s="162">
        <v>3</v>
      </c>
      <c r="H652" s="162">
        <v>0</v>
      </c>
      <c r="I652" t="s">
        <v>420</v>
      </c>
      <c r="J652" t="s">
        <v>12</v>
      </c>
      <c r="K652" t="s">
        <v>12</v>
      </c>
      <c r="L652" t="s">
        <v>208</v>
      </c>
      <c r="M652" t="s">
        <v>409</v>
      </c>
      <c r="N652" t="s">
        <v>33</v>
      </c>
      <c r="O652" s="170">
        <v>4</v>
      </c>
      <c r="P652" t="s">
        <v>12</v>
      </c>
      <c r="Q652" t="s">
        <v>57</v>
      </c>
      <c r="R652" s="163" t="s">
        <v>162</v>
      </c>
      <c r="S652" s="164" t="s">
        <v>126</v>
      </c>
      <c r="T652" s="164" t="s">
        <v>126</v>
      </c>
      <c r="U652" s="165" t="str">
        <f t="shared" si="30"/>
        <v>C_ปUG_UGC05</v>
      </c>
      <c r="V652" s="152">
        <f t="shared" si="31"/>
        <v>12</v>
      </c>
      <c r="W652" s="153">
        <f t="shared" si="32"/>
        <v>0.70588235294117652</v>
      </c>
    </row>
    <row r="653" spans="1:23" s="154" customFormat="1" ht="15" customHeight="1">
      <c r="A653" t="s">
        <v>219</v>
      </c>
      <c r="B653"/>
      <c r="C653" t="s">
        <v>169</v>
      </c>
      <c r="D653" t="s">
        <v>248</v>
      </c>
      <c r="E653" t="s">
        <v>33</v>
      </c>
      <c r="F653" s="170">
        <v>3</v>
      </c>
      <c r="G653" s="162">
        <v>3</v>
      </c>
      <c r="H653" s="162">
        <v>0</v>
      </c>
      <c r="I653" t="s">
        <v>420</v>
      </c>
      <c r="J653" t="s">
        <v>12</v>
      </c>
      <c r="K653" t="s">
        <v>12</v>
      </c>
      <c r="L653" t="s">
        <v>209</v>
      </c>
      <c r="M653" t="s">
        <v>409</v>
      </c>
      <c r="N653" t="s">
        <v>33</v>
      </c>
      <c r="O653" s="170">
        <v>1</v>
      </c>
      <c r="P653" t="s">
        <v>12</v>
      </c>
      <c r="Q653" t="s">
        <v>57</v>
      </c>
      <c r="R653" s="163" t="s">
        <v>162</v>
      </c>
      <c r="S653" s="164" t="s">
        <v>126</v>
      </c>
      <c r="T653" s="164" t="s">
        <v>126</v>
      </c>
      <c r="U653" s="165" t="str">
        <f t="shared" si="30"/>
        <v>C_ปUG_UGC05</v>
      </c>
      <c r="V653" s="152">
        <f t="shared" si="31"/>
        <v>3</v>
      </c>
      <c r="W653" s="153">
        <f t="shared" si="32"/>
        <v>0.17647058823529413</v>
      </c>
    </row>
    <row r="654" spans="1:23" s="154" customFormat="1" ht="15" customHeight="1">
      <c r="A654" t="s">
        <v>219</v>
      </c>
      <c r="B654"/>
      <c r="C654" t="s">
        <v>169</v>
      </c>
      <c r="D654" t="s">
        <v>248</v>
      </c>
      <c r="E654" t="s">
        <v>33</v>
      </c>
      <c r="F654" s="170">
        <v>3</v>
      </c>
      <c r="G654" s="162">
        <v>3</v>
      </c>
      <c r="H654" s="162">
        <v>0</v>
      </c>
      <c r="I654" t="s">
        <v>420</v>
      </c>
      <c r="J654" t="s">
        <v>12</v>
      </c>
      <c r="K654" t="s">
        <v>12</v>
      </c>
      <c r="L654" t="s">
        <v>211</v>
      </c>
      <c r="M654" t="s">
        <v>409</v>
      </c>
      <c r="N654" t="s">
        <v>33</v>
      </c>
      <c r="O654" s="170">
        <v>113</v>
      </c>
      <c r="P654" t="s">
        <v>12</v>
      </c>
      <c r="Q654" t="s">
        <v>57</v>
      </c>
      <c r="R654" s="163" t="s">
        <v>162</v>
      </c>
      <c r="S654" s="164" t="s">
        <v>126</v>
      </c>
      <c r="T654" s="164" t="s">
        <v>126</v>
      </c>
      <c r="U654" s="165" t="str">
        <f t="shared" si="30"/>
        <v>C_ปUG_UGC05</v>
      </c>
      <c r="V654" s="152">
        <f t="shared" si="31"/>
        <v>339</v>
      </c>
      <c r="W654" s="153">
        <f t="shared" si="32"/>
        <v>19.941176470588236</v>
      </c>
    </row>
    <row r="655" spans="1:23" s="154" customFormat="1" ht="15" customHeight="1">
      <c r="A655" t="s">
        <v>219</v>
      </c>
      <c r="B655"/>
      <c r="C655" t="s">
        <v>169</v>
      </c>
      <c r="D655" t="s">
        <v>248</v>
      </c>
      <c r="E655" t="s">
        <v>33</v>
      </c>
      <c r="F655" s="170">
        <v>3</v>
      </c>
      <c r="G655" s="162">
        <v>3</v>
      </c>
      <c r="H655" s="162">
        <v>0</v>
      </c>
      <c r="I655" t="s">
        <v>420</v>
      </c>
      <c r="J655" t="s">
        <v>12</v>
      </c>
      <c r="K655" t="s">
        <v>12</v>
      </c>
      <c r="L655" t="s">
        <v>212</v>
      </c>
      <c r="M655" t="s">
        <v>409</v>
      </c>
      <c r="N655" t="s">
        <v>33</v>
      </c>
      <c r="O655" s="170">
        <v>1</v>
      </c>
      <c r="P655" t="s">
        <v>12</v>
      </c>
      <c r="Q655" t="s">
        <v>57</v>
      </c>
      <c r="R655" s="163" t="s">
        <v>162</v>
      </c>
      <c r="S655" s="164" t="s">
        <v>126</v>
      </c>
      <c r="T655" s="164" t="s">
        <v>126</v>
      </c>
      <c r="U655" s="165" t="str">
        <f t="shared" si="30"/>
        <v>C_ปUG_UGC05</v>
      </c>
      <c r="V655" s="152">
        <f t="shared" si="31"/>
        <v>3</v>
      </c>
      <c r="W655" s="153">
        <f t="shared" si="32"/>
        <v>0.17647058823529413</v>
      </c>
    </row>
    <row r="656" spans="1:23" s="154" customFormat="1" ht="15" customHeight="1">
      <c r="A656" t="s">
        <v>179</v>
      </c>
      <c r="B656"/>
      <c r="C656" t="s">
        <v>169</v>
      </c>
      <c r="D656" t="s">
        <v>248</v>
      </c>
      <c r="E656" t="s">
        <v>33</v>
      </c>
      <c r="F656" s="170">
        <v>3</v>
      </c>
      <c r="G656" s="162">
        <v>3</v>
      </c>
      <c r="H656" s="162">
        <v>0</v>
      </c>
      <c r="I656" t="s">
        <v>420</v>
      </c>
      <c r="J656" t="s">
        <v>12</v>
      </c>
      <c r="K656" t="s">
        <v>75</v>
      </c>
      <c r="L656" t="s">
        <v>216</v>
      </c>
      <c r="M656" t="s">
        <v>409</v>
      </c>
      <c r="N656" t="s">
        <v>33</v>
      </c>
      <c r="O656" s="170">
        <v>186</v>
      </c>
      <c r="P656" t="s">
        <v>12</v>
      </c>
      <c r="Q656" t="s">
        <v>57</v>
      </c>
      <c r="R656" s="163" t="s">
        <v>162</v>
      </c>
      <c r="S656" s="164" t="s">
        <v>126</v>
      </c>
      <c r="T656" s="164" t="s">
        <v>126</v>
      </c>
      <c r="U656" s="165" t="str">
        <f t="shared" si="30"/>
        <v>D_ปUG_UGC05</v>
      </c>
      <c r="V656" s="152">
        <f t="shared" si="31"/>
        <v>558</v>
      </c>
      <c r="W656" s="153">
        <f t="shared" si="32"/>
        <v>32.823529411764703</v>
      </c>
    </row>
    <row r="657" spans="1:23" s="154" customFormat="1" ht="15" customHeight="1">
      <c r="A657" t="s">
        <v>179</v>
      </c>
      <c r="B657"/>
      <c r="C657" t="s">
        <v>169</v>
      </c>
      <c r="D657" t="s">
        <v>248</v>
      </c>
      <c r="E657" t="s">
        <v>33</v>
      </c>
      <c r="F657" s="170">
        <v>3</v>
      </c>
      <c r="G657" s="162">
        <v>3</v>
      </c>
      <c r="H657" s="162">
        <v>0</v>
      </c>
      <c r="I657" t="s">
        <v>420</v>
      </c>
      <c r="J657" t="s">
        <v>12</v>
      </c>
      <c r="K657" t="s">
        <v>75</v>
      </c>
      <c r="L657" t="s">
        <v>217</v>
      </c>
      <c r="M657" t="s">
        <v>409</v>
      </c>
      <c r="N657" t="s">
        <v>33</v>
      </c>
      <c r="O657" s="170">
        <v>49</v>
      </c>
      <c r="P657" t="s">
        <v>12</v>
      </c>
      <c r="Q657" t="s">
        <v>57</v>
      </c>
      <c r="R657" s="163" t="s">
        <v>162</v>
      </c>
      <c r="S657" s="164" t="s">
        <v>126</v>
      </c>
      <c r="T657" s="164" t="s">
        <v>126</v>
      </c>
      <c r="U657" s="165" t="str">
        <f t="shared" si="30"/>
        <v>D_ปUG_UGC05</v>
      </c>
      <c r="V657" s="152">
        <f t="shared" si="31"/>
        <v>147</v>
      </c>
      <c r="W657" s="153">
        <f t="shared" si="32"/>
        <v>8.6470588235294112</v>
      </c>
    </row>
    <row r="658" spans="1:23" s="154" customFormat="1" ht="15" customHeight="1">
      <c r="A658" t="s">
        <v>164</v>
      </c>
      <c r="B658"/>
      <c r="C658" t="s">
        <v>169</v>
      </c>
      <c r="D658" t="s">
        <v>123</v>
      </c>
      <c r="E658" t="s">
        <v>33</v>
      </c>
      <c r="F658" s="170">
        <v>3</v>
      </c>
      <c r="G658" s="162">
        <v>3</v>
      </c>
      <c r="H658" s="162">
        <v>0</v>
      </c>
      <c r="I658" t="s">
        <v>420</v>
      </c>
      <c r="J658" t="s">
        <v>12</v>
      </c>
      <c r="K658" t="s">
        <v>13</v>
      </c>
      <c r="L658" t="s">
        <v>194</v>
      </c>
      <c r="M658" t="s">
        <v>409</v>
      </c>
      <c r="N658" t="s">
        <v>33</v>
      </c>
      <c r="O658" s="170">
        <v>5</v>
      </c>
      <c r="P658" t="s">
        <v>12</v>
      </c>
      <c r="Q658" t="s">
        <v>57</v>
      </c>
      <c r="R658" s="163" t="s">
        <v>162</v>
      </c>
      <c r="S658" s="164" t="s">
        <v>126</v>
      </c>
      <c r="T658" s="164" t="s">
        <v>126</v>
      </c>
      <c r="U658" s="165" t="str">
        <f t="shared" si="30"/>
        <v>A_ปUG_UGC05</v>
      </c>
      <c r="V658" s="152">
        <f t="shared" si="31"/>
        <v>15</v>
      </c>
      <c r="W658" s="153">
        <f t="shared" si="32"/>
        <v>0.88235294117647056</v>
      </c>
    </row>
    <row r="659" spans="1:23" s="154" customFormat="1" ht="15" customHeight="1">
      <c r="A659" t="s">
        <v>164</v>
      </c>
      <c r="B659"/>
      <c r="C659" t="s">
        <v>169</v>
      </c>
      <c r="D659" t="s">
        <v>123</v>
      </c>
      <c r="E659" t="s">
        <v>33</v>
      </c>
      <c r="F659" s="170">
        <v>3</v>
      </c>
      <c r="G659" s="162">
        <v>3</v>
      </c>
      <c r="H659" s="162">
        <v>0</v>
      </c>
      <c r="I659" t="s">
        <v>420</v>
      </c>
      <c r="J659" t="s">
        <v>12</v>
      </c>
      <c r="K659" t="s">
        <v>13</v>
      </c>
      <c r="L659" t="s">
        <v>198</v>
      </c>
      <c r="M659" t="s">
        <v>409</v>
      </c>
      <c r="N659" t="s">
        <v>33</v>
      </c>
      <c r="O659" s="170">
        <v>4</v>
      </c>
      <c r="P659" t="s">
        <v>12</v>
      </c>
      <c r="Q659" t="s">
        <v>57</v>
      </c>
      <c r="R659" s="163" t="s">
        <v>162</v>
      </c>
      <c r="S659" s="164" t="s">
        <v>126</v>
      </c>
      <c r="T659" s="164" t="s">
        <v>126</v>
      </c>
      <c r="U659" s="165" t="str">
        <f t="shared" si="30"/>
        <v>A_ปUG_UGC05</v>
      </c>
      <c r="V659" s="152">
        <f t="shared" si="31"/>
        <v>12</v>
      </c>
      <c r="W659" s="153">
        <f t="shared" si="32"/>
        <v>0.70588235294117652</v>
      </c>
    </row>
    <row r="660" spans="1:23" s="154" customFormat="1" ht="15" customHeight="1">
      <c r="A660" t="s">
        <v>164</v>
      </c>
      <c r="B660"/>
      <c r="C660" t="s">
        <v>169</v>
      </c>
      <c r="D660" t="s">
        <v>123</v>
      </c>
      <c r="E660" t="s">
        <v>33</v>
      </c>
      <c r="F660" s="170">
        <v>3</v>
      </c>
      <c r="G660" s="162">
        <v>3</v>
      </c>
      <c r="H660" s="162">
        <v>0</v>
      </c>
      <c r="I660" t="s">
        <v>420</v>
      </c>
      <c r="J660" t="s">
        <v>12</v>
      </c>
      <c r="K660" t="s">
        <v>13</v>
      </c>
      <c r="L660" t="s">
        <v>199</v>
      </c>
      <c r="M660" t="s">
        <v>409</v>
      </c>
      <c r="N660" t="s">
        <v>33</v>
      </c>
      <c r="O660" s="170">
        <v>7</v>
      </c>
      <c r="P660" t="s">
        <v>12</v>
      </c>
      <c r="Q660" t="s">
        <v>57</v>
      </c>
      <c r="R660" s="163" t="s">
        <v>162</v>
      </c>
      <c r="S660" s="164" t="s">
        <v>126</v>
      </c>
      <c r="T660" s="164" t="s">
        <v>126</v>
      </c>
      <c r="U660" s="165" t="str">
        <f t="shared" si="30"/>
        <v>A_ปUG_UGC05</v>
      </c>
      <c r="V660" s="152">
        <f t="shared" si="31"/>
        <v>21</v>
      </c>
      <c r="W660" s="153">
        <f t="shared" si="32"/>
        <v>1.2352941176470589</v>
      </c>
    </row>
    <row r="661" spans="1:23" s="154" customFormat="1" ht="15" customHeight="1">
      <c r="A661" t="s">
        <v>167</v>
      </c>
      <c r="B661"/>
      <c r="C661" t="s">
        <v>169</v>
      </c>
      <c r="D661" t="s">
        <v>123</v>
      </c>
      <c r="E661" t="s">
        <v>33</v>
      </c>
      <c r="F661" s="170">
        <v>3</v>
      </c>
      <c r="G661" s="162">
        <v>3</v>
      </c>
      <c r="H661" s="162">
        <v>0</v>
      </c>
      <c r="I661" t="s">
        <v>420</v>
      </c>
      <c r="J661" t="s">
        <v>12</v>
      </c>
      <c r="K661" t="s">
        <v>17</v>
      </c>
      <c r="L661" t="s">
        <v>201</v>
      </c>
      <c r="M661" t="s">
        <v>409</v>
      </c>
      <c r="N661" t="s">
        <v>33</v>
      </c>
      <c r="O661" s="170">
        <v>2</v>
      </c>
      <c r="P661" t="s">
        <v>12</v>
      </c>
      <c r="Q661" t="s">
        <v>57</v>
      </c>
      <c r="R661" s="163" t="s">
        <v>162</v>
      </c>
      <c r="S661" s="164" t="s">
        <v>126</v>
      </c>
      <c r="T661" s="164" t="s">
        <v>126</v>
      </c>
      <c r="U661" s="165" t="str">
        <f t="shared" si="30"/>
        <v>B_ปUG_UGC05</v>
      </c>
      <c r="V661" s="152">
        <f t="shared" si="31"/>
        <v>6</v>
      </c>
      <c r="W661" s="153">
        <f t="shared" si="32"/>
        <v>0.35294117647058826</v>
      </c>
    </row>
    <row r="662" spans="1:23" s="154" customFormat="1" ht="15" customHeight="1">
      <c r="A662" t="s">
        <v>167</v>
      </c>
      <c r="B662"/>
      <c r="C662" t="s">
        <v>169</v>
      </c>
      <c r="D662" t="s">
        <v>123</v>
      </c>
      <c r="E662" t="s">
        <v>33</v>
      </c>
      <c r="F662" s="170">
        <v>3</v>
      </c>
      <c r="G662" s="162">
        <v>3</v>
      </c>
      <c r="H662" s="162">
        <v>0</v>
      </c>
      <c r="I662" t="s">
        <v>420</v>
      </c>
      <c r="J662" t="s">
        <v>12</v>
      </c>
      <c r="K662" t="s">
        <v>17</v>
      </c>
      <c r="L662" t="s">
        <v>202</v>
      </c>
      <c r="M662" t="s">
        <v>409</v>
      </c>
      <c r="N662" t="s">
        <v>33</v>
      </c>
      <c r="O662" s="170">
        <v>56</v>
      </c>
      <c r="P662" t="s">
        <v>12</v>
      </c>
      <c r="Q662" t="s">
        <v>57</v>
      </c>
      <c r="R662" s="163" t="s">
        <v>162</v>
      </c>
      <c r="S662" s="164" t="s">
        <v>126</v>
      </c>
      <c r="T662" s="164" t="s">
        <v>126</v>
      </c>
      <c r="U662" s="165" t="str">
        <f t="shared" si="30"/>
        <v>B_ปUG_UGC05</v>
      </c>
      <c r="V662" s="152">
        <f t="shared" si="31"/>
        <v>168</v>
      </c>
      <c r="W662" s="153">
        <f t="shared" si="32"/>
        <v>9.882352941176471</v>
      </c>
    </row>
    <row r="663" spans="1:23" s="154" customFormat="1" ht="15" customHeight="1">
      <c r="A663" t="s">
        <v>167</v>
      </c>
      <c r="B663"/>
      <c r="C663" t="s">
        <v>169</v>
      </c>
      <c r="D663" t="s">
        <v>123</v>
      </c>
      <c r="E663" t="s">
        <v>33</v>
      </c>
      <c r="F663" s="170">
        <v>3</v>
      </c>
      <c r="G663" s="162">
        <v>3</v>
      </c>
      <c r="H663" s="162">
        <v>0</v>
      </c>
      <c r="I663" t="s">
        <v>420</v>
      </c>
      <c r="J663" t="s">
        <v>12</v>
      </c>
      <c r="K663" t="s">
        <v>17</v>
      </c>
      <c r="L663" t="s">
        <v>202</v>
      </c>
      <c r="M663" t="s">
        <v>411</v>
      </c>
      <c r="N663" t="s">
        <v>33</v>
      </c>
      <c r="O663" s="170">
        <v>1</v>
      </c>
      <c r="P663" t="s">
        <v>12</v>
      </c>
      <c r="Q663" t="s">
        <v>57</v>
      </c>
      <c r="R663" s="163" t="s">
        <v>163</v>
      </c>
      <c r="S663" s="164" t="s">
        <v>126</v>
      </c>
      <c r="T663" s="164" t="s">
        <v>126</v>
      </c>
      <c r="U663" s="165" t="str">
        <f t="shared" si="30"/>
        <v>B_พUG_UGC05</v>
      </c>
      <c r="V663" s="152">
        <f t="shared" si="31"/>
        <v>3</v>
      </c>
      <c r="W663" s="153">
        <f t="shared" si="32"/>
        <v>0.17647058823529413</v>
      </c>
    </row>
    <row r="664" spans="1:23" s="154" customFormat="1" ht="15" customHeight="1">
      <c r="A664" t="s">
        <v>167</v>
      </c>
      <c r="B664"/>
      <c r="C664" t="s">
        <v>169</v>
      </c>
      <c r="D664" t="s">
        <v>123</v>
      </c>
      <c r="E664" t="s">
        <v>33</v>
      </c>
      <c r="F664" s="170">
        <v>3</v>
      </c>
      <c r="G664" s="162">
        <v>3</v>
      </c>
      <c r="H664" s="162">
        <v>0</v>
      </c>
      <c r="I664" t="s">
        <v>420</v>
      </c>
      <c r="J664" t="s">
        <v>12</v>
      </c>
      <c r="K664" t="s">
        <v>17</v>
      </c>
      <c r="L664" t="s">
        <v>203</v>
      </c>
      <c r="M664" t="s">
        <v>409</v>
      </c>
      <c r="N664" t="s">
        <v>33</v>
      </c>
      <c r="O664" s="170">
        <v>1</v>
      </c>
      <c r="P664" t="s">
        <v>12</v>
      </c>
      <c r="Q664" t="s">
        <v>57</v>
      </c>
      <c r="R664" s="163" t="s">
        <v>162</v>
      </c>
      <c r="S664" s="164" t="s">
        <v>126</v>
      </c>
      <c r="T664" s="164" t="s">
        <v>126</v>
      </c>
      <c r="U664" s="165" t="str">
        <f t="shared" si="30"/>
        <v>B_ปUG_UGC05</v>
      </c>
      <c r="V664" s="152">
        <f t="shared" si="31"/>
        <v>3</v>
      </c>
      <c r="W664" s="153">
        <f t="shared" si="32"/>
        <v>0.17647058823529413</v>
      </c>
    </row>
    <row r="665" spans="1:23" s="154" customFormat="1" ht="15" customHeight="1">
      <c r="A665" t="s">
        <v>167</v>
      </c>
      <c r="B665"/>
      <c r="C665" t="s">
        <v>169</v>
      </c>
      <c r="D665" t="s">
        <v>123</v>
      </c>
      <c r="E665" t="s">
        <v>33</v>
      </c>
      <c r="F665" s="170">
        <v>3</v>
      </c>
      <c r="G665" s="162">
        <v>3</v>
      </c>
      <c r="H665" s="162">
        <v>0</v>
      </c>
      <c r="I665" t="s">
        <v>420</v>
      </c>
      <c r="J665" t="s">
        <v>12</v>
      </c>
      <c r="K665" t="s">
        <v>17</v>
      </c>
      <c r="L665" t="s">
        <v>205</v>
      </c>
      <c r="M665" t="s">
        <v>409</v>
      </c>
      <c r="N665" t="s">
        <v>33</v>
      </c>
      <c r="O665" s="170">
        <v>8</v>
      </c>
      <c r="P665" t="s">
        <v>12</v>
      </c>
      <c r="Q665" t="s">
        <v>57</v>
      </c>
      <c r="R665" s="163" t="s">
        <v>162</v>
      </c>
      <c r="S665" s="164" t="s">
        <v>126</v>
      </c>
      <c r="T665" s="164" t="s">
        <v>126</v>
      </c>
      <c r="U665" s="165" t="str">
        <f t="shared" si="30"/>
        <v>B_ปUG_UGC05</v>
      </c>
      <c r="V665" s="152">
        <f t="shared" si="31"/>
        <v>24</v>
      </c>
      <c r="W665" s="153">
        <f t="shared" si="32"/>
        <v>1.411764705882353</v>
      </c>
    </row>
    <row r="666" spans="1:23" s="154" customFormat="1" ht="15" customHeight="1">
      <c r="A666" t="s">
        <v>167</v>
      </c>
      <c r="B666"/>
      <c r="C666" t="s">
        <v>169</v>
      </c>
      <c r="D666" t="s">
        <v>123</v>
      </c>
      <c r="E666" t="s">
        <v>33</v>
      </c>
      <c r="F666" s="170">
        <v>3</v>
      </c>
      <c r="G666" s="162">
        <v>3</v>
      </c>
      <c r="H666" s="162">
        <v>0</v>
      </c>
      <c r="I666" t="s">
        <v>420</v>
      </c>
      <c r="J666" t="s">
        <v>12</v>
      </c>
      <c r="K666" t="s">
        <v>17</v>
      </c>
      <c r="L666" t="s">
        <v>206</v>
      </c>
      <c r="M666" t="s">
        <v>409</v>
      </c>
      <c r="N666" t="s">
        <v>33</v>
      </c>
      <c r="O666" s="170">
        <v>21</v>
      </c>
      <c r="P666" t="s">
        <v>12</v>
      </c>
      <c r="Q666" t="s">
        <v>57</v>
      </c>
      <c r="R666" s="163" t="s">
        <v>162</v>
      </c>
      <c r="S666" s="164" t="s">
        <v>126</v>
      </c>
      <c r="T666" s="164" t="s">
        <v>126</v>
      </c>
      <c r="U666" s="165" t="str">
        <f t="shared" si="30"/>
        <v>B_ปUG_UGC05</v>
      </c>
      <c r="V666" s="152">
        <f t="shared" si="31"/>
        <v>63</v>
      </c>
      <c r="W666" s="153">
        <f t="shared" si="32"/>
        <v>3.7058823529411766</v>
      </c>
    </row>
    <row r="667" spans="1:23" s="154" customFormat="1" ht="15" customHeight="1">
      <c r="A667" t="s">
        <v>219</v>
      </c>
      <c r="B667"/>
      <c r="C667" t="s">
        <v>169</v>
      </c>
      <c r="D667" t="s">
        <v>123</v>
      </c>
      <c r="E667" t="s">
        <v>33</v>
      </c>
      <c r="F667" s="170">
        <v>3</v>
      </c>
      <c r="G667" s="162">
        <v>3</v>
      </c>
      <c r="H667" s="162">
        <v>0</v>
      </c>
      <c r="I667" t="s">
        <v>420</v>
      </c>
      <c r="J667" t="s">
        <v>12</v>
      </c>
      <c r="K667" t="s">
        <v>12</v>
      </c>
      <c r="L667" t="s">
        <v>208</v>
      </c>
      <c r="M667" t="s">
        <v>409</v>
      </c>
      <c r="N667" t="s">
        <v>33</v>
      </c>
      <c r="O667" s="170">
        <v>38</v>
      </c>
      <c r="P667" t="s">
        <v>12</v>
      </c>
      <c r="Q667" t="s">
        <v>57</v>
      </c>
      <c r="R667" s="163" t="s">
        <v>162</v>
      </c>
      <c r="S667" s="164" t="s">
        <v>126</v>
      </c>
      <c r="T667" s="164" t="s">
        <v>126</v>
      </c>
      <c r="U667" s="165" t="str">
        <f t="shared" si="30"/>
        <v>C_ปUG_UGC05</v>
      </c>
      <c r="V667" s="152">
        <f t="shared" si="31"/>
        <v>114</v>
      </c>
      <c r="W667" s="153">
        <f t="shared" si="32"/>
        <v>6.7058823529411766</v>
      </c>
    </row>
    <row r="668" spans="1:23" s="154" customFormat="1" ht="15" customHeight="1">
      <c r="A668" t="s">
        <v>219</v>
      </c>
      <c r="B668"/>
      <c r="C668" t="s">
        <v>169</v>
      </c>
      <c r="D668" t="s">
        <v>123</v>
      </c>
      <c r="E668" t="s">
        <v>33</v>
      </c>
      <c r="F668" s="170">
        <v>3</v>
      </c>
      <c r="G668" s="162">
        <v>3</v>
      </c>
      <c r="H668" s="162">
        <v>0</v>
      </c>
      <c r="I668" t="s">
        <v>420</v>
      </c>
      <c r="J668" t="s">
        <v>12</v>
      </c>
      <c r="K668" t="s">
        <v>12</v>
      </c>
      <c r="L668" t="s">
        <v>209</v>
      </c>
      <c r="M668" t="s">
        <v>409</v>
      </c>
      <c r="N668" t="s">
        <v>33</v>
      </c>
      <c r="O668" s="170">
        <v>1</v>
      </c>
      <c r="P668" t="s">
        <v>12</v>
      </c>
      <c r="Q668" t="s">
        <v>57</v>
      </c>
      <c r="R668" s="163" t="s">
        <v>162</v>
      </c>
      <c r="S668" s="164" t="s">
        <v>126</v>
      </c>
      <c r="T668" s="164" t="s">
        <v>126</v>
      </c>
      <c r="U668" s="165" t="str">
        <f t="shared" si="30"/>
        <v>C_ปUG_UGC05</v>
      </c>
      <c r="V668" s="152">
        <f t="shared" si="31"/>
        <v>3</v>
      </c>
      <c r="W668" s="153">
        <f t="shared" si="32"/>
        <v>0.17647058823529413</v>
      </c>
    </row>
    <row r="669" spans="1:23" s="154" customFormat="1" ht="15" customHeight="1">
      <c r="A669" t="s">
        <v>219</v>
      </c>
      <c r="B669"/>
      <c r="C669" t="s">
        <v>169</v>
      </c>
      <c r="D669" t="s">
        <v>123</v>
      </c>
      <c r="E669" t="s">
        <v>33</v>
      </c>
      <c r="F669" s="170">
        <v>3</v>
      </c>
      <c r="G669" s="162">
        <v>3</v>
      </c>
      <c r="H669" s="162">
        <v>0</v>
      </c>
      <c r="I669" t="s">
        <v>420</v>
      </c>
      <c r="J669" t="s">
        <v>12</v>
      </c>
      <c r="K669" t="s">
        <v>12</v>
      </c>
      <c r="L669" t="s">
        <v>210</v>
      </c>
      <c r="M669" t="s">
        <v>409</v>
      </c>
      <c r="N669" t="s">
        <v>33</v>
      </c>
      <c r="O669" s="170">
        <v>1</v>
      </c>
      <c r="P669" t="s">
        <v>12</v>
      </c>
      <c r="Q669" t="s">
        <v>57</v>
      </c>
      <c r="R669" s="163" t="s">
        <v>162</v>
      </c>
      <c r="S669" s="164" t="s">
        <v>126</v>
      </c>
      <c r="T669" s="164" t="s">
        <v>126</v>
      </c>
      <c r="U669" s="165" t="str">
        <f t="shared" si="30"/>
        <v>C_ปUG_UGC05</v>
      </c>
      <c r="V669" s="152">
        <f t="shared" si="31"/>
        <v>3</v>
      </c>
      <c r="W669" s="153">
        <f t="shared" si="32"/>
        <v>0.17647058823529413</v>
      </c>
    </row>
    <row r="670" spans="1:23" s="154" customFormat="1" ht="15" customHeight="1">
      <c r="A670" t="s">
        <v>219</v>
      </c>
      <c r="B670"/>
      <c r="C670" t="s">
        <v>169</v>
      </c>
      <c r="D670" t="s">
        <v>123</v>
      </c>
      <c r="E670" t="s">
        <v>33</v>
      </c>
      <c r="F670" s="170">
        <v>3</v>
      </c>
      <c r="G670" s="162">
        <v>3</v>
      </c>
      <c r="H670" s="162">
        <v>0</v>
      </c>
      <c r="I670" t="s">
        <v>420</v>
      </c>
      <c r="J670" t="s">
        <v>12</v>
      </c>
      <c r="K670" t="s">
        <v>12</v>
      </c>
      <c r="L670" t="s">
        <v>213</v>
      </c>
      <c r="M670" t="s">
        <v>409</v>
      </c>
      <c r="N670" t="s">
        <v>33</v>
      </c>
      <c r="O670" s="170">
        <v>12</v>
      </c>
      <c r="P670" t="s">
        <v>12</v>
      </c>
      <c r="Q670" t="s">
        <v>57</v>
      </c>
      <c r="R670" s="163" t="s">
        <v>162</v>
      </c>
      <c r="S670" s="164" t="s">
        <v>126</v>
      </c>
      <c r="T670" s="164" t="s">
        <v>126</v>
      </c>
      <c r="U670" s="165" t="str">
        <f t="shared" si="30"/>
        <v>C_ปUG_UGC05</v>
      </c>
      <c r="V670" s="152">
        <f t="shared" si="31"/>
        <v>36</v>
      </c>
      <c r="W670" s="153">
        <f t="shared" si="32"/>
        <v>2.1176470588235294</v>
      </c>
    </row>
    <row r="671" spans="1:23" s="154" customFormat="1" ht="15" customHeight="1">
      <c r="A671" t="s">
        <v>164</v>
      </c>
      <c r="B671"/>
      <c r="C671" t="s">
        <v>169</v>
      </c>
      <c r="D671" t="s">
        <v>577</v>
      </c>
      <c r="E671" t="s">
        <v>33</v>
      </c>
      <c r="F671" s="170">
        <v>3</v>
      </c>
      <c r="G671" s="162">
        <v>3</v>
      </c>
      <c r="H671" s="162">
        <v>0</v>
      </c>
      <c r="I671" t="s">
        <v>420</v>
      </c>
      <c r="J671" t="s">
        <v>12</v>
      </c>
      <c r="K671" t="s">
        <v>13</v>
      </c>
      <c r="L671" t="s">
        <v>194</v>
      </c>
      <c r="M671" t="s">
        <v>409</v>
      </c>
      <c r="N671" t="s">
        <v>33</v>
      </c>
      <c r="O671" s="170">
        <v>2</v>
      </c>
      <c r="P671" t="s">
        <v>12</v>
      </c>
      <c r="Q671" t="s">
        <v>57</v>
      </c>
      <c r="R671" s="163" t="s">
        <v>162</v>
      </c>
      <c r="S671" s="164" t="s">
        <v>126</v>
      </c>
      <c r="T671" s="164" t="s">
        <v>126</v>
      </c>
      <c r="U671" s="165" t="str">
        <f t="shared" si="30"/>
        <v>A_ปUG_UGC05</v>
      </c>
      <c r="V671" s="152">
        <f t="shared" si="31"/>
        <v>6</v>
      </c>
      <c r="W671" s="153">
        <f t="shared" si="32"/>
        <v>0.35294117647058826</v>
      </c>
    </row>
    <row r="672" spans="1:23" s="154" customFormat="1" ht="15" customHeight="1">
      <c r="A672" t="s">
        <v>164</v>
      </c>
      <c r="B672"/>
      <c r="C672" t="s">
        <v>169</v>
      </c>
      <c r="D672" t="s">
        <v>577</v>
      </c>
      <c r="E672" t="s">
        <v>33</v>
      </c>
      <c r="F672" s="170">
        <v>3</v>
      </c>
      <c r="G672" s="162">
        <v>3</v>
      </c>
      <c r="H672" s="162">
        <v>0</v>
      </c>
      <c r="I672" t="s">
        <v>420</v>
      </c>
      <c r="J672" t="s">
        <v>12</v>
      </c>
      <c r="K672" t="s">
        <v>13</v>
      </c>
      <c r="L672" t="s">
        <v>198</v>
      </c>
      <c r="M672" t="s">
        <v>409</v>
      </c>
      <c r="N672" t="s">
        <v>33</v>
      </c>
      <c r="O672" s="170">
        <v>1</v>
      </c>
      <c r="P672" t="s">
        <v>12</v>
      </c>
      <c r="Q672" t="s">
        <v>57</v>
      </c>
      <c r="R672" s="163" t="s">
        <v>162</v>
      </c>
      <c r="S672" s="164" t="s">
        <v>126</v>
      </c>
      <c r="T672" s="164" t="s">
        <v>126</v>
      </c>
      <c r="U672" s="165" t="str">
        <f t="shared" si="30"/>
        <v>A_ปUG_UGC05</v>
      </c>
      <c r="V672" s="152">
        <f t="shared" si="31"/>
        <v>3</v>
      </c>
      <c r="W672" s="153">
        <f t="shared" si="32"/>
        <v>0.17647058823529413</v>
      </c>
    </row>
    <row r="673" spans="1:23" s="154" customFormat="1" ht="15" customHeight="1">
      <c r="A673" t="s">
        <v>167</v>
      </c>
      <c r="B673"/>
      <c r="C673" t="s">
        <v>169</v>
      </c>
      <c r="D673" t="s">
        <v>577</v>
      </c>
      <c r="E673" t="s">
        <v>33</v>
      </c>
      <c r="F673" s="170">
        <v>3</v>
      </c>
      <c r="G673" s="162">
        <v>3</v>
      </c>
      <c r="H673" s="162">
        <v>0</v>
      </c>
      <c r="I673" t="s">
        <v>420</v>
      </c>
      <c r="J673" t="s">
        <v>12</v>
      </c>
      <c r="K673" t="s">
        <v>17</v>
      </c>
      <c r="L673" t="s">
        <v>201</v>
      </c>
      <c r="M673" t="s">
        <v>409</v>
      </c>
      <c r="N673" t="s">
        <v>33</v>
      </c>
      <c r="O673" s="170">
        <v>1</v>
      </c>
      <c r="P673" t="s">
        <v>12</v>
      </c>
      <c r="Q673" t="s">
        <v>57</v>
      </c>
      <c r="R673" s="163" t="s">
        <v>162</v>
      </c>
      <c r="S673" s="164" t="s">
        <v>126</v>
      </c>
      <c r="T673" s="164" t="s">
        <v>126</v>
      </c>
      <c r="U673" s="165" t="str">
        <f t="shared" si="30"/>
        <v>B_ปUG_UGC05</v>
      </c>
      <c r="V673" s="152">
        <f t="shared" si="31"/>
        <v>3</v>
      </c>
      <c r="W673" s="153">
        <f t="shared" si="32"/>
        <v>0.17647058823529413</v>
      </c>
    </row>
    <row r="674" spans="1:23" s="154" customFormat="1" ht="15" customHeight="1">
      <c r="A674" t="s">
        <v>167</v>
      </c>
      <c r="B674"/>
      <c r="C674" t="s">
        <v>169</v>
      </c>
      <c r="D674" t="s">
        <v>577</v>
      </c>
      <c r="E674" t="s">
        <v>33</v>
      </c>
      <c r="F674" s="170">
        <v>3</v>
      </c>
      <c r="G674" s="162">
        <v>3</v>
      </c>
      <c r="H674" s="162">
        <v>0</v>
      </c>
      <c r="I674" t="s">
        <v>420</v>
      </c>
      <c r="J674" t="s">
        <v>12</v>
      </c>
      <c r="K674" t="s">
        <v>17</v>
      </c>
      <c r="L674" t="s">
        <v>202</v>
      </c>
      <c r="M674" t="s">
        <v>409</v>
      </c>
      <c r="N674" t="s">
        <v>33</v>
      </c>
      <c r="O674" s="170">
        <v>2</v>
      </c>
      <c r="P674" t="s">
        <v>12</v>
      </c>
      <c r="Q674" t="s">
        <v>57</v>
      </c>
      <c r="R674" s="163" t="s">
        <v>162</v>
      </c>
      <c r="S674" s="164" t="s">
        <v>126</v>
      </c>
      <c r="T674" s="164" t="s">
        <v>126</v>
      </c>
      <c r="U674" s="165" t="str">
        <f t="shared" si="30"/>
        <v>B_ปUG_UGC05</v>
      </c>
      <c r="V674" s="152">
        <f t="shared" si="31"/>
        <v>6</v>
      </c>
      <c r="W674" s="153">
        <f t="shared" si="32"/>
        <v>0.35294117647058826</v>
      </c>
    </row>
    <row r="675" spans="1:23" s="154" customFormat="1" ht="15" customHeight="1">
      <c r="A675" t="s">
        <v>167</v>
      </c>
      <c r="B675"/>
      <c r="C675" t="s">
        <v>169</v>
      </c>
      <c r="D675" t="s">
        <v>577</v>
      </c>
      <c r="E675" t="s">
        <v>33</v>
      </c>
      <c r="F675" s="170">
        <v>3</v>
      </c>
      <c r="G675" s="162">
        <v>3</v>
      </c>
      <c r="H675" s="162">
        <v>0</v>
      </c>
      <c r="I675" t="s">
        <v>420</v>
      </c>
      <c r="J675" t="s">
        <v>12</v>
      </c>
      <c r="K675" t="s">
        <v>17</v>
      </c>
      <c r="L675" t="s">
        <v>205</v>
      </c>
      <c r="M675" t="s">
        <v>409</v>
      </c>
      <c r="N675" t="s">
        <v>33</v>
      </c>
      <c r="O675" s="170">
        <v>4</v>
      </c>
      <c r="P675" t="s">
        <v>12</v>
      </c>
      <c r="Q675" t="s">
        <v>57</v>
      </c>
      <c r="R675" s="163" t="s">
        <v>162</v>
      </c>
      <c r="S675" s="164" t="s">
        <v>126</v>
      </c>
      <c r="T675" s="164" t="s">
        <v>126</v>
      </c>
      <c r="U675" s="165" t="str">
        <f t="shared" si="30"/>
        <v>B_ปUG_UGC05</v>
      </c>
      <c r="V675" s="152">
        <f t="shared" si="31"/>
        <v>12</v>
      </c>
      <c r="W675" s="153">
        <f t="shared" si="32"/>
        <v>0.70588235294117652</v>
      </c>
    </row>
    <row r="676" spans="1:23" s="154" customFormat="1" ht="15" customHeight="1">
      <c r="A676" t="s">
        <v>167</v>
      </c>
      <c r="B676"/>
      <c r="C676" t="s">
        <v>169</v>
      </c>
      <c r="D676" t="s">
        <v>577</v>
      </c>
      <c r="E676" t="s">
        <v>33</v>
      </c>
      <c r="F676" s="170">
        <v>3</v>
      </c>
      <c r="G676" s="162">
        <v>3</v>
      </c>
      <c r="H676" s="162">
        <v>0</v>
      </c>
      <c r="I676" t="s">
        <v>420</v>
      </c>
      <c r="J676" t="s">
        <v>12</v>
      </c>
      <c r="K676" t="s">
        <v>17</v>
      </c>
      <c r="L676" t="s">
        <v>207</v>
      </c>
      <c r="M676" t="s">
        <v>409</v>
      </c>
      <c r="N676" t="s">
        <v>33</v>
      </c>
      <c r="O676" s="170">
        <v>2</v>
      </c>
      <c r="P676" t="s">
        <v>12</v>
      </c>
      <c r="Q676" t="s">
        <v>57</v>
      </c>
      <c r="R676" s="163" t="s">
        <v>162</v>
      </c>
      <c r="S676" s="164" t="s">
        <v>126</v>
      </c>
      <c r="T676" s="164" t="s">
        <v>126</v>
      </c>
      <c r="U676" s="165" t="str">
        <f t="shared" si="30"/>
        <v>B_ปUG_UGC05</v>
      </c>
      <c r="V676" s="152">
        <f t="shared" si="31"/>
        <v>6</v>
      </c>
      <c r="W676" s="153">
        <f t="shared" si="32"/>
        <v>0.35294117647058826</v>
      </c>
    </row>
    <row r="677" spans="1:23" s="154" customFormat="1" ht="15" customHeight="1">
      <c r="A677" t="s">
        <v>219</v>
      </c>
      <c r="B677"/>
      <c r="C677" t="s">
        <v>169</v>
      </c>
      <c r="D677" t="s">
        <v>577</v>
      </c>
      <c r="E677" t="s">
        <v>33</v>
      </c>
      <c r="F677" s="170">
        <v>3</v>
      </c>
      <c r="G677" s="162">
        <v>3</v>
      </c>
      <c r="H677" s="162">
        <v>0</v>
      </c>
      <c r="I677" t="s">
        <v>420</v>
      </c>
      <c r="J677" t="s">
        <v>12</v>
      </c>
      <c r="K677" t="s">
        <v>12</v>
      </c>
      <c r="L677" t="s">
        <v>208</v>
      </c>
      <c r="M677" t="s">
        <v>409</v>
      </c>
      <c r="N677" t="s">
        <v>33</v>
      </c>
      <c r="O677" s="170">
        <v>11</v>
      </c>
      <c r="P677" t="s">
        <v>12</v>
      </c>
      <c r="Q677" t="s">
        <v>57</v>
      </c>
      <c r="R677" s="163" t="s">
        <v>162</v>
      </c>
      <c r="S677" s="164" t="s">
        <v>126</v>
      </c>
      <c r="T677" s="164" t="s">
        <v>126</v>
      </c>
      <c r="U677" s="165" t="str">
        <f t="shared" si="30"/>
        <v>C_ปUG_UGC05</v>
      </c>
      <c r="V677" s="152">
        <f t="shared" si="31"/>
        <v>33</v>
      </c>
      <c r="W677" s="153">
        <f t="shared" si="32"/>
        <v>1.9411764705882353</v>
      </c>
    </row>
    <row r="678" spans="1:23" s="154" customFormat="1" ht="15" customHeight="1">
      <c r="A678" t="s">
        <v>164</v>
      </c>
      <c r="B678"/>
      <c r="C678" t="s">
        <v>169</v>
      </c>
      <c r="D678" t="s">
        <v>121</v>
      </c>
      <c r="E678" t="s">
        <v>33</v>
      </c>
      <c r="F678" s="170">
        <v>3</v>
      </c>
      <c r="G678" s="162">
        <v>3</v>
      </c>
      <c r="H678" s="162">
        <v>0</v>
      </c>
      <c r="I678" t="s">
        <v>420</v>
      </c>
      <c r="J678" t="s">
        <v>12</v>
      </c>
      <c r="K678" t="s">
        <v>13</v>
      </c>
      <c r="L678" t="s">
        <v>197</v>
      </c>
      <c r="M678" t="s">
        <v>409</v>
      </c>
      <c r="N678" t="s">
        <v>33</v>
      </c>
      <c r="O678" s="170">
        <v>8</v>
      </c>
      <c r="P678" t="s">
        <v>12</v>
      </c>
      <c r="Q678" t="s">
        <v>57</v>
      </c>
      <c r="R678" s="163" t="s">
        <v>162</v>
      </c>
      <c r="S678" s="164" t="s">
        <v>126</v>
      </c>
      <c r="T678" s="164" t="s">
        <v>126</v>
      </c>
      <c r="U678" s="165" t="str">
        <f t="shared" si="30"/>
        <v>A_ปUG_UGC05</v>
      </c>
      <c r="V678" s="152">
        <f t="shared" si="31"/>
        <v>24</v>
      </c>
      <c r="W678" s="153">
        <f t="shared" si="32"/>
        <v>1.411764705882353</v>
      </c>
    </row>
    <row r="679" spans="1:23" s="154" customFormat="1" ht="15" customHeight="1">
      <c r="A679" t="s">
        <v>167</v>
      </c>
      <c r="B679"/>
      <c r="C679" t="s">
        <v>169</v>
      </c>
      <c r="D679" t="s">
        <v>121</v>
      </c>
      <c r="E679" t="s">
        <v>33</v>
      </c>
      <c r="F679" s="170">
        <v>3</v>
      </c>
      <c r="G679" s="162">
        <v>3</v>
      </c>
      <c r="H679" s="162">
        <v>0</v>
      </c>
      <c r="I679" t="s">
        <v>420</v>
      </c>
      <c r="J679" t="s">
        <v>12</v>
      </c>
      <c r="K679" t="s">
        <v>17</v>
      </c>
      <c r="L679" t="s">
        <v>200</v>
      </c>
      <c r="M679" t="s">
        <v>409</v>
      </c>
      <c r="N679" t="s">
        <v>33</v>
      </c>
      <c r="O679" s="170">
        <v>2</v>
      </c>
      <c r="P679" t="s">
        <v>12</v>
      </c>
      <c r="Q679" t="s">
        <v>57</v>
      </c>
      <c r="R679" s="163" t="s">
        <v>162</v>
      </c>
      <c r="S679" s="164" t="s">
        <v>126</v>
      </c>
      <c r="T679" s="164" t="s">
        <v>126</v>
      </c>
      <c r="U679" s="165" t="str">
        <f t="shared" si="30"/>
        <v>B_ปUG_UGC05</v>
      </c>
      <c r="V679" s="152">
        <f t="shared" si="31"/>
        <v>6</v>
      </c>
      <c r="W679" s="153">
        <f t="shared" si="32"/>
        <v>0.35294117647058826</v>
      </c>
    </row>
    <row r="680" spans="1:23" s="154" customFormat="1" ht="15" customHeight="1">
      <c r="A680" t="s">
        <v>167</v>
      </c>
      <c r="B680"/>
      <c r="C680" t="s">
        <v>169</v>
      </c>
      <c r="D680" t="s">
        <v>121</v>
      </c>
      <c r="E680" t="s">
        <v>33</v>
      </c>
      <c r="F680" s="170">
        <v>3</v>
      </c>
      <c r="G680" s="162">
        <v>3</v>
      </c>
      <c r="H680" s="162">
        <v>0</v>
      </c>
      <c r="I680" t="s">
        <v>420</v>
      </c>
      <c r="J680" t="s">
        <v>12</v>
      </c>
      <c r="K680" t="s">
        <v>17</v>
      </c>
      <c r="L680" t="s">
        <v>201</v>
      </c>
      <c r="M680" t="s">
        <v>409</v>
      </c>
      <c r="N680" t="s">
        <v>33</v>
      </c>
      <c r="O680" s="170">
        <v>6</v>
      </c>
      <c r="P680" t="s">
        <v>12</v>
      </c>
      <c r="Q680" t="s">
        <v>57</v>
      </c>
      <c r="R680" s="163" t="s">
        <v>162</v>
      </c>
      <c r="S680" s="164" t="s">
        <v>126</v>
      </c>
      <c r="T680" s="164" t="s">
        <v>126</v>
      </c>
      <c r="U680" s="165" t="str">
        <f t="shared" si="30"/>
        <v>B_ปUG_UGC05</v>
      </c>
      <c r="V680" s="152">
        <f t="shared" si="31"/>
        <v>18</v>
      </c>
      <c r="W680" s="153">
        <f t="shared" si="32"/>
        <v>1.0588235294117647</v>
      </c>
    </row>
    <row r="681" spans="1:23" s="154" customFormat="1" ht="15" customHeight="1">
      <c r="A681" t="s">
        <v>167</v>
      </c>
      <c r="B681"/>
      <c r="C681" t="s">
        <v>169</v>
      </c>
      <c r="D681" t="s">
        <v>121</v>
      </c>
      <c r="E681" t="s">
        <v>33</v>
      </c>
      <c r="F681" s="170">
        <v>3</v>
      </c>
      <c r="G681" s="162">
        <v>3</v>
      </c>
      <c r="H681" s="162">
        <v>0</v>
      </c>
      <c r="I681" t="s">
        <v>420</v>
      </c>
      <c r="J681" t="s">
        <v>12</v>
      </c>
      <c r="K681" t="s">
        <v>17</v>
      </c>
      <c r="L681" t="s">
        <v>202</v>
      </c>
      <c r="M681" t="s">
        <v>409</v>
      </c>
      <c r="N681" t="s">
        <v>33</v>
      </c>
      <c r="O681" s="170">
        <v>39</v>
      </c>
      <c r="P681" t="s">
        <v>12</v>
      </c>
      <c r="Q681" t="s">
        <v>57</v>
      </c>
      <c r="R681" s="163" t="s">
        <v>162</v>
      </c>
      <c r="S681" s="164" t="s">
        <v>126</v>
      </c>
      <c r="T681" s="164" t="s">
        <v>126</v>
      </c>
      <c r="U681" s="165" t="str">
        <f t="shared" si="30"/>
        <v>B_ปUG_UGC05</v>
      </c>
      <c r="V681" s="152">
        <f t="shared" si="31"/>
        <v>117</v>
      </c>
      <c r="W681" s="153">
        <f t="shared" si="32"/>
        <v>6.882352941176471</v>
      </c>
    </row>
    <row r="682" spans="1:23" s="154" customFormat="1" ht="15" customHeight="1">
      <c r="A682" t="s">
        <v>167</v>
      </c>
      <c r="B682"/>
      <c r="C682" t="s">
        <v>169</v>
      </c>
      <c r="D682" t="s">
        <v>121</v>
      </c>
      <c r="E682" t="s">
        <v>33</v>
      </c>
      <c r="F682" s="170">
        <v>3</v>
      </c>
      <c r="G682" s="162">
        <v>3</v>
      </c>
      <c r="H682" s="162">
        <v>0</v>
      </c>
      <c r="I682" t="s">
        <v>420</v>
      </c>
      <c r="J682" t="s">
        <v>12</v>
      </c>
      <c r="K682" t="s">
        <v>17</v>
      </c>
      <c r="L682" t="s">
        <v>203</v>
      </c>
      <c r="M682" t="s">
        <v>409</v>
      </c>
      <c r="N682" t="s">
        <v>33</v>
      </c>
      <c r="O682" s="170">
        <v>6</v>
      </c>
      <c r="P682" t="s">
        <v>12</v>
      </c>
      <c r="Q682" t="s">
        <v>57</v>
      </c>
      <c r="R682" s="163" t="s">
        <v>162</v>
      </c>
      <c r="S682" s="164" t="s">
        <v>126</v>
      </c>
      <c r="T682" s="164" t="s">
        <v>126</v>
      </c>
      <c r="U682" s="165" t="str">
        <f t="shared" si="30"/>
        <v>B_ปUG_UGC05</v>
      </c>
      <c r="V682" s="152">
        <f t="shared" si="31"/>
        <v>18</v>
      </c>
      <c r="W682" s="153">
        <f t="shared" si="32"/>
        <v>1.0588235294117647</v>
      </c>
    </row>
    <row r="683" spans="1:23" s="154" customFormat="1" ht="15" customHeight="1">
      <c r="A683" t="s">
        <v>167</v>
      </c>
      <c r="B683"/>
      <c r="C683" t="s">
        <v>169</v>
      </c>
      <c r="D683" t="s">
        <v>121</v>
      </c>
      <c r="E683" t="s">
        <v>33</v>
      </c>
      <c r="F683" s="170">
        <v>3</v>
      </c>
      <c r="G683" s="162">
        <v>3</v>
      </c>
      <c r="H683" s="162">
        <v>0</v>
      </c>
      <c r="I683" t="s">
        <v>420</v>
      </c>
      <c r="J683" t="s">
        <v>12</v>
      </c>
      <c r="K683" t="s">
        <v>17</v>
      </c>
      <c r="L683" t="s">
        <v>206</v>
      </c>
      <c r="M683" t="s">
        <v>409</v>
      </c>
      <c r="N683" t="s">
        <v>33</v>
      </c>
      <c r="O683" s="170">
        <v>4</v>
      </c>
      <c r="P683" t="s">
        <v>12</v>
      </c>
      <c r="Q683" t="s">
        <v>57</v>
      </c>
      <c r="R683" s="163" t="s">
        <v>162</v>
      </c>
      <c r="S683" s="164" t="s">
        <v>126</v>
      </c>
      <c r="T683" s="164" t="s">
        <v>126</v>
      </c>
      <c r="U683" s="165" t="str">
        <f t="shared" si="30"/>
        <v>B_ปUG_UGC05</v>
      </c>
      <c r="V683" s="152">
        <f t="shared" si="31"/>
        <v>12</v>
      </c>
      <c r="W683" s="153">
        <f t="shared" si="32"/>
        <v>0.70588235294117652</v>
      </c>
    </row>
    <row r="684" spans="1:23" s="154" customFormat="1" ht="15" customHeight="1">
      <c r="A684" t="s">
        <v>167</v>
      </c>
      <c r="B684"/>
      <c r="C684" t="s">
        <v>169</v>
      </c>
      <c r="D684" t="s">
        <v>121</v>
      </c>
      <c r="E684" t="s">
        <v>33</v>
      </c>
      <c r="F684" s="170">
        <v>3</v>
      </c>
      <c r="G684" s="162">
        <v>3</v>
      </c>
      <c r="H684" s="162">
        <v>0</v>
      </c>
      <c r="I684" t="s">
        <v>420</v>
      </c>
      <c r="J684" t="s">
        <v>12</v>
      </c>
      <c r="K684" t="s">
        <v>17</v>
      </c>
      <c r="L684" t="s">
        <v>207</v>
      </c>
      <c r="M684" t="s">
        <v>409</v>
      </c>
      <c r="N684" t="s">
        <v>33</v>
      </c>
      <c r="O684" s="170">
        <v>1</v>
      </c>
      <c r="P684" t="s">
        <v>12</v>
      </c>
      <c r="Q684" t="s">
        <v>57</v>
      </c>
      <c r="R684" s="163" t="s">
        <v>162</v>
      </c>
      <c r="S684" s="164" t="s">
        <v>126</v>
      </c>
      <c r="T684" s="164" t="s">
        <v>126</v>
      </c>
      <c r="U684" s="165" t="str">
        <f t="shared" si="30"/>
        <v>B_ปUG_UGC05</v>
      </c>
      <c r="V684" s="152">
        <f t="shared" si="31"/>
        <v>3</v>
      </c>
      <c r="W684" s="153">
        <f t="shared" si="32"/>
        <v>0.17647058823529413</v>
      </c>
    </row>
    <row r="685" spans="1:23" s="154" customFormat="1" ht="15" customHeight="1">
      <c r="A685" t="s">
        <v>219</v>
      </c>
      <c r="B685"/>
      <c r="C685" t="s">
        <v>169</v>
      </c>
      <c r="D685" t="s">
        <v>121</v>
      </c>
      <c r="E685" t="s">
        <v>33</v>
      </c>
      <c r="F685" s="170">
        <v>3</v>
      </c>
      <c r="G685" s="162">
        <v>3</v>
      </c>
      <c r="H685" s="162">
        <v>0</v>
      </c>
      <c r="I685" t="s">
        <v>420</v>
      </c>
      <c r="J685" t="s">
        <v>12</v>
      </c>
      <c r="K685" t="s">
        <v>12</v>
      </c>
      <c r="L685" t="s">
        <v>209</v>
      </c>
      <c r="M685" t="s">
        <v>409</v>
      </c>
      <c r="N685" t="s">
        <v>33</v>
      </c>
      <c r="O685" s="170">
        <v>2</v>
      </c>
      <c r="P685" t="s">
        <v>12</v>
      </c>
      <c r="Q685" t="s">
        <v>57</v>
      </c>
      <c r="R685" s="163" t="s">
        <v>162</v>
      </c>
      <c r="S685" s="164" t="s">
        <v>126</v>
      </c>
      <c r="T685" s="164" t="s">
        <v>126</v>
      </c>
      <c r="U685" s="165" t="str">
        <f t="shared" si="30"/>
        <v>C_ปUG_UGC05</v>
      </c>
      <c r="V685" s="152">
        <f t="shared" si="31"/>
        <v>6</v>
      </c>
      <c r="W685" s="153">
        <f t="shared" si="32"/>
        <v>0.35294117647058826</v>
      </c>
    </row>
    <row r="686" spans="1:23" s="154" customFormat="1" ht="15" customHeight="1">
      <c r="A686" t="s">
        <v>219</v>
      </c>
      <c r="B686"/>
      <c r="C686" t="s">
        <v>169</v>
      </c>
      <c r="D686" t="s">
        <v>121</v>
      </c>
      <c r="E686" t="s">
        <v>33</v>
      </c>
      <c r="F686" s="170">
        <v>3</v>
      </c>
      <c r="G686" s="162">
        <v>3</v>
      </c>
      <c r="H686" s="162">
        <v>0</v>
      </c>
      <c r="I686" t="s">
        <v>420</v>
      </c>
      <c r="J686" t="s">
        <v>12</v>
      </c>
      <c r="K686" t="s">
        <v>12</v>
      </c>
      <c r="L686" t="s">
        <v>210</v>
      </c>
      <c r="M686" t="s">
        <v>409</v>
      </c>
      <c r="N686" t="s">
        <v>33</v>
      </c>
      <c r="O686" s="170">
        <v>1</v>
      </c>
      <c r="P686" t="s">
        <v>12</v>
      </c>
      <c r="Q686" t="s">
        <v>57</v>
      </c>
      <c r="R686" s="163" t="s">
        <v>162</v>
      </c>
      <c r="S686" s="164" t="s">
        <v>126</v>
      </c>
      <c r="T686" s="164" t="s">
        <v>126</v>
      </c>
      <c r="U686" s="165" t="str">
        <f t="shared" si="30"/>
        <v>C_ปUG_UGC05</v>
      </c>
      <c r="V686" s="152">
        <f t="shared" si="31"/>
        <v>3</v>
      </c>
      <c r="W686" s="153">
        <f t="shared" si="32"/>
        <v>0.17647058823529413</v>
      </c>
    </row>
    <row r="687" spans="1:23" s="154" customFormat="1" ht="15" customHeight="1">
      <c r="A687" t="s">
        <v>219</v>
      </c>
      <c r="B687"/>
      <c r="C687" t="s">
        <v>169</v>
      </c>
      <c r="D687" t="s">
        <v>121</v>
      </c>
      <c r="E687" t="s">
        <v>33</v>
      </c>
      <c r="F687" s="170">
        <v>3</v>
      </c>
      <c r="G687" s="162">
        <v>3</v>
      </c>
      <c r="H687" s="162">
        <v>0</v>
      </c>
      <c r="I687" t="s">
        <v>420</v>
      </c>
      <c r="J687" t="s">
        <v>12</v>
      </c>
      <c r="K687" t="s">
        <v>12</v>
      </c>
      <c r="L687" t="s">
        <v>211</v>
      </c>
      <c r="M687" t="s">
        <v>409</v>
      </c>
      <c r="N687" t="s">
        <v>33</v>
      </c>
      <c r="O687" s="170">
        <v>1</v>
      </c>
      <c r="P687" t="s">
        <v>12</v>
      </c>
      <c r="Q687" t="s">
        <v>57</v>
      </c>
      <c r="R687" s="163" t="s">
        <v>162</v>
      </c>
      <c r="S687" s="164" t="s">
        <v>126</v>
      </c>
      <c r="T687" s="164" t="s">
        <v>126</v>
      </c>
      <c r="U687" s="165" t="str">
        <f t="shared" si="30"/>
        <v>C_ปUG_UGC05</v>
      </c>
      <c r="V687" s="152">
        <f t="shared" si="31"/>
        <v>3</v>
      </c>
      <c r="W687" s="153">
        <f t="shared" si="32"/>
        <v>0.17647058823529413</v>
      </c>
    </row>
    <row r="688" spans="1:23" s="154" customFormat="1" ht="15" customHeight="1">
      <c r="A688" t="s">
        <v>219</v>
      </c>
      <c r="B688"/>
      <c r="C688" t="s">
        <v>169</v>
      </c>
      <c r="D688" t="s">
        <v>121</v>
      </c>
      <c r="E688" t="s">
        <v>33</v>
      </c>
      <c r="F688" s="170">
        <v>3</v>
      </c>
      <c r="G688" s="162">
        <v>3</v>
      </c>
      <c r="H688" s="162">
        <v>0</v>
      </c>
      <c r="I688" t="s">
        <v>420</v>
      </c>
      <c r="J688" t="s">
        <v>12</v>
      </c>
      <c r="K688" t="s">
        <v>12</v>
      </c>
      <c r="L688" t="s">
        <v>212</v>
      </c>
      <c r="M688" t="s">
        <v>409</v>
      </c>
      <c r="N688" t="s">
        <v>33</v>
      </c>
      <c r="O688" s="170">
        <v>8</v>
      </c>
      <c r="P688" t="s">
        <v>12</v>
      </c>
      <c r="Q688" t="s">
        <v>57</v>
      </c>
      <c r="R688" s="163" t="s">
        <v>162</v>
      </c>
      <c r="S688" s="164" t="s">
        <v>126</v>
      </c>
      <c r="T688" s="164" t="s">
        <v>126</v>
      </c>
      <c r="U688" s="165" t="str">
        <f t="shared" si="30"/>
        <v>C_ปUG_UGC05</v>
      </c>
      <c r="V688" s="152">
        <f t="shared" si="31"/>
        <v>24</v>
      </c>
      <c r="W688" s="153">
        <f t="shared" si="32"/>
        <v>1.411764705882353</v>
      </c>
    </row>
    <row r="689" spans="1:23" s="154" customFormat="1" ht="15" customHeight="1">
      <c r="A689" t="s">
        <v>179</v>
      </c>
      <c r="B689"/>
      <c r="C689" t="s">
        <v>169</v>
      </c>
      <c r="D689" t="s">
        <v>121</v>
      </c>
      <c r="E689" t="s">
        <v>33</v>
      </c>
      <c r="F689" s="170">
        <v>3</v>
      </c>
      <c r="G689" s="162">
        <v>3</v>
      </c>
      <c r="H689" s="162">
        <v>0</v>
      </c>
      <c r="I689" t="s">
        <v>420</v>
      </c>
      <c r="J689" t="s">
        <v>12</v>
      </c>
      <c r="K689" t="s">
        <v>75</v>
      </c>
      <c r="L689" t="s">
        <v>216</v>
      </c>
      <c r="M689" t="s">
        <v>409</v>
      </c>
      <c r="N689" t="s">
        <v>33</v>
      </c>
      <c r="O689" s="170">
        <v>1</v>
      </c>
      <c r="P689" t="s">
        <v>12</v>
      </c>
      <c r="Q689" t="s">
        <v>57</v>
      </c>
      <c r="R689" s="163" t="s">
        <v>162</v>
      </c>
      <c r="S689" s="164" t="s">
        <v>126</v>
      </c>
      <c r="T689" s="164" t="s">
        <v>126</v>
      </c>
      <c r="U689" s="165" t="str">
        <f t="shared" si="30"/>
        <v>D_ปUG_UGC05</v>
      </c>
      <c r="V689" s="152">
        <f t="shared" si="31"/>
        <v>3</v>
      </c>
      <c r="W689" s="153">
        <f t="shared" si="32"/>
        <v>0.17647058823529413</v>
      </c>
    </row>
    <row r="690" spans="1:23" s="154" customFormat="1" ht="15" customHeight="1">
      <c r="A690" t="s">
        <v>164</v>
      </c>
      <c r="B690"/>
      <c r="C690" t="s">
        <v>178</v>
      </c>
      <c r="D690" t="s">
        <v>578</v>
      </c>
      <c r="E690" t="s">
        <v>33</v>
      </c>
      <c r="F690" s="170">
        <v>3</v>
      </c>
      <c r="G690" s="162">
        <v>2</v>
      </c>
      <c r="H690" s="162">
        <v>3</v>
      </c>
      <c r="I690" t="s">
        <v>420</v>
      </c>
      <c r="J690" t="s">
        <v>12</v>
      </c>
      <c r="K690" t="s">
        <v>13</v>
      </c>
      <c r="L690" t="s">
        <v>199</v>
      </c>
      <c r="M690" t="s">
        <v>409</v>
      </c>
      <c r="N690" t="s">
        <v>33</v>
      </c>
      <c r="O690" s="170">
        <v>37</v>
      </c>
      <c r="P690" t="s">
        <v>13</v>
      </c>
      <c r="Q690" t="s">
        <v>14</v>
      </c>
      <c r="R690" s="163" t="s">
        <v>162</v>
      </c>
      <c r="S690" s="164" t="s">
        <v>126</v>
      </c>
      <c r="T690" s="164" t="s">
        <v>126</v>
      </c>
      <c r="U690" s="165" t="str">
        <f t="shared" si="30"/>
        <v>A_ปUG_UGA01</v>
      </c>
      <c r="V690" s="152">
        <f t="shared" si="31"/>
        <v>111</v>
      </c>
      <c r="W690" s="153">
        <f t="shared" si="32"/>
        <v>6.5294117647058822</v>
      </c>
    </row>
    <row r="691" spans="1:23" s="154" customFormat="1" ht="15" customHeight="1">
      <c r="A691" t="s">
        <v>164</v>
      </c>
      <c r="B691"/>
      <c r="C691" t="s">
        <v>178</v>
      </c>
      <c r="D691" t="s">
        <v>579</v>
      </c>
      <c r="E691" t="s">
        <v>33</v>
      </c>
      <c r="F691" s="170">
        <v>3</v>
      </c>
      <c r="G691" s="162">
        <v>3</v>
      </c>
      <c r="H691" s="162">
        <v>0</v>
      </c>
      <c r="I691" t="s">
        <v>420</v>
      </c>
      <c r="J691" t="s">
        <v>12</v>
      </c>
      <c r="K691" t="s">
        <v>13</v>
      </c>
      <c r="L691" t="s">
        <v>199</v>
      </c>
      <c r="M691" t="s">
        <v>409</v>
      </c>
      <c r="N691" t="s">
        <v>33</v>
      </c>
      <c r="O691" s="170">
        <v>77</v>
      </c>
      <c r="P691" t="s">
        <v>13</v>
      </c>
      <c r="Q691" t="s">
        <v>14</v>
      </c>
      <c r="R691" s="163" t="s">
        <v>162</v>
      </c>
      <c r="S691" s="164" t="s">
        <v>126</v>
      </c>
      <c r="T691" s="164" t="s">
        <v>126</v>
      </c>
      <c r="U691" s="165" t="str">
        <f t="shared" si="30"/>
        <v>A_ปUG_UGA01</v>
      </c>
      <c r="V691" s="152">
        <f t="shared" si="31"/>
        <v>231</v>
      </c>
      <c r="W691" s="153">
        <f t="shared" si="32"/>
        <v>13.588235294117647</v>
      </c>
    </row>
    <row r="692" spans="1:23" s="154" customFormat="1" ht="15" customHeight="1">
      <c r="A692" t="s">
        <v>164</v>
      </c>
      <c r="B692"/>
      <c r="C692" t="s">
        <v>178</v>
      </c>
      <c r="D692" t="s">
        <v>580</v>
      </c>
      <c r="E692" t="s">
        <v>33</v>
      </c>
      <c r="F692" s="170">
        <v>3</v>
      </c>
      <c r="G692" s="162">
        <v>3</v>
      </c>
      <c r="H692" s="162">
        <v>0</v>
      </c>
      <c r="I692" t="s">
        <v>420</v>
      </c>
      <c r="J692" t="s">
        <v>12</v>
      </c>
      <c r="K692" t="s">
        <v>13</v>
      </c>
      <c r="L692" t="s">
        <v>199</v>
      </c>
      <c r="M692" t="s">
        <v>409</v>
      </c>
      <c r="N692" t="s">
        <v>33</v>
      </c>
      <c r="O692" s="170">
        <v>77</v>
      </c>
      <c r="P692" t="s">
        <v>13</v>
      </c>
      <c r="Q692" t="s">
        <v>14</v>
      </c>
      <c r="R692" s="163" t="s">
        <v>162</v>
      </c>
      <c r="S692" s="164" t="s">
        <v>126</v>
      </c>
      <c r="T692" s="164" t="s">
        <v>126</v>
      </c>
      <c r="U692" s="165" t="str">
        <f t="shared" si="30"/>
        <v>A_ปUG_UGA01</v>
      </c>
      <c r="V692" s="152">
        <f t="shared" si="31"/>
        <v>231</v>
      </c>
      <c r="W692" s="153">
        <f t="shared" si="32"/>
        <v>13.588235294117647</v>
      </c>
    </row>
    <row r="693" spans="1:23" s="154" customFormat="1" ht="15" customHeight="1">
      <c r="A693" t="s">
        <v>164</v>
      </c>
      <c r="B693"/>
      <c r="C693" t="s">
        <v>178</v>
      </c>
      <c r="D693" t="s">
        <v>581</v>
      </c>
      <c r="E693" t="s">
        <v>33</v>
      </c>
      <c r="F693" s="170">
        <v>4</v>
      </c>
      <c r="G693" s="162">
        <v>3</v>
      </c>
      <c r="H693" s="162">
        <v>3</v>
      </c>
      <c r="I693" t="s">
        <v>420</v>
      </c>
      <c r="J693" t="s">
        <v>12</v>
      </c>
      <c r="K693" t="s">
        <v>13</v>
      </c>
      <c r="L693" t="s">
        <v>199</v>
      </c>
      <c r="M693" t="s">
        <v>409</v>
      </c>
      <c r="N693" t="s">
        <v>33</v>
      </c>
      <c r="O693" s="170">
        <v>77</v>
      </c>
      <c r="P693" t="s">
        <v>13</v>
      </c>
      <c r="Q693" t="s">
        <v>14</v>
      </c>
      <c r="R693" s="163" t="s">
        <v>162</v>
      </c>
      <c r="S693" s="164" t="s">
        <v>126</v>
      </c>
      <c r="T693" s="164" t="s">
        <v>126</v>
      </c>
      <c r="U693" s="165" t="str">
        <f t="shared" si="30"/>
        <v>A_ปUG_UGA01</v>
      </c>
      <c r="V693" s="152">
        <f t="shared" si="31"/>
        <v>308</v>
      </c>
      <c r="W693" s="153">
        <f t="shared" si="32"/>
        <v>18.117647058823529</v>
      </c>
    </row>
    <row r="694" spans="1:23" s="154" customFormat="1" ht="15" customHeight="1">
      <c r="A694" t="s">
        <v>164</v>
      </c>
      <c r="B694"/>
      <c r="C694" t="s">
        <v>178</v>
      </c>
      <c r="D694" t="s">
        <v>582</v>
      </c>
      <c r="E694" t="s">
        <v>33</v>
      </c>
      <c r="F694" s="170">
        <v>3</v>
      </c>
      <c r="G694" s="162">
        <v>3</v>
      </c>
      <c r="H694" s="162">
        <v>0</v>
      </c>
      <c r="I694" t="s">
        <v>420</v>
      </c>
      <c r="J694" t="s">
        <v>12</v>
      </c>
      <c r="K694" t="s">
        <v>13</v>
      </c>
      <c r="L694" t="s">
        <v>199</v>
      </c>
      <c r="M694" t="s">
        <v>409</v>
      </c>
      <c r="N694" t="s">
        <v>33</v>
      </c>
      <c r="O694" s="170">
        <v>37</v>
      </c>
      <c r="P694" t="s">
        <v>13</v>
      </c>
      <c r="Q694" t="s">
        <v>14</v>
      </c>
      <c r="R694" s="163" t="s">
        <v>162</v>
      </c>
      <c r="S694" s="164" t="s">
        <v>126</v>
      </c>
      <c r="T694" s="164" t="s">
        <v>126</v>
      </c>
      <c r="U694" s="165" t="str">
        <f t="shared" si="30"/>
        <v>A_ปUG_UGA01</v>
      </c>
      <c r="V694" s="152">
        <f t="shared" si="31"/>
        <v>111</v>
      </c>
      <c r="W694" s="153">
        <f t="shared" si="32"/>
        <v>6.5294117647058822</v>
      </c>
    </row>
    <row r="695" spans="1:23" s="154" customFormat="1" ht="15" customHeight="1">
      <c r="A695" t="s">
        <v>164</v>
      </c>
      <c r="B695"/>
      <c r="C695" t="s">
        <v>178</v>
      </c>
      <c r="D695" t="s">
        <v>299</v>
      </c>
      <c r="E695" t="s">
        <v>33</v>
      </c>
      <c r="F695" s="170">
        <v>3</v>
      </c>
      <c r="G695" s="162">
        <v>2</v>
      </c>
      <c r="H695" s="162">
        <v>3</v>
      </c>
      <c r="I695" t="s">
        <v>420</v>
      </c>
      <c r="J695" t="s">
        <v>12</v>
      </c>
      <c r="K695" t="s">
        <v>13</v>
      </c>
      <c r="L695" t="s">
        <v>199</v>
      </c>
      <c r="M695" t="s">
        <v>409</v>
      </c>
      <c r="N695" t="s">
        <v>33</v>
      </c>
      <c r="O695" s="170">
        <v>3</v>
      </c>
      <c r="P695" t="s">
        <v>13</v>
      </c>
      <c r="Q695" t="s">
        <v>14</v>
      </c>
      <c r="R695" s="163" t="s">
        <v>162</v>
      </c>
      <c r="S695" s="164" t="s">
        <v>126</v>
      </c>
      <c r="T695" s="164" t="s">
        <v>126</v>
      </c>
      <c r="U695" s="165" t="str">
        <f t="shared" si="30"/>
        <v>A_ปUG_UGA01</v>
      </c>
      <c r="V695" s="152">
        <f t="shared" si="31"/>
        <v>9</v>
      </c>
      <c r="W695" s="153">
        <f t="shared" si="32"/>
        <v>0.52941176470588236</v>
      </c>
    </row>
    <row r="696" spans="1:23" s="154" customFormat="1" ht="15" customHeight="1">
      <c r="A696" t="s">
        <v>164</v>
      </c>
      <c r="B696"/>
      <c r="C696" t="s">
        <v>178</v>
      </c>
      <c r="D696" t="s">
        <v>583</v>
      </c>
      <c r="E696" t="s">
        <v>33</v>
      </c>
      <c r="F696" s="170">
        <v>3</v>
      </c>
      <c r="G696" s="162">
        <v>3</v>
      </c>
      <c r="H696" s="162">
        <v>0</v>
      </c>
      <c r="I696" t="s">
        <v>420</v>
      </c>
      <c r="J696" t="s">
        <v>12</v>
      </c>
      <c r="K696" t="s">
        <v>13</v>
      </c>
      <c r="L696" t="s">
        <v>199</v>
      </c>
      <c r="M696" t="s">
        <v>409</v>
      </c>
      <c r="N696" t="s">
        <v>33</v>
      </c>
      <c r="O696" s="170">
        <v>78</v>
      </c>
      <c r="P696" t="s">
        <v>13</v>
      </c>
      <c r="Q696" t="s">
        <v>14</v>
      </c>
      <c r="R696" s="163" t="s">
        <v>162</v>
      </c>
      <c r="S696" s="164" t="s">
        <v>126</v>
      </c>
      <c r="T696" s="164" t="s">
        <v>126</v>
      </c>
      <c r="U696" s="165" t="str">
        <f t="shared" si="30"/>
        <v>A_ปUG_UGA01</v>
      </c>
      <c r="V696" s="152">
        <f t="shared" si="31"/>
        <v>234</v>
      </c>
      <c r="W696" s="153">
        <f t="shared" si="32"/>
        <v>13.764705882352942</v>
      </c>
    </row>
    <row r="697" spans="1:23" s="154" customFormat="1" ht="15" customHeight="1">
      <c r="A697" t="s">
        <v>164</v>
      </c>
      <c r="B697"/>
      <c r="C697" t="s">
        <v>178</v>
      </c>
      <c r="D697" t="s">
        <v>584</v>
      </c>
      <c r="E697" t="s">
        <v>33</v>
      </c>
      <c r="F697" s="170">
        <v>4</v>
      </c>
      <c r="G697" s="162">
        <v>4</v>
      </c>
      <c r="H697" s="162">
        <v>0</v>
      </c>
      <c r="I697" t="s">
        <v>420</v>
      </c>
      <c r="J697" t="s">
        <v>12</v>
      </c>
      <c r="K697" t="s">
        <v>13</v>
      </c>
      <c r="L697" t="s">
        <v>199</v>
      </c>
      <c r="M697" t="s">
        <v>409</v>
      </c>
      <c r="N697" t="s">
        <v>33</v>
      </c>
      <c r="O697" s="170">
        <v>50</v>
      </c>
      <c r="P697" t="s">
        <v>13</v>
      </c>
      <c r="Q697" t="s">
        <v>14</v>
      </c>
      <c r="R697" s="163" t="s">
        <v>162</v>
      </c>
      <c r="S697" s="164" t="s">
        <v>126</v>
      </c>
      <c r="T697" s="164" t="s">
        <v>126</v>
      </c>
      <c r="U697" s="165" t="str">
        <f t="shared" si="30"/>
        <v>A_ปUG_UGA01</v>
      </c>
      <c r="V697" s="152">
        <f t="shared" si="31"/>
        <v>200</v>
      </c>
      <c r="W697" s="153">
        <f t="shared" si="32"/>
        <v>11.764705882352942</v>
      </c>
    </row>
    <row r="698" spans="1:23" s="154" customFormat="1" ht="15" customHeight="1">
      <c r="A698" t="s">
        <v>164</v>
      </c>
      <c r="B698"/>
      <c r="C698" t="s">
        <v>178</v>
      </c>
      <c r="D698" t="s">
        <v>585</v>
      </c>
      <c r="E698" t="s">
        <v>33</v>
      </c>
      <c r="F698" s="170">
        <v>3</v>
      </c>
      <c r="G698" s="162">
        <v>2</v>
      </c>
      <c r="H698" s="162">
        <v>3</v>
      </c>
      <c r="I698" t="s">
        <v>420</v>
      </c>
      <c r="J698" t="s">
        <v>12</v>
      </c>
      <c r="K698" t="s">
        <v>13</v>
      </c>
      <c r="L698" t="s">
        <v>199</v>
      </c>
      <c r="M698" t="s">
        <v>409</v>
      </c>
      <c r="N698" t="s">
        <v>33</v>
      </c>
      <c r="O698" s="170">
        <v>21</v>
      </c>
      <c r="P698" t="s">
        <v>13</v>
      </c>
      <c r="Q698" t="s">
        <v>14</v>
      </c>
      <c r="R698" s="163" t="s">
        <v>162</v>
      </c>
      <c r="S698" s="164" t="s">
        <v>126</v>
      </c>
      <c r="T698" s="164" t="s">
        <v>126</v>
      </c>
      <c r="U698" s="165" t="str">
        <f t="shared" si="30"/>
        <v>A_ปUG_UGA01</v>
      </c>
      <c r="V698" s="152">
        <f t="shared" si="31"/>
        <v>63</v>
      </c>
      <c r="W698" s="153">
        <f t="shared" si="32"/>
        <v>3.7058823529411766</v>
      </c>
    </row>
    <row r="699" spans="1:23" s="154" customFormat="1" ht="15" customHeight="1">
      <c r="A699" t="s">
        <v>164</v>
      </c>
      <c r="B699"/>
      <c r="C699" t="s">
        <v>178</v>
      </c>
      <c r="D699" t="s">
        <v>586</v>
      </c>
      <c r="E699" t="s">
        <v>33</v>
      </c>
      <c r="F699" s="170">
        <v>3</v>
      </c>
      <c r="G699" s="162">
        <v>2</v>
      </c>
      <c r="H699" s="162">
        <v>3</v>
      </c>
      <c r="I699" t="s">
        <v>420</v>
      </c>
      <c r="J699" t="s">
        <v>12</v>
      </c>
      <c r="K699" t="s">
        <v>13</v>
      </c>
      <c r="L699" t="s">
        <v>199</v>
      </c>
      <c r="M699" t="s">
        <v>409</v>
      </c>
      <c r="N699" t="s">
        <v>33</v>
      </c>
      <c r="O699" s="170">
        <v>12</v>
      </c>
      <c r="P699" t="s">
        <v>13</v>
      </c>
      <c r="Q699" t="s">
        <v>14</v>
      </c>
      <c r="R699" s="163" t="s">
        <v>162</v>
      </c>
      <c r="S699" s="164" t="s">
        <v>126</v>
      </c>
      <c r="T699" s="164" t="s">
        <v>126</v>
      </c>
      <c r="U699" s="165" t="str">
        <f t="shared" si="30"/>
        <v>A_ปUG_UGA01</v>
      </c>
      <c r="V699" s="152">
        <f t="shared" si="31"/>
        <v>36</v>
      </c>
      <c r="W699" s="153">
        <f t="shared" si="32"/>
        <v>2.1176470588235294</v>
      </c>
    </row>
    <row r="700" spans="1:23" s="154" customFormat="1" ht="15" customHeight="1">
      <c r="A700" t="s">
        <v>164</v>
      </c>
      <c r="B700"/>
      <c r="C700" t="s">
        <v>178</v>
      </c>
      <c r="D700" t="s">
        <v>587</v>
      </c>
      <c r="E700" t="s">
        <v>33</v>
      </c>
      <c r="F700" s="170">
        <v>3</v>
      </c>
      <c r="G700" s="162">
        <v>3</v>
      </c>
      <c r="H700" s="162">
        <v>0</v>
      </c>
      <c r="I700" t="s">
        <v>420</v>
      </c>
      <c r="J700" t="s">
        <v>12</v>
      </c>
      <c r="K700" t="s">
        <v>13</v>
      </c>
      <c r="L700" t="s">
        <v>199</v>
      </c>
      <c r="M700" t="s">
        <v>409</v>
      </c>
      <c r="N700" t="s">
        <v>33</v>
      </c>
      <c r="O700" s="170">
        <v>24</v>
      </c>
      <c r="P700" t="s">
        <v>13</v>
      </c>
      <c r="Q700" t="s">
        <v>14</v>
      </c>
      <c r="R700" s="163" t="s">
        <v>162</v>
      </c>
      <c r="S700" s="164" t="s">
        <v>126</v>
      </c>
      <c r="T700" s="164" t="s">
        <v>126</v>
      </c>
      <c r="U700" s="165" t="str">
        <f t="shared" si="30"/>
        <v>A_ปUG_UGA01</v>
      </c>
      <c r="V700" s="152">
        <f t="shared" si="31"/>
        <v>72</v>
      </c>
      <c r="W700" s="153">
        <f t="shared" si="32"/>
        <v>4.2352941176470589</v>
      </c>
    </row>
    <row r="701" spans="1:23" s="154" customFormat="1" ht="15" customHeight="1">
      <c r="A701" t="s">
        <v>164</v>
      </c>
      <c r="B701"/>
      <c r="C701" t="s">
        <v>178</v>
      </c>
      <c r="D701" t="s">
        <v>223</v>
      </c>
      <c r="E701" t="s">
        <v>33</v>
      </c>
      <c r="F701" s="170">
        <v>1</v>
      </c>
      <c r="G701" s="162">
        <v>1</v>
      </c>
      <c r="H701" s="162">
        <v>0</v>
      </c>
      <c r="I701" t="s">
        <v>420</v>
      </c>
      <c r="J701" t="s">
        <v>12</v>
      </c>
      <c r="K701" t="s">
        <v>13</v>
      </c>
      <c r="L701" t="s">
        <v>199</v>
      </c>
      <c r="M701" t="s">
        <v>409</v>
      </c>
      <c r="N701" t="s">
        <v>33</v>
      </c>
      <c r="O701" s="170">
        <v>25</v>
      </c>
      <c r="P701" t="s">
        <v>13</v>
      </c>
      <c r="Q701" t="s">
        <v>14</v>
      </c>
      <c r="R701" s="163" t="s">
        <v>162</v>
      </c>
      <c r="S701" s="164" t="s">
        <v>126</v>
      </c>
      <c r="T701" s="164" t="s">
        <v>126</v>
      </c>
      <c r="U701" s="165" t="str">
        <f t="shared" si="30"/>
        <v>A_ปUG_UGA01</v>
      </c>
      <c r="V701" s="152">
        <f t="shared" si="31"/>
        <v>25</v>
      </c>
      <c r="W701" s="153">
        <f t="shared" si="32"/>
        <v>1.4705882352941178</v>
      </c>
    </row>
    <row r="702" spans="1:23" s="154" customFormat="1" ht="15" customHeight="1">
      <c r="A702" t="s">
        <v>164</v>
      </c>
      <c r="B702"/>
      <c r="C702" t="s">
        <v>178</v>
      </c>
      <c r="D702" t="s">
        <v>224</v>
      </c>
      <c r="E702" t="s">
        <v>33</v>
      </c>
      <c r="F702" s="170">
        <v>3</v>
      </c>
      <c r="G702" s="162">
        <v>0</v>
      </c>
      <c r="H702" s="162">
        <v>9</v>
      </c>
      <c r="I702" t="s">
        <v>420</v>
      </c>
      <c r="J702" t="s">
        <v>12</v>
      </c>
      <c r="K702" t="s">
        <v>13</v>
      </c>
      <c r="L702" t="s">
        <v>199</v>
      </c>
      <c r="M702" t="s">
        <v>409</v>
      </c>
      <c r="N702" t="s">
        <v>33</v>
      </c>
      <c r="O702" s="170">
        <v>10</v>
      </c>
      <c r="P702" t="s">
        <v>13</v>
      </c>
      <c r="Q702" t="s">
        <v>14</v>
      </c>
      <c r="R702" s="163" t="s">
        <v>162</v>
      </c>
      <c r="S702" s="164" t="s">
        <v>126</v>
      </c>
      <c r="T702" s="164" t="s">
        <v>126</v>
      </c>
      <c r="U702" s="165" t="str">
        <f t="shared" si="30"/>
        <v>A_ปUG_UGA01</v>
      </c>
      <c r="V702" s="152">
        <f t="shared" si="31"/>
        <v>30</v>
      </c>
      <c r="W702" s="153">
        <f t="shared" si="32"/>
        <v>1.7647058823529411</v>
      </c>
    </row>
    <row r="703" spans="1:23" s="154" customFormat="1" ht="15" customHeight="1">
      <c r="A703" t="s">
        <v>164</v>
      </c>
      <c r="B703"/>
      <c r="C703" t="s">
        <v>178</v>
      </c>
      <c r="D703" t="s">
        <v>588</v>
      </c>
      <c r="E703" t="s">
        <v>33</v>
      </c>
      <c r="F703" s="170">
        <v>3</v>
      </c>
      <c r="G703" s="162">
        <v>3</v>
      </c>
      <c r="H703" s="162">
        <v>0</v>
      </c>
      <c r="I703" t="s">
        <v>420</v>
      </c>
      <c r="J703" t="s">
        <v>12</v>
      </c>
      <c r="K703" t="s">
        <v>13</v>
      </c>
      <c r="L703" t="s">
        <v>199</v>
      </c>
      <c r="M703" t="s">
        <v>409</v>
      </c>
      <c r="N703" t="s">
        <v>33</v>
      </c>
      <c r="O703" s="170">
        <v>38</v>
      </c>
      <c r="P703" t="s">
        <v>13</v>
      </c>
      <c r="Q703" t="s">
        <v>14</v>
      </c>
      <c r="R703" s="163" t="s">
        <v>162</v>
      </c>
      <c r="S703" s="164" t="s">
        <v>126</v>
      </c>
      <c r="T703" s="164" t="s">
        <v>126</v>
      </c>
      <c r="U703" s="165" t="str">
        <f t="shared" si="30"/>
        <v>A_ปUG_UGA01</v>
      </c>
      <c r="V703" s="152">
        <f t="shared" si="31"/>
        <v>114</v>
      </c>
      <c r="W703" s="153">
        <f t="shared" si="32"/>
        <v>6.7058823529411766</v>
      </c>
    </row>
    <row r="704" spans="1:23" s="154" customFormat="1" ht="15" customHeight="1">
      <c r="A704" t="s">
        <v>164</v>
      </c>
      <c r="B704"/>
      <c r="C704" t="s">
        <v>178</v>
      </c>
      <c r="D704" t="s">
        <v>589</v>
      </c>
      <c r="E704" t="s">
        <v>33</v>
      </c>
      <c r="F704" s="170">
        <v>3</v>
      </c>
      <c r="G704" s="162">
        <v>3</v>
      </c>
      <c r="H704" s="162">
        <v>0</v>
      </c>
      <c r="I704" t="s">
        <v>420</v>
      </c>
      <c r="J704" t="s">
        <v>12</v>
      </c>
      <c r="K704" t="s">
        <v>13</v>
      </c>
      <c r="L704" t="s">
        <v>199</v>
      </c>
      <c r="M704" t="s">
        <v>409</v>
      </c>
      <c r="N704" t="s">
        <v>33</v>
      </c>
      <c r="O704" s="170">
        <v>38</v>
      </c>
      <c r="P704" t="s">
        <v>13</v>
      </c>
      <c r="Q704" t="s">
        <v>14</v>
      </c>
      <c r="R704" s="163" t="s">
        <v>162</v>
      </c>
      <c r="S704" s="164" t="s">
        <v>126</v>
      </c>
      <c r="T704" s="164" t="s">
        <v>126</v>
      </c>
      <c r="U704" s="165" t="str">
        <f t="shared" si="30"/>
        <v>A_ปUG_UGA01</v>
      </c>
      <c r="V704" s="152">
        <f t="shared" si="31"/>
        <v>114</v>
      </c>
      <c r="W704" s="153">
        <f t="shared" si="32"/>
        <v>6.7058823529411766</v>
      </c>
    </row>
    <row r="705" spans="1:23" s="154" customFormat="1" ht="15" customHeight="1">
      <c r="A705" t="s">
        <v>164</v>
      </c>
      <c r="B705"/>
      <c r="C705" t="s">
        <v>178</v>
      </c>
      <c r="D705" t="s">
        <v>590</v>
      </c>
      <c r="E705" t="s">
        <v>33</v>
      </c>
      <c r="F705" s="170">
        <v>1</v>
      </c>
      <c r="G705" s="162">
        <v>1</v>
      </c>
      <c r="H705" s="162">
        <v>0</v>
      </c>
      <c r="I705" t="s">
        <v>420</v>
      </c>
      <c r="J705" t="s">
        <v>12</v>
      </c>
      <c r="K705" t="s">
        <v>13</v>
      </c>
      <c r="L705" t="s">
        <v>199</v>
      </c>
      <c r="M705" t="s">
        <v>409</v>
      </c>
      <c r="N705" t="s">
        <v>33</v>
      </c>
      <c r="O705" s="170">
        <v>44</v>
      </c>
      <c r="P705" t="s">
        <v>13</v>
      </c>
      <c r="Q705" t="s">
        <v>14</v>
      </c>
      <c r="R705" s="163" t="s">
        <v>162</v>
      </c>
      <c r="S705" s="164" t="s">
        <v>126</v>
      </c>
      <c r="T705" s="164" t="s">
        <v>126</v>
      </c>
      <c r="U705" s="165" t="str">
        <f t="shared" si="30"/>
        <v>A_ปUG_UGA01</v>
      </c>
      <c r="V705" s="152">
        <f t="shared" si="31"/>
        <v>44</v>
      </c>
      <c r="W705" s="153">
        <f t="shared" si="32"/>
        <v>2.5882352941176472</v>
      </c>
    </row>
    <row r="706" spans="1:23" s="154" customFormat="1" ht="15" customHeight="1">
      <c r="A706" t="s">
        <v>164</v>
      </c>
      <c r="B706"/>
      <c r="C706" t="s">
        <v>178</v>
      </c>
      <c r="D706" t="s">
        <v>591</v>
      </c>
      <c r="E706" t="s">
        <v>33</v>
      </c>
      <c r="F706" s="170">
        <v>6</v>
      </c>
      <c r="G706" s="162">
        <v>6</v>
      </c>
      <c r="H706" s="162">
        <v>0</v>
      </c>
      <c r="I706" t="s">
        <v>420</v>
      </c>
      <c r="J706" t="s">
        <v>12</v>
      </c>
      <c r="K706" t="s">
        <v>13</v>
      </c>
      <c r="L706" t="s">
        <v>199</v>
      </c>
      <c r="M706" t="s">
        <v>409</v>
      </c>
      <c r="N706" t="s">
        <v>33</v>
      </c>
      <c r="O706" s="170">
        <v>27</v>
      </c>
      <c r="P706" t="s">
        <v>13</v>
      </c>
      <c r="Q706" t="s">
        <v>14</v>
      </c>
      <c r="R706" s="163" t="s">
        <v>162</v>
      </c>
      <c r="S706" s="164" t="s">
        <v>126</v>
      </c>
      <c r="T706" s="164" t="s">
        <v>126</v>
      </c>
      <c r="U706" s="165" t="str">
        <f t="shared" ref="U706:U769" si="33">+K706&amp;R706&amp;S706&amp;"_"&amp;T706&amp;Q706</f>
        <v>A_ปUG_UGA01</v>
      </c>
      <c r="V706" s="152">
        <f t="shared" ref="V706:V769" si="34">+F706*O706</f>
        <v>162</v>
      </c>
      <c r="W706" s="153">
        <f t="shared" si="32"/>
        <v>9.5294117647058822</v>
      </c>
    </row>
    <row r="707" spans="1:23" s="154" customFormat="1" ht="15" customHeight="1">
      <c r="A707" t="s">
        <v>167</v>
      </c>
      <c r="B707"/>
      <c r="C707" t="s">
        <v>170</v>
      </c>
      <c r="D707" t="s">
        <v>592</v>
      </c>
      <c r="E707" t="s">
        <v>33</v>
      </c>
      <c r="F707" s="170">
        <v>3</v>
      </c>
      <c r="G707" s="162">
        <v>3</v>
      </c>
      <c r="H707" s="162">
        <v>0</v>
      </c>
      <c r="I707" t="s">
        <v>420</v>
      </c>
      <c r="J707" t="s">
        <v>12</v>
      </c>
      <c r="K707" t="s">
        <v>17</v>
      </c>
      <c r="L707" t="s">
        <v>200</v>
      </c>
      <c r="M707" t="s">
        <v>409</v>
      </c>
      <c r="N707" t="s">
        <v>33</v>
      </c>
      <c r="O707" s="170">
        <v>23</v>
      </c>
      <c r="P707" t="s">
        <v>12</v>
      </c>
      <c r="Q707" t="s">
        <v>24</v>
      </c>
      <c r="R707" s="163" t="s">
        <v>162</v>
      </c>
      <c r="S707" s="164" t="s">
        <v>126</v>
      </c>
      <c r="T707" s="164" t="s">
        <v>126</v>
      </c>
      <c r="U707" s="165" t="str">
        <f t="shared" si="33"/>
        <v>B_ปUG_UGC02</v>
      </c>
      <c r="V707" s="152">
        <f t="shared" si="34"/>
        <v>69</v>
      </c>
      <c r="W707" s="153">
        <f t="shared" ref="W707:W753" si="35">+V707/17</f>
        <v>4.0588235294117645</v>
      </c>
    </row>
    <row r="708" spans="1:23" s="154" customFormat="1" ht="15" customHeight="1">
      <c r="A708" t="s">
        <v>219</v>
      </c>
      <c r="B708"/>
      <c r="C708" t="s">
        <v>169</v>
      </c>
      <c r="D708" t="s">
        <v>593</v>
      </c>
      <c r="E708" t="s">
        <v>33</v>
      </c>
      <c r="F708" s="170">
        <v>3</v>
      </c>
      <c r="G708" s="162">
        <v>3</v>
      </c>
      <c r="H708" s="162">
        <v>0</v>
      </c>
      <c r="I708" t="s">
        <v>420</v>
      </c>
      <c r="J708" t="s">
        <v>12</v>
      </c>
      <c r="K708" t="s">
        <v>12</v>
      </c>
      <c r="L708" t="s">
        <v>210</v>
      </c>
      <c r="M708" t="s">
        <v>409</v>
      </c>
      <c r="N708" t="s">
        <v>33</v>
      </c>
      <c r="O708" s="170">
        <v>30</v>
      </c>
      <c r="P708" t="s">
        <v>12</v>
      </c>
      <c r="Q708" t="s">
        <v>57</v>
      </c>
      <c r="R708" s="163" t="s">
        <v>162</v>
      </c>
      <c r="S708" s="164" t="s">
        <v>126</v>
      </c>
      <c r="T708" s="164" t="s">
        <v>126</v>
      </c>
      <c r="U708" s="165" t="str">
        <f t="shared" si="33"/>
        <v>C_ปUG_UGC05</v>
      </c>
      <c r="V708" s="152">
        <f t="shared" si="34"/>
        <v>90</v>
      </c>
      <c r="W708" s="153">
        <f t="shared" si="35"/>
        <v>5.2941176470588234</v>
      </c>
    </row>
    <row r="709" spans="1:23" s="154" customFormat="1" ht="15" customHeight="1">
      <c r="A709" t="s">
        <v>219</v>
      </c>
      <c r="B709"/>
      <c r="C709" t="s">
        <v>169</v>
      </c>
      <c r="D709" t="s">
        <v>593</v>
      </c>
      <c r="E709" t="s">
        <v>33</v>
      </c>
      <c r="F709" s="170">
        <v>3</v>
      </c>
      <c r="G709" s="162">
        <v>3</v>
      </c>
      <c r="H709" s="162">
        <v>0</v>
      </c>
      <c r="I709" t="s">
        <v>420</v>
      </c>
      <c r="J709" t="s">
        <v>12</v>
      </c>
      <c r="K709" t="s">
        <v>12</v>
      </c>
      <c r="L709" t="s">
        <v>211</v>
      </c>
      <c r="M709" t="s">
        <v>409</v>
      </c>
      <c r="N709" t="s">
        <v>33</v>
      </c>
      <c r="O709" s="170">
        <v>4</v>
      </c>
      <c r="P709" t="s">
        <v>12</v>
      </c>
      <c r="Q709" t="s">
        <v>57</v>
      </c>
      <c r="R709" s="163" t="s">
        <v>162</v>
      </c>
      <c r="S709" s="164" t="s">
        <v>126</v>
      </c>
      <c r="T709" s="164" t="s">
        <v>126</v>
      </c>
      <c r="U709" s="165" t="str">
        <f t="shared" si="33"/>
        <v>C_ปUG_UGC05</v>
      </c>
      <c r="V709" s="152">
        <f t="shared" si="34"/>
        <v>12</v>
      </c>
      <c r="W709" s="153">
        <f t="shared" si="35"/>
        <v>0.70588235294117652</v>
      </c>
    </row>
    <row r="710" spans="1:23" s="154" customFormat="1" ht="15" customHeight="1">
      <c r="A710" t="s">
        <v>167</v>
      </c>
      <c r="B710"/>
      <c r="C710" t="s">
        <v>168</v>
      </c>
      <c r="D710" t="s">
        <v>257</v>
      </c>
      <c r="E710" t="s">
        <v>33</v>
      </c>
      <c r="F710" s="170">
        <v>3</v>
      </c>
      <c r="G710" s="162">
        <v>2</v>
      </c>
      <c r="H710" s="162">
        <v>2</v>
      </c>
      <c r="I710" t="s">
        <v>420</v>
      </c>
      <c r="J710" t="s">
        <v>12</v>
      </c>
      <c r="K710" t="s">
        <v>17</v>
      </c>
      <c r="L710" t="s">
        <v>202</v>
      </c>
      <c r="M710" t="s">
        <v>411</v>
      </c>
      <c r="N710" t="s">
        <v>33</v>
      </c>
      <c r="O710" s="170">
        <v>1</v>
      </c>
      <c r="P710" t="s">
        <v>17</v>
      </c>
      <c r="Q710" t="s">
        <v>22</v>
      </c>
      <c r="R710" s="163" t="s">
        <v>163</v>
      </c>
      <c r="S710" s="164" t="s">
        <v>126</v>
      </c>
      <c r="T710" s="164" t="s">
        <v>126</v>
      </c>
      <c r="U710" s="165" t="str">
        <f t="shared" si="33"/>
        <v>B_พUG_UGB05</v>
      </c>
      <c r="V710" s="152">
        <f t="shared" si="34"/>
        <v>3</v>
      </c>
      <c r="W710" s="153">
        <f t="shared" si="35"/>
        <v>0.17647058823529413</v>
      </c>
    </row>
    <row r="711" spans="1:23" s="154" customFormat="1" ht="15" customHeight="1">
      <c r="A711" t="s">
        <v>167</v>
      </c>
      <c r="B711"/>
      <c r="C711" t="s">
        <v>168</v>
      </c>
      <c r="D711" t="s">
        <v>257</v>
      </c>
      <c r="E711" t="s">
        <v>33</v>
      </c>
      <c r="F711" s="170">
        <v>3</v>
      </c>
      <c r="G711" s="162">
        <v>2</v>
      </c>
      <c r="H711" s="162">
        <v>2</v>
      </c>
      <c r="I711" t="s">
        <v>420</v>
      </c>
      <c r="J711" t="s">
        <v>12</v>
      </c>
      <c r="K711" t="s">
        <v>17</v>
      </c>
      <c r="L711" t="s">
        <v>203</v>
      </c>
      <c r="M711" t="s">
        <v>411</v>
      </c>
      <c r="N711" t="s">
        <v>33</v>
      </c>
      <c r="O711" s="170">
        <v>2</v>
      </c>
      <c r="P711" t="s">
        <v>17</v>
      </c>
      <c r="Q711" t="s">
        <v>22</v>
      </c>
      <c r="R711" s="163" t="s">
        <v>163</v>
      </c>
      <c r="S711" s="164" t="s">
        <v>126</v>
      </c>
      <c r="T711" s="164" t="s">
        <v>126</v>
      </c>
      <c r="U711" s="165" t="str">
        <f t="shared" si="33"/>
        <v>B_พUG_UGB05</v>
      </c>
      <c r="V711" s="152">
        <f t="shared" si="34"/>
        <v>6</v>
      </c>
      <c r="W711" s="153">
        <f t="shared" si="35"/>
        <v>0.35294117647058826</v>
      </c>
    </row>
    <row r="712" spans="1:23" s="154" customFormat="1" ht="15" customHeight="1">
      <c r="A712" t="s">
        <v>167</v>
      </c>
      <c r="B712"/>
      <c r="C712" t="s">
        <v>169</v>
      </c>
      <c r="D712" t="s">
        <v>594</v>
      </c>
      <c r="E712" t="s">
        <v>33</v>
      </c>
      <c r="F712" s="170">
        <v>3</v>
      </c>
      <c r="G712" s="162">
        <v>3</v>
      </c>
      <c r="H712" s="162">
        <v>0</v>
      </c>
      <c r="I712" t="s">
        <v>420</v>
      </c>
      <c r="J712" t="s">
        <v>12</v>
      </c>
      <c r="K712" t="s">
        <v>17</v>
      </c>
      <c r="L712" t="s">
        <v>200</v>
      </c>
      <c r="M712" t="s">
        <v>409</v>
      </c>
      <c r="N712" t="s">
        <v>33</v>
      </c>
      <c r="O712" s="170">
        <v>23</v>
      </c>
      <c r="P712" t="s">
        <v>12</v>
      </c>
      <c r="Q712" t="s">
        <v>57</v>
      </c>
      <c r="R712" s="163" t="s">
        <v>162</v>
      </c>
      <c r="S712" s="164" t="s">
        <v>126</v>
      </c>
      <c r="T712" s="164" t="s">
        <v>126</v>
      </c>
      <c r="U712" s="165" t="str">
        <f t="shared" si="33"/>
        <v>B_ปUG_UGC05</v>
      </c>
      <c r="V712" s="152">
        <f t="shared" si="34"/>
        <v>69</v>
      </c>
      <c r="W712" s="153">
        <f t="shared" si="35"/>
        <v>4.0588235294117645</v>
      </c>
    </row>
    <row r="713" spans="1:23" s="154" customFormat="1" ht="15" customHeight="1">
      <c r="A713" t="s">
        <v>167</v>
      </c>
      <c r="B713"/>
      <c r="C713" t="s">
        <v>168</v>
      </c>
      <c r="D713" t="s">
        <v>595</v>
      </c>
      <c r="E713" t="s">
        <v>33</v>
      </c>
      <c r="F713" s="170">
        <v>3</v>
      </c>
      <c r="G713" s="162">
        <v>2</v>
      </c>
      <c r="H713" s="162">
        <v>2</v>
      </c>
      <c r="I713" t="s">
        <v>420</v>
      </c>
      <c r="J713" t="s">
        <v>12</v>
      </c>
      <c r="K713" t="s">
        <v>17</v>
      </c>
      <c r="L713" t="s">
        <v>200</v>
      </c>
      <c r="M713" t="s">
        <v>409</v>
      </c>
      <c r="N713" t="s">
        <v>33</v>
      </c>
      <c r="O713" s="170">
        <v>23</v>
      </c>
      <c r="P713" t="s">
        <v>17</v>
      </c>
      <c r="Q713" t="s">
        <v>22</v>
      </c>
      <c r="R713" s="163" t="s">
        <v>162</v>
      </c>
      <c r="S713" s="164" t="s">
        <v>126</v>
      </c>
      <c r="T713" s="164" t="s">
        <v>126</v>
      </c>
      <c r="U713" s="165" t="str">
        <f t="shared" si="33"/>
        <v>B_ปUG_UGB05</v>
      </c>
      <c r="V713" s="152">
        <f t="shared" si="34"/>
        <v>69</v>
      </c>
      <c r="W713" s="153">
        <f t="shared" si="35"/>
        <v>4.0588235294117645</v>
      </c>
    </row>
    <row r="714" spans="1:23" s="154" customFormat="1" ht="15" customHeight="1">
      <c r="A714" t="s">
        <v>167</v>
      </c>
      <c r="B714"/>
      <c r="C714" t="s">
        <v>168</v>
      </c>
      <c r="D714" t="s">
        <v>596</v>
      </c>
      <c r="E714" t="s">
        <v>33</v>
      </c>
      <c r="F714" s="170">
        <v>3</v>
      </c>
      <c r="G714" s="162">
        <v>2</v>
      </c>
      <c r="H714" s="162">
        <v>2</v>
      </c>
      <c r="I714" t="s">
        <v>420</v>
      </c>
      <c r="J714" t="s">
        <v>12</v>
      </c>
      <c r="K714" t="s">
        <v>17</v>
      </c>
      <c r="L714" t="s">
        <v>200</v>
      </c>
      <c r="M714" t="s">
        <v>409</v>
      </c>
      <c r="N714" t="s">
        <v>33</v>
      </c>
      <c r="O714" s="170">
        <v>23</v>
      </c>
      <c r="P714" t="s">
        <v>17</v>
      </c>
      <c r="Q714" t="s">
        <v>22</v>
      </c>
      <c r="R714" s="163" t="s">
        <v>162</v>
      </c>
      <c r="S714" s="164" t="s">
        <v>126</v>
      </c>
      <c r="T714" s="164" t="s">
        <v>126</v>
      </c>
      <c r="U714" s="165" t="str">
        <f t="shared" si="33"/>
        <v>B_ปUG_UGB05</v>
      </c>
      <c r="V714" s="152">
        <f t="shared" si="34"/>
        <v>69</v>
      </c>
      <c r="W714" s="153">
        <f t="shared" si="35"/>
        <v>4.0588235294117645</v>
      </c>
    </row>
    <row r="715" spans="1:23" s="154" customFormat="1" ht="15" customHeight="1">
      <c r="A715" t="s">
        <v>167</v>
      </c>
      <c r="B715"/>
      <c r="C715" t="s">
        <v>168</v>
      </c>
      <c r="D715" t="s">
        <v>329</v>
      </c>
      <c r="E715" t="s">
        <v>33</v>
      </c>
      <c r="F715" s="170">
        <v>3</v>
      </c>
      <c r="G715" s="162">
        <v>3</v>
      </c>
      <c r="H715" s="162">
        <v>0</v>
      </c>
      <c r="I715" t="s">
        <v>420</v>
      </c>
      <c r="J715" t="s">
        <v>12</v>
      </c>
      <c r="K715" t="s">
        <v>17</v>
      </c>
      <c r="L715" t="s">
        <v>200</v>
      </c>
      <c r="M715" t="s">
        <v>409</v>
      </c>
      <c r="N715" t="s">
        <v>33</v>
      </c>
      <c r="O715" s="170">
        <v>1</v>
      </c>
      <c r="P715" t="s">
        <v>17</v>
      </c>
      <c r="Q715" t="s">
        <v>22</v>
      </c>
      <c r="R715" s="163" t="s">
        <v>162</v>
      </c>
      <c r="S715" s="164" t="s">
        <v>126</v>
      </c>
      <c r="T715" s="164" t="s">
        <v>126</v>
      </c>
      <c r="U715" s="165" t="str">
        <f t="shared" si="33"/>
        <v>B_ปUG_UGB05</v>
      </c>
      <c r="V715" s="152">
        <f t="shared" si="34"/>
        <v>3</v>
      </c>
      <c r="W715" s="153">
        <f t="shared" si="35"/>
        <v>0.17647058823529413</v>
      </c>
    </row>
    <row r="716" spans="1:23" s="154" customFormat="1" ht="15" customHeight="1">
      <c r="A716" t="s">
        <v>167</v>
      </c>
      <c r="B716"/>
      <c r="C716" t="s">
        <v>168</v>
      </c>
      <c r="D716" t="s">
        <v>330</v>
      </c>
      <c r="E716" t="s">
        <v>33</v>
      </c>
      <c r="F716" s="170">
        <v>3</v>
      </c>
      <c r="G716" s="162">
        <v>3</v>
      </c>
      <c r="H716" s="162">
        <v>0</v>
      </c>
      <c r="I716" t="s">
        <v>420</v>
      </c>
      <c r="J716" t="s">
        <v>12</v>
      </c>
      <c r="K716" t="s">
        <v>17</v>
      </c>
      <c r="L716" t="s">
        <v>200</v>
      </c>
      <c r="M716" t="s">
        <v>409</v>
      </c>
      <c r="N716" t="s">
        <v>33</v>
      </c>
      <c r="O716" s="170">
        <v>2</v>
      </c>
      <c r="P716" t="s">
        <v>17</v>
      </c>
      <c r="Q716" t="s">
        <v>22</v>
      </c>
      <c r="R716" s="163" t="s">
        <v>162</v>
      </c>
      <c r="S716" s="164" t="s">
        <v>126</v>
      </c>
      <c r="T716" s="164" t="s">
        <v>126</v>
      </c>
      <c r="U716" s="165" t="str">
        <f t="shared" si="33"/>
        <v>B_ปUG_UGB05</v>
      </c>
      <c r="V716" s="152">
        <f t="shared" si="34"/>
        <v>6</v>
      </c>
      <c r="W716" s="153">
        <f t="shared" si="35"/>
        <v>0.35294117647058826</v>
      </c>
    </row>
    <row r="717" spans="1:23" s="154" customFormat="1" ht="15" customHeight="1">
      <c r="A717" t="s">
        <v>167</v>
      </c>
      <c r="B717"/>
      <c r="C717" t="s">
        <v>168</v>
      </c>
      <c r="D717" t="s">
        <v>597</v>
      </c>
      <c r="E717" t="s">
        <v>33</v>
      </c>
      <c r="F717" s="170">
        <v>3</v>
      </c>
      <c r="G717" s="162">
        <v>3</v>
      </c>
      <c r="H717" s="162">
        <v>0</v>
      </c>
      <c r="I717" t="s">
        <v>420</v>
      </c>
      <c r="J717" t="s">
        <v>12</v>
      </c>
      <c r="K717" t="s">
        <v>17</v>
      </c>
      <c r="L717" t="s">
        <v>200</v>
      </c>
      <c r="M717" t="s">
        <v>409</v>
      </c>
      <c r="N717" t="s">
        <v>33</v>
      </c>
      <c r="O717" s="170">
        <v>16</v>
      </c>
      <c r="P717" t="s">
        <v>17</v>
      </c>
      <c r="Q717" t="s">
        <v>22</v>
      </c>
      <c r="R717" s="163" t="s">
        <v>162</v>
      </c>
      <c r="S717" s="164" t="s">
        <v>126</v>
      </c>
      <c r="T717" s="164" t="s">
        <v>126</v>
      </c>
      <c r="U717" s="165" t="str">
        <f t="shared" si="33"/>
        <v>B_ปUG_UGB05</v>
      </c>
      <c r="V717" s="152">
        <f t="shared" si="34"/>
        <v>48</v>
      </c>
      <c r="W717" s="153">
        <f t="shared" si="35"/>
        <v>2.8235294117647061</v>
      </c>
    </row>
    <row r="718" spans="1:23" s="154" customFormat="1" ht="15" customHeight="1">
      <c r="A718" t="s">
        <v>167</v>
      </c>
      <c r="B718"/>
      <c r="C718" t="s">
        <v>168</v>
      </c>
      <c r="D718" t="s">
        <v>598</v>
      </c>
      <c r="E718" t="s">
        <v>33</v>
      </c>
      <c r="F718" s="170">
        <v>3</v>
      </c>
      <c r="G718" s="162">
        <v>3</v>
      </c>
      <c r="H718" s="162">
        <v>0</v>
      </c>
      <c r="I718" t="s">
        <v>420</v>
      </c>
      <c r="J718" t="s">
        <v>12</v>
      </c>
      <c r="K718" t="s">
        <v>17</v>
      </c>
      <c r="L718" t="s">
        <v>200</v>
      </c>
      <c r="M718" t="s">
        <v>409</v>
      </c>
      <c r="N718" t="s">
        <v>33</v>
      </c>
      <c r="O718" s="170">
        <v>15</v>
      </c>
      <c r="P718" t="s">
        <v>17</v>
      </c>
      <c r="Q718" t="s">
        <v>22</v>
      </c>
      <c r="R718" s="163" t="s">
        <v>162</v>
      </c>
      <c r="S718" s="164" t="s">
        <v>126</v>
      </c>
      <c r="T718" s="164" t="s">
        <v>126</v>
      </c>
      <c r="U718" s="165" t="str">
        <f t="shared" si="33"/>
        <v>B_ปUG_UGB05</v>
      </c>
      <c r="V718" s="152">
        <f t="shared" si="34"/>
        <v>45</v>
      </c>
      <c r="W718" s="153">
        <f t="shared" si="35"/>
        <v>2.6470588235294117</v>
      </c>
    </row>
    <row r="719" spans="1:23" s="154" customFormat="1" ht="15" customHeight="1">
      <c r="A719" t="s">
        <v>167</v>
      </c>
      <c r="B719"/>
      <c r="C719" t="s">
        <v>168</v>
      </c>
      <c r="D719" t="s">
        <v>331</v>
      </c>
      <c r="E719" t="s">
        <v>33</v>
      </c>
      <c r="F719" s="170">
        <v>3</v>
      </c>
      <c r="G719" s="162">
        <v>2</v>
      </c>
      <c r="H719" s="162">
        <v>2</v>
      </c>
      <c r="I719" t="s">
        <v>420</v>
      </c>
      <c r="J719" t="s">
        <v>12</v>
      </c>
      <c r="K719" t="s">
        <v>17</v>
      </c>
      <c r="L719" t="s">
        <v>200</v>
      </c>
      <c r="M719" t="s">
        <v>409</v>
      </c>
      <c r="N719" t="s">
        <v>33</v>
      </c>
      <c r="O719" s="170">
        <v>23</v>
      </c>
      <c r="P719" t="s">
        <v>17</v>
      </c>
      <c r="Q719" t="s">
        <v>22</v>
      </c>
      <c r="R719" s="163" t="s">
        <v>162</v>
      </c>
      <c r="S719" s="164" t="s">
        <v>126</v>
      </c>
      <c r="T719" s="164" t="s">
        <v>126</v>
      </c>
      <c r="U719" s="165" t="str">
        <f t="shared" si="33"/>
        <v>B_ปUG_UGB05</v>
      </c>
      <c r="V719" s="152">
        <f t="shared" si="34"/>
        <v>69</v>
      </c>
      <c r="W719" s="153">
        <f t="shared" si="35"/>
        <v>4.0588235294117645</v>
      </c>
    </row>
    <row r="720" spans="1:23" s="154" customFormat="1" ht="15" customHeight="1">
      <c r="A720" t="s">
        <v>167</v>
      </c>
      <c r="B720"/>
      <c r="C720" t="s">
        <v>168</v>
      </c>
      <c r="D720" t="s">
        <v>599</v>
      </c>
      <c r="E720" t="s">
        <v>33</v>
      </c>
      <c r="F720" s="170">
        <v>3</v>
      </c>
      <c r="G720" s="162">
        <v>2</v>
      </c>
      <c r="H720" s="162">
        <v>2</v>
      </c>
      <c r="I720" t="s">
        <v>420</v>
      </c>
      <c r="J720" t="s">
        <v>12</v>
      </c>
      <c r="K720" t="s">
        <v>17</v>
      </c>
      <c r="L720" t="s">
        <v>200</v>
      </c>
      <c r="M720" t="s">
        <v>409</v>
      </c>
      <c r="N720" t="s">
        <v>33</v>
      </c>
      <c r="O720" s="170">
        <v>14</v>
      </c>
      <c r="P720" t="s">
        <v>17</v>
      </c>
      <c r="Q720" t="s">
        <v>22</v>
      </c>
      <c r="R720" s="163" t="s">
        <v>162</v>
      </c>
      <c r="S720" s="164" t="s">
        <v>126</v>
      </c>
      <c r="T720" s="164" t="s">
        <v>126</v>
      </c>
      <c r="U720" s="165" t="str">
        <f t="shared" si="33"/>
        <v>B_ปUG_UGB05</v>
      </c>
      <c r="V720" s="152">
        <f t="shared" si="34"/>
        <v>42</v>
      </c>
      <c r="W720" s="153">
        <f t="shared" si="35"/>
        <v>2.4705882352941178</v>
      </c>
    </row>
    <row r="721" spans="1:23" s="154" customFormat="1" ht="15" customHeight="1">
      <c r="A721" t="s">
        <v>167</v>
      </c>
      <c r="B721"/>
      <c r="C721" t="s">
        <v>168</v>
      </c>
      <c r="D721" t="s">
        <v>287</v>
      </c>
      <c r="E721" t="s">
        <v>33</v>
      </c>
      <c r="F721" s="170">
        <v>1</v>
      </c>
      <c r="G721" s="162">
        <v>1</v>
      </c>
      <c r="H721" s="162">
        <v>0</v>
      </c>
      <c r="I721" t="s">
        <v>420</v>
      </c>
      <c r="J721" t="s">
        <v>12</v>
      </c>
      <c r="K721" t="s">
        <v>17</v>
      </c>
      <c r="L721" t="s">
        <v>200</v>
      </c>
      <c r="M721" t="s">
        <v>409</v>
      </c>
      <c r="N721" t="s">
        <v>33</v>
      </c>
      <c r="O721" s="170">
        <v>13</v>
      </c>
      <c r="P721" t="s">
        <v>17</v>
      </c>
      <c r="Q721" t="s">
        <v>22</v>
      </c>
      <c r="R721" s="163" t="s">
        <v>162</v>
      </c>
      <c r="S721" s="164" t="s">
        <v>126</v>
      </c>
      <c r="T721" s="164" t="s">
        <v>126</v>
      </c>
      <c r="U721" s="165" t="str">
        <f t="shared" si="33"/>
        <v>B_ปUG_UGB05</v>
      </c>
      <c r="V721" s="152">
        <f t="shared" si="34"/>
        <v>13</v>
      </c>
      <c r="W721" s="153">
        <f t="shared" si="35"/>
        <v>0.76470588235294112</v>
      </c>
    </row>
    <row r="722" spans="1:23" s="154" customFormat="1" ht="15" customHeight="1">
      <c r="A722" t="s">
        <v>167</v>
      </c>
      <c r="B722"/>
      <c r="C722" t="s">
        <v>168</v>
      </c>
      <c r="D722" t="s">
        <v>600</v>
      </c>
      <c r="E722" t="s">
        <v>33</v>
      </c>
      <c r="F722" s="170">
        <v>3</v>
      </c>
      <c r="G722" s="162">
        <v>3</v>
      </c>
      <c r="H722" s="162">
        <v>0</v>
      </c>
      <c r="I722" t="s">
        <v>420</v>
      </c>
      <c r="J722" t="s">
        <v>12</v>
      </c>
      <c r="K722" t="s">
        <v>17</v>
      </c>
      <c r="L722" t="s">
        <v>200</v>
      </c>
      <c r="M722" t="s">
        <v>409</v>
      </c>
      <c r="N722" t="s">
        <v>33</v>
      </c>
      <c r="O722" s="170">
        <v>14</v>
      </c>
      <c r="P722" t="s">
        <v>17</v>
      </c>
      <c r="Q722" t="s">
        <v>22</v>
      </c>
      <c r="R722" s="163" t="s">
        <v>162</v>
      </c>
      <c r="S722" s="164" t="s">
        <v>126</v>
      </c>
      <c r="T722" s="164" t="s">
        <v>126</v>
      </c>
      <c r="U722" s="165" t="str">
        <f t="shared" si="33"/>
        <v>B_ปUG_UGB05</v>
      </c>
      <c r="V722" s="152">
        <f t="shared" si="34"/>
        <v>42</v>
      </c>
      <c r="W722" s="153">
        <f t="shared" si="35"/>
        <v>2.4705882352941178</v>
      </c>
    </row>
    <row r="723" spans="1:23" s="154" customFormat="1" ht="15" customHeight="1">
      <c r="A723" t="s">
        <v>167</v>
      </c>
      <c r="B723"/>
      <c r="C723" t="s">
        <v>168</v>
      </c>
      <c r="D723" t="s">
        <v>601</v>
      </c>
      <c r="E723" t="s">
        <v>33</v>
      </c>
      <c r="F723" s="170">
        <v>3</v>
      </c>
      <c r="G723" s="162">
        <v>3</v>
      </c>
      <c r="H723" s="162">
        <v>0</v>
      </c>
      <c r="I723" t="s">
        <v>420</v>
      </c>
      <c r="J723" t="s">
        <v>12</v>
      </c>
      <c r="K723" t="s">
        <v>17</v>
      </c>
      <c r="L723" t="s">
        <v>200</v>
      </c>
      <c r="M723" t="s">
        <v>409</v>
      </c>
      <c r="N723" t="s">
        <v>33</v>
      </c>
      <c r="O723" s="170">
        <v>24</v>
      </c>
      <c r="P723" t="s">
        <v>17</v>
      </c>
      <c r="Q723" t="s">
        <v>22</v>
      </c>
      <c r="R723" s="163" t="s">
        <v>162</v>
      </c>
      <c r="S723" s="164" t="s">
        <v>126</v>
      </c>
      <c r="T723" s="164" t="s">
        <v>126</v>
      </c>
      <c r="U723" s="165" t="str">
        <f t="shared" si="33"/>
        <v>B_ปUG_UGB05</v>
      </c>
      <c r="V723" s="152">
        <f t="shared" si="34"/>
        <v>72</v>
      </c>
      <c r="W723" s="153">
        <f t="shared" si="35"/>
        <v>4.2352941176470589</v>
      </c>
    </row>
    <row r="724" spans="1:23" s="154" customFormat="1" ht="15" customHeight="1">
      <c r="A724" t="s">
        <v>167</v>
      </c>
      <c r="B724"/>
      <c r="C724" t="s">
        <v>168</v>
      </c>
      <c r="D724" t="s">
        <v>602</v>
      </c>
      <c r="E724" t="s">
        <v>33</v>
      </c>
      <c r="F724" s="170">
        <v>3</v>
      </c>
      <c r="G724" s="162">
        <v>3</v>
      </c>
      <c r="H724" s="162">
        <v>0</v>
      </c>
      <c r="I724" t="s">
        <v>420</v>
      </c>
      <c r="J724" t="s">
        <v>12</v>
      </c>
      <c r="K724" t="s">
        <v>17</v>
      </c>
      <c r="L724" t="s">
        <v>200</v>
      </c>
      <c r="M724" t="s">
        <v>409</v>
      </c>
      <c r="N724" t="s">
        <v>33</v>
      </c>
      <c r="O724" s="170">
        <v>9</v>
      </c>
      <c r="P724" t="s">
        <v>17</v>
      </c>
      <c r="Q724" t="s">
        <v>22</v>
      </c>
      <c r="R724" s="163" t="s">
        <v>162</v>
      </c>
      <c r="S724" s="164" t="s">
        <v>126</v>
      </c>
      <c r="T724" s="164" t="s">
        <v>126</v>
      </c>
      <c r="U724" s="165" t="str">
        <f t="shared" si="33"/>
        <v>B_ปUG_UGB05</v>
      </c>
      <c r="V724" s="152">
        <f t="shared" si="34"/>
        <v>27</v>
      </c>
      <c r="W724" s="153">
        <f t="shared" si="35"/>
        <v>1.588235294117647</v>
      </c>
    </row>
    <row r="725" spans="1:23" s="154" customFormat="1" ht="15" customHeight="1">
      <c r="A725" t="s">
        <v>167</v>
      </c>
      <c r="B725"/>
      <c r="C725" t="s">
        <v>168</v>
      </c>
      <c r="D725" t="s">
        <v>603</v>
      </c>
      <c r="E725" t="s">
        <v>33</v>
      </c>
      <c r="F725" s="170">
        <v>3</v>
      </c>
      <c r="G725" s="162">
        <v>3</v>
      </c>
      <c r="H725" s="162">
        <v>0</v>
      </c>
      <c r="I725" t="s">
        <v>420</v>
      </c>
      <c r="J725" t="s">
        <v>12</v>
      </c>
      <c r="K725" t="s">
        <v>17</v>
      </c>
      <c r="L725" t="s">
        <v>200</v>
      </c>
      <c r="M725" t="s">
        <v>409</v>
      </c>
      <c r="N725" t="s">
        <v>33</v>
      </c>
      <c r="O725" s="170">
        <v>13</v>
      </c>
      <c r="P725" t="s">
        <v>17</v>
      </c>
      <c r="Q725" t="s">
        <v>22</v>
      </c>
      <c r="R725" s="163" t="s">
        <v>162</v>
      </c>
      <c r="S725" s="164" t="s">
        <v>126</v>
      </c>
      <c r="T725" s="164" t="s">
        <v>126</v>
      </c>
      <c r="U725" s="165" t="str">
        <f t="shared" si="33"/>
        <v>B_ปUG_UGB05</v>
      </c>
      <c r="V725" s="152">
        <f t="shared" si="34"/>
        <v>39</v>
      </c>
      <c r="W725" s="153">
        <f t="shared" si="35"/>
        <v>2.2941176470588234</v>
      </c>
    </row>
    <row r="726" spans="1:23" s="154" customFormat="1" ht="15" customHeight="1">
      <c r="A726" t="s">
        <v>167</v>
      </c>
      <c r="B726"/>
      <c r="C726" t="s">
        <v>168</v>
      </c>
      <c r="D726" t="s">
        <v>604</v>
      </c>
      <c r="E726" t="s">
        <v>33</v>
      </c>
      <c r="F726" s="170">
        <v>3</v>
      </c>
      <c r="G726" s="162">
        <v>3</v>
      </c>
      <c r="H726" s="162">
        <v>0</v>
      </c>
      <c r="I726" t="s">
        <v>420</v>
      </c>
      <c r="J726" t="s">
        <v>12</v>
      </c>
      <c r="K726" t="s">
        <v>17</v>
      </c>
      <c r="L726" t="s">
        <v>200</v>
      </c>
      <c r="M726" t="s">
        <v>409</v>
      </c>
      <c r="N726" t="s">
        <v>33</v>
      </c>
      <c r="O726" s="170">
        <v>13</v>
      </c>
      <c r="P726" t="s">
        <v>17</v>
      </c>
      <c r="Q726" t="s">
        <v>22</v>
      </c>
      <c r="R726" s="163" t="s">
        <v>162</v>
      </c>
      <c r="S726" s="164" t="s">
        <v>126</v>
      </c>
      <c r="T726" s="164" t="s">
        <v>126</v>
      </c>
      <c r="U726" s="165" t="str">
        <f t="shared" si="33"/>
        <v>B_ปUG_UGB05</v>
      </c>
      <c r="V726" s="152">
        <f t="shared" si="34"/>
        <v>39</v>
      </c>
      <c r="W726" s="153">
        <f t="shared" si="35"/>
        <v>2.2941176470588234</v>
      </c>
    </row>
    <row r="727" spans="1:23" s="154" customFormat="1" ht="15" customHeight="1">
      <c r="A727" t="s">
        <v>167</v>
      </c>
      <c r="B727"/>
      <c r="C727" t="s">
        <v>168</v>
      </c>
      <c r="D727" t="s">
        <v>88</v>
      </c>
      <c r="E727" t="s">
        <v>33</v>
      </c>
      <c r="F727" s="170">
        <v>3</v>
      </c>
      <c r="G727" s="162">
        <v>3</v>
      </c>
      <c r="H727" s="162">
        <v>0</v>
      </c>
      <c r="I727" t="s">
        <v>420</v>
      </c>
      <c r="J727" t="s">
        <v>12</v>
      </c>
      <c r="K727" t="s">
        <v>17</v>
      </c>
      <c r="L727" t="s">
        <v>200</v>
      </c>
      <c r="M727" t="s">
        <v>409</v>
      </c>
      <c r="N727" t="s">
        <v>33</v>
      </c>
      <c r="O727" s="170">
        <v>1</v>
      </c>
      <c r="P727" t="s">
        <v>17</v>
      </c>
      <c r="Q727" t="s">
        <v>22</v>
      </c>
      <c r="R727" s="163" t="s">
        <v>162</v>
      </c>
      <c r="S727" s="164" t="s">
        <v>126</v>
      </c>
      <c r="T727" s="164" t="s">
        <v>126</v>
      </c>
      <c r="U727" s="165" t="str">
        <f t="shared" si="33"/>
        <v>B_ปUG_UGB05</v>
      </c>
      <c r="V727" s="152">
        <f t="shared" si="34"/>
        <v>3</v>
      </c>
      <c r="W727" s="153">
        <f t="shared" si="35"/>
        <v>0.17647058823529413</v>
      </c>
    </row>
    <row r="728" spans="1:23" s="154" customFormat="1" ht="15" customHeight="1">
      <c r="A728" t="s">
        <v>167</v>
      </c>
      <c r="B728"/>
      <c r="C728" t="s">
        <v>168</v>
      </c>
      <c r="D728" t="s">
        <v>88</v>
      </c>
      <c r="E728" t="s">
        <v>33</v>
      </c>
      <c r="F728" s="170">
        <v>3</v>
      </c>
      <c r="G728" s="162">
        <v>3</v>
      </c>
      <c r="H728" s="162">
        <v>0</v>
      </c>
      <c r="I728" t="s">
        <v>420</v>
      </c>
      <c r="J728" t="s">
        <v>12</v>
      </c>
      <c r="K728" t="s">
        <v>17</v>
      </c>
      <c r="L728" t="s">
        <v>200</v>
      </c>
      <c r="M728" t="s">
        <v>409</v>
      </c>
      <c r="N728" t="s">
        <v>33</v>
      </c>
      <c r="O728" s="170">
        <v>8</v>
      </c>
      <c r="P728" t="s">
        <v>17</v>
      </c>
      <c r="Q728" t="s">
        <v>22</v>
      </c>
      <c r="R728" s="163" t="s">
        <v>162</v>
      </c>
      <c r="S728" s="164" t="s">
        <v>126</v>
      </c>
      <c r="T728" s="164" t="s">
        <v>126</v>
      </c>
      <c r="U728" s="165" t="str">
        <f t="shared" si="33"/>
        <v>B_ปUG_UGB05</v>
      </c>
      <c r="V728" s="152">
        <f t="shared" si="34"/>
        <v>24</v>
      </c>
      <c r="W728" s="153">
        <f t="shared" si="35"/>
        <v>1.411764705882353</v>
      </c>
    </row>
    <row r="729" spans="1:23" s="154" customFormat="1" ht="15" customHeight="1">
      <c r="A729" t="s">
        <v>167</v>
      </c>
      <c r="B729"/>
      <c r="C729" t="s">
        <v>169</v>
      </c>
      <c r="D729" t="s">
        <v>122</v>
      </c>
      <c r="E729" t="s">
        <v>33</v>
      </c>
      <c r="F729" s="170">
        <v>1</v>
      </c>
      <c r="G729" s="162">
        <v>1</v>
      </c>
      <c r="H729" s="162">
        <v>0</v>
      </c>
      <c r="I729" t="s">
        <v>420</v>
      </c>
      <c r="J729" t="s">
        <v>12</v>
      </c>
      <c r="K729" t="s">
        <v>17</v>
      </c>
      <c r="L729" t="s">
        <v>205</v>
      </c>
      <c r="M729" t="s">
        <v>409</v>
      </c>
      <c r="N729" t="s">
        <v>33</v>
      </c>
      <c r="O729" s="170">
        <v>36</v>
      </c>
      <c r="P729" t="s">
        <v>12</v>
      </c>
      <c r="Q729" t="s">
        <v>57</v>
      </c>
      <c r="R729" s="163" t="s">
        <v>162</v>
      </c>
      <c r="S729" s="164" t="s">
        <v>126</v>
      </c>
      <c r="T729" s="164" t="s">
        <v>126</v>
      </c>
      <c r="U729" s="165" t="str">
        <f t="shared" si="33"/>
        <v>B_ปUG_UGC05</v>
      </c>
      <c r="V729" s="152">
        <f t="shared" si="34"/>
        <v>36</v>
      </c>
      <c r="W729" s="153">
        <f t="shared" si="35"/>
        <v>2.1176470588235294</v>
      </c>
    </row>
    <row r="730" spans="1:23" s="154" customFormat="1" ht="15" customHeight="1">
      <c r="A730" t="s">
        <v>219</v>
      </c>
      <c r="B730"/>
      <c r="C730" t="s">
        <v>169</v>
      </c>
      <c r="D730" t="s">
        <v>122</v>
      </c>
      <c r="E730" t="s">
        <v>33</v>
      </c>
      <c r="F730" s="170">
        <v>1</v>
      </c>
      <c r="G730" s="162">
        <v>1</v>
      </c>
      <c r="H730" s="162">
        <v>0</v>
      </c>
      <c r="I730" t="s">
        <v>420</v>
      </c>
      <c r="J730" t="s">
        <v>12</v>
      </c>
      <c r="K730" t="s">
        <v>12</v>
      </c>
      <c r="L730" t="s">
        <v>211</v>
      </c>
      <c r="M730" t="s">
        <v>409</v>
      </c>
      <c r="N730" t="s">
        <v>33</v>
      </c>
      <c r="O730" s="170">
        <v>6</v>
      </c>
      <c r="P730" t="s">
        <v>12</v>
      </c>
      <c r="Q730" t="s">
        <v>57</v>
      </c>
      <c r="R730" s="163" t="s">
        <v>162</v>
      </c>
      <c r="S730" s="164" t="s">
        <v>126</v>
      </c>
      <c r="T730" s="164" t="s">
        <v>126</v>
      </c>
      <c r="U730" s="165" t="str">
        <f t="shared" si="33"/>
        <v>C_ปUG_UGC05</v>
      </c>
      <c r="V730" s="152">
        <f t="shared" si="34"/>
        <v>6</v>
      </c>
      <c r="W730" s="153">
        <f t="shared" si="35"/>
        <v>0.35294117647058826</v>
      </c>
    </row>
    <row r="731" spans="1:23" s="154" customFormat="1" ht="15" customHeight="1">
      <c r="A731" t="s">
        <v>164</v>
      </c>
      <c r="B731"/>
      <c r="C731" t="s">
        <v>169</v>
      </c>
      <c r="D731" t="s">
        <v>148</v>
      </c>
      <c r="E731" t="s">
        <v>33</v>
      </c>
      <c r="F731" s="170">
        <v>3</v>
      </c>
      <c r="G731" s="162">
        <v>3</v>
      </c>
      <c r="H731" s="162">
        <v>0</v>
      </c>
      <c r="I731" t="s">
        <v>420</v>
      </c>
      <c r="J731" t="s">
        <v>12</v>
      </c>
      <c r="K731" t="s">
        <v>13</v>
      </c>
      <c r="L731" t="s">
        <v>194</v>
      </c>
      <c r="M731" t="s">
        <v>409</v>
      </c>
      <c r="N731" t="s">
        <v>33</v>
      </c>
      <c r="O731" s="170">
        <v>19</v>
      </c>
      <c r="P731" t="s">
        <v>12</v>
      </c>
      <c r="Q731" t="s">
        <v>57</v>
      </c>
      <c r="R731" s="163" t="s">
        <v>162</v>
      </c>
      <c r="S731" s="164" t="s">
        <v>126</v>
      </c>
      <c r="T731" s="164" t="s">
        <v>126</v>
      </c>
      <c r="U731" s="165" t="str">
        <f t="shared" si="33"/>
        <v>A_ปUG_UGC05</v>
      </c>
      <c r="V731" s="152">
        <f t="shared" si="34"/>
        <v>57</v>
      </c>
      <c r="W731" s="153">
        <f t="shared" si="35"/>
        <v>3.3529411764705883</v>
      </c>
    </row>
    <row r="732" spans="1:23" s="154" customFormat="1" ht="15" customHeight="1">
      <c r="A732" t="s">
        <v>164</v>
      </c>
      <c r="B732"/>
      <c r="C732" t="s">
        <v>169</v>
      </c>
      <c r="D732" t="s">
        <v>148</v>
      </c>
      <c r="E732" t="s">
        <v>33</v>
      </c>
      <c r="F732" s="170">
        <v>3</v>
      </c>
      <c r="G732" s="162">
        <v>3</v>
      </c>
      <c r="H732" s="162">
        <v>0</v>
      </c>
      <c r="I732" t="s">
        <v>420</v>
      </c>
      <c r="J732" t="s">
        <v>12</v>
      </c>
      <c r="K732" t="s">
        <v>13</v>
      </c>
      <c r="L732" t="s">
        <v>197</v>
      </c>
      <c r="M732" t="s">
        <v>409</v>
      </c>
      <c r="N732" t="s">
        <v>33</v>
      </c>
      <c r="O732" s="170">
        <v>1</v>
      </c>
      <c r="P732" t="s">
        <v>12</v>
      </c>
      <c r="Q732" t="s">
        <v>57</v>
      </c>
      <c r="R732" s="163" t="s">
        <v>162</v>
      </c>
      <c r="S732" s="164" t="s">
        <v>126</v>
      </c>
      <c r="T732" s="164" t="s">
        <v>126</v>
      </c>
      <c r="U732" s="165" t="str">
        <f t="shared" si="33"/>
        <v>A_ปUG_UGC05</v>
      </c>
      <c r="V732" s="152">
        <f t="shared" si="34"/>
        <v>3</v>
      </c>
      <c r="W732" s="153">
        <f t="shared" si="35"/>
        <v>0.17647058823529413</v>
      </c>
    </row>
    <row r="733" spans="1:23" s="154" customFormat="1" ht="15" customHeight="1">
      <c r="A733" t="s">
        <v>164</v>
      </c>
      <c r="B733"/>
      <c r="C733" t="s">
        <v>169</v>
      </c>
      <c r="D733" t="s">
        <v>148</v>
      </c>
      <c r="E733" t="s">
        <v>33</v>
      </c>
      <c r="F733" s="170">
        <v>3</v>
      </c>
      <c r="G733" s="162">
        <v>3</v>
      </c>
      <c r="H733" s="162">
        <v>0</v>
      </c>
      <c r="I733" t="s">
        <v>420</v>
      </c>
      <c r="J733" t="s">
        <v>12</v>
      </c>
      <c r="K733" t="s">
        <v>13</v>
      </c>
      <c r="L733" t="s">
        <v>198</v>
      </c>
      <c r="M733" t="s">
        <v>409</v>
      </c>
      <c r="N733" t="s">
        <v>33</v>
      </c>
      <c r="O733" s="170">
        <v>21</v>
      </c>
      <c r="P733" t="s">
        <v>12</v>
      </c>
      <c r="Q733" t="s">
        <v>57</v>
      </c>
      <c r="R733" s="163" t="s">
        <v>162</v>
      </c>
      <c r="S733" s="164" t="s">
        <v>126</v>
      </c>
      <c r="T733" s="164" t="s">
        <v>126</v>
      </c>
      <c r="U733" s="165" t="str">
        <f t="shared" si="33"/>
        <v>A_ปUG_UGC05</v>
      </c>
      <c r="V733" s="152">
        <f t="shared" si="34"/>
        <v>63</v>
      </c>
      <c r="W733" s="153">
        <f t="shared" si="35"/>
        <v>3.7058823529411766</v>
      </c>
    </row>
    <row r="734" spans="1:23" s="154" customFormat="1" ht="15" customHeight="1">
      <c r="A734" t="s">
        <v>164</v>
      </c>
      <c r="B734"/>
      <c r="C734" t="s">
        <v>169</v>
      </c>
      <c r="D734" t="s">
        <v>148</v>
      </c>
      <c r="E734" t="s">
        <v>33</v>
      </c>
      <c r="F734" s="170">
        <v>3</v>
      </c>
      <c r="G734" s="162">
        <v>3</v>
      </c>
      <c r="H734" s="162">
        <v>0</v>
      </c>
      <c r="I734" t="s">
        <v>420</v>
      </c>
      <c r="J734" t="s">
        <v>12</v>
      </c>
      <c r="K734" t="s">
        <v>13</v>
      </c>
      <c r="L734" t="s">
        <v>199</v>
      </c>
      <c r="M734" t="s">
        <v>409</v>
      </c>
      <c r="N734" t="s">
        <v>33</v>
      </c>
      <c r="O734" s="170">
        <v>32</v>
      </c>
      <c r="P734" t="s">
        <v>12</v>
      </c>
      <c r="Q734" t="s">
        <v>57</v>
      </c>
      <c r="R734" s="163" t="s">
        <v>162</v>
      </c>
      <c r="S734" s="164" t="s">
        <v>126</v>
      </c>
      <c r="T734" s="164" t="s">
        <v>126</v>
      </c>
      <c r="U734" s="165" t="str">
        <f t="shared" si="33"/>
        <v>A_ปUG_UGC05</v>
      </c>
      <c r="V734" s="152">
        <f t="shared" si="34"/>
        <v>96</v>
      </c>
      <c r="W734" s="153">
        <f t="shared" si="35"/>
        <v>5.6470588235294121</v>
      </c>
    </row>
    <row r="735" spans="1:23" s="154" customFormat="1" ht="15" customHeight="1">
      <c r="A735" t="s">
        <v>219</v>
      </c>
      <c r="B735"/>
      <c r="C735" t="s">
        <v>169</v>
      </c>
      <c r="D735" t="s">
        <v>148</v>
      </c>
      <c r="E735" t="s">
        <v>33</v>
      </c>
      <c r="F735" s="170">
        <v>3</v>
      </c>
      <c r="G735" s="162">
        <v>3</v>
      </c>
      <c r="H735" s="162">
        <v>0</v>
      </c>
      <c r="I735" t="s">
        <v>420</v>
      </c>
      <c r="J735" t="s">
        <v>12</v>
      </c>
      <c r="K735" t="s">
        <v>12</v>
      </c>
      <c r="L735" t="s">
        <v>208</v>
      </c>
      <c r="M735" t="s">
        <v>409</v>
      </c>
      <c r="N735" t="s">
        <v>33</v>
      </c>
      <c r="O735" s="170">
        <v>1</v>
      </c>
      <c r="P735" t="s">
        <v>12</v>
      </c>
      <c r="Q735" t="s">
        <v>57</v>
      </c>
      <c r="R735" s="163" t="s">
        <v>162</v>
      </c>
      <c r="S735" s="164" t="s">
        <v>126</v>
      </c>
      <c r="T735" s="164" t="s">
        <v>126</v>
      </c>
      <c r="U735" s="165" t="str">
        <f t="shared" si="33"/>
        <v>C_ปUG_UGC05</v>
      </c>
      <c r="V735" s="152">
        <f t="shared" si="34"/>
        <v>3</v>
      </c>
      <c r="W735" s="153">
        <f t="shared" si="35"/>
        <v>0.17647058823529413</v>
      </c>
    </row>
    <row r="736" spans="1:23" s="154" customFormat="1" ht="15" customHeight="1">
      <c r="A736" t="s">
        <v>219</v>
      </c>
      <c r="B736"/>
      <c r="C736" t="s">
        <v>169</v>
      </c>
      <c r="D736" t="s">
        <v>148</v>
      </c>
      <c r="E736" t="s">
        <v>33</v>
      </c>
      <c r="F736" s="170">
        <v>3</v>
      </c>
      <c r="G736" s="162">
        <v>3</v>
      </c>
      <c r="H736" s="162">
        <v>0</v>
      </c>
      <c r="I736" t="s">
        <v>420</v>
      </c>
      <c r="J736" t="s">
        <v>12</v>
      </c>
      <c r="K736" t="s">
        <v>12</v>
      </c>
      <c r="L736" t="s">
        <v>215</v>
      </c>
      <c r="M736" t="s">
        <v>409</v>
      </c>
      <c r="N736" t="s">
        <v>33</v>
      </c>
      <c r="O736" s="170">
        <v>67</v>
      </c>
      <c r="P736" t="s">
        <v>12</v>
      </c>
      <c r="Q736" t="s">
        <v>57</v>
      </c>
      <c r="R736" s="163" t="s">
        <v>162</v>
      </c>
      <c r="S736" s="164" t="s">
        <v>126</v>
      </c>
      <c r="T736" s="164" t="s">
        <v>126</v>
      </c>
      <c r="U736" s="165" t="str">
        <f t="shared" si="33"/>
        <v>C_ปUG_UGC05</v>
      </c>
      <c r="V736" s="152">
        <f t="shared" si="34"/>
        <v>201</v>
      </c>
      <c r="W736" s="153">
        <f t="shared" si="35"/>
        <v>11.823529411764707</v>
      </c>
    </row>
    <row r="737" spans="1:23" s="154" customFormat="1" ht="15" customHeight="1">
      <c r="A737" t="s">
        <v>164</v>
      </c>
      <c r="B737"/>
      <c r="C737" t="s">
        <v>53</v>
      </c>
      <c r="D737" t="s">
        <v>258</v>
      </c>
      <c r="E737" t="s">
        <v>33</v>
      </c>
      <c r="F737" s="170">
        <v>3</v>
      </c>
      <c r="G737" s="162">
        <v>3</v>
      </c>
      <c r="H737" s="162">
        <v>0</v>
      </c>
      <c r="I737" t="s">
        <v>420</v>
      </c>
      <c r="J737" t="s">
        <v>12</v>
      </c>
      <c r="K737" t="s">
        <v>13</v>
      </c>
      <c r="L737" t="s">
        <v>194</v>
      </c>
      <c r="M737" t="s">
        <v>409</v>
      </c>
      <c r="N737" t="s">
        <v>33</v>
      </c>
      <c r="O737" s="170">
        <v>2</v>
      </c>
      <c r="P737" t="s">
        <v>17</v>
      </c>
      <c r="Q737" t="s">
        <v>18</v>
      </c>
      <c r="R737" s="163" t="s">
        <v>162</v>
      </c>
      <c r="S737" s="164" t="s">
        <v>126</v>
      </c>
      <c r="T737" s="164" t="s">
        <v>126</v>
      </c>
      <c r="U737" s="165" t="str">
        <f t="shared" si="33"/>
        <v>A_ปUG_UGB01</v>
      </c>
      <c r="V737" s="152">
        <f t="shared" si="34"/>
        <v>6</v>
      </c>
      <c r="W737" s="153">
        <f t="shared" si="35"/>
        <v>0.35294117647058826</v>
      </c>
    </row>
    <row r="738" spans="1:23" s="154" customFormat="1" ht="15" customHeight="1">
      <c r="A738" t="s">
        <v>164</v>
      </c>
      <c r="B738"/>
      <c r="C738" t="s">
        <v>53</v>
      </c>
      <c r="D738" t="s">
        <v>258</v>
      </c>
      <c r="E738" t="s">
        <v>33</v>
      </c>
      <c r="F738" s="170">
        <v>3</v>
      </c>
      <c r="G738" s="162">
        <v>3</v>
      </c>
      <c r="H738" s="162">
        <v>0</v>
      </c>
      <c r="I738" t="s">
        <v>420</v>
      </c>
      <c r="J738" t="s">
        <v>12</v>
      </c>
      <c r="K738" t="s">
        <v>13</v>
      </c>
      <c r="L738" t="s">
        <v>195</v>
      </c>
      <c r="M738" t="s">
        <v>409</v>
      </c>
      <c r="N738" t="s">
        <v>33</v>
      </c>
      <c r="O738" s="170">
        <v>24</v>
      </c>
      <c r="P738" t="s">
        <v>17</v>
      </c>
      <c r="Q738" t="s">
        <v>18</v>
      </c>
      <c r="R738" s="163" t="s">
        <v>162</v>
      </c>
      <c r="S738" s="164" t="s">
        <v>126</v>
      </c>
      <c r="T738" s="164" t="s">
        <v>126</v>
      </c>
      <c r="U738" s="165" t="str">
        <f t="shared" si="33"/>
        <v>A_ปUG_UGB01</v>
      </c>
      <c r="V738" s="152">
        <f t="shared" si="34"/>
        <v>72</v>
      </c>
      <c r="W738" s="153">
        <f t="shared" si="35"/>
        <v>4.2352941176470589</v>
      </c>
    </row>
    <row r="739" spans="1:23" s="154" customFormat="1" ht="15" customHeight="1">
      <c r="A739" t="s">
        <v>164</v>
      </c>
      <c r="B739"/>
      <c r="C739" t="s">
        <v>53</v>
      </c>
      <c r="D739" t="s">
        <v>258</v>
      </c>
      <c r="E739" t="s">
        <v>33</v>
      </c>
      <c r="F739" s="170">
        <v>3</v>
      </c>
      <c r="G739" s="162">
        <v>3</v>
      </c>
      <c r="H739" s="162">
        <v>0</v>
      </c>
      <c r="I739" t="s">
        <v>420</v>
      </c>
      <c r="J739" t="s">
        <v>12</v>
      </c>
      <c r="K739" t="s">
        <v>13</v>
      </c>
      <c r="L739" t="s">
        <v>197</v>
      </c>
      <c r="M739" t="s">
        <v>409</v>
      </c>
      <c r="N739" t="s">
        <v>33</v>
      </c>
      <c r="O739" s="170">
        <v>35</v>
      </c>
      <c r="P739" t="s">
        <v>17</v>
      </c>
      <c r="Q739" t="s">
        <v>18</v>
      </c>
      <c r="R739" s="163" t="s">
        <v>162</v>
      </c>
      <c r="S739" s="164" t="s">
        <v>126</v>
      </c>
      <c r="T739" s="164" t="s">
        <v>126</v>
      </c>
      <c r="U739" s="165" t="str">
        <f t="shared" si="33"/>
        <v>A_ปUG_UGB01</v>
      </c>
      <c r="V739" s="152">
        <f t="shared" si="34"/>
        <v>105</v>
      </c>
      <c r="W739" s="153">
        <f t="shared" si="35"/>
        <v>6.1764705882352944</v>
      </c>
    </row>
    <row r="740" spans="1:23" s="154" customFormat="1" ht="15" customHeight="1">
      <c r="A740" t="s">
        <v>167</v>
      </c>
      <c r="B740"/>
      <c r="C740" t="s">
        <v>53</v>
      </c>
      <c r="D740" t="s">
        <v>258</v>
      </c>
      <c r="E740" t="s">
        <v>33</v>
      </c>
      <c r="F740" s="170">
        <v>3</v>
      </c>
      <c r="G740" s="162">
        <v>3</v>
      </c>
      <c r="H740" s="162">
        <v>0</v>
      </c>
      <c r="I740" t="s">
        <v>420</v>
      </c>
      <c r="J740" t="s">
        <v>12</v>
      </c>
      <c r="K740" t="s">
        <v>17</v>
      </c>
      <c r="L740" t="s">
        <v>200</v>
      </c>
      <c r="M740" t="s">
        <v>409</v>
      </c>
      <c r="N740" t="s">
        <v>33</v>
      </c>
      <c r="O740" s="170">
        <v>23</v>
      </c>
      <c r="P740" t="s">
        <v>17</v>
      </c>
      <c r="Q740" t="s">
        <v>18</v>
      </c>
      <c r="R740" s="163" t="s">
        <v>162</v>
      </c>
      <c r="S740" s="164" t="s">
        <v>126</v>
      </c>
      <c r="T740" s="164" t="s">
        <v>126</v>
      </c>
      <c r="U740" s="165" t="str">
        <f t="shared" si="33"/>
        <v>B_ปUG_UGB01</v>
      </c>
      <c r="V740" s="152">
        <f t="shared" si="34"/>
        <v>69</v>
      </c>
      <c r="W740" s="153">
        <f t="shared" si="35"/>
        <v>4.0588235294117645</v>
      </c>
    </row>
    <row r="741" spans="1:23" s="154" customFormat="1" ht="15" customHeight="1">
      <c r="A741" t="s">
        <v>167</v>
      </c>
      <c r="B741"/>
      <c r="C741" t="s">
        <v>53</v>
      </c>
      <c r="D741" t="s">
        <v>258</v>
      </c>
      <c r="E741" t="s">
        <v>33</v>
      </c>
      <c r="F741" s="170">
        <v>3</v>
      </c>
      <c r="G741" s="162">
        <v>3</v>
      </c>
      <c r="H741" s="162">
        <v>0</v>
      </c>
      <c r="I741" t="s">
        <v>420</v>
      </c>
      <c r="J741" t="s">
        <v>12</v>
      </c>
      <c r="K741" t="s">
        <v>17</v>
      </c>
      <c r="L741" t="s">
        <v>201</v>
      </c>
      <c r="M741" t="s">
        <v>409</v>
      </c>
      <c r="N741" t="s">
        <v>33</v>
      </c>
      <c r="O741" s="170">
        <v>4</v>
      </c>
      <c r="P741" t="s">
        <v>17</v>
      </c>
      <c r="Q741" t="s">
        <v>18</v>
      </c>
      <c r="R741" s="163" t="s">
        <v>162</v>
      </c>
      <c r="S741" s="164" t="s">
        <v>126</v>
      </c>
      <c r="T741" s="164" t="s">
        <v>126</v>
      </c>
      <c r="U741" s="165" t="str">
        <f t="shared" si="33"/>
        <v>B_ปUG_UGB01</v>
      </c>
      <c r="V741" s="152">
        <f t="shared" si="34"/>
        <v>12</v>
      </c>
      <c r="W741" s="153">
        <f t="shared" si="35"/>
        <v>0.70588235294117652</v>
      </c>
    </row>
    <row r="742" spans="1:23" s="154" customFormat="1" ht="15" customHeight="1">
      <c r="A742" t="s">
        <v>167</v>
      </c>
      <c r="B742"/>
      <c r="C742" t="s">
        <v>53</v>
      </c>
      <c r="D742" t="s">
        <v>258</v>
      </c>
      <c r="E742" t="s">
        <v>33</v>
      </c>
      <c r="F742" s="170">
        <v>3</v>
      </c>
      <c r="G742" s="162">
        <v>3</v>
      </c>
      <c r="H742" s="162">
        <v>0</v>
      </c>
      <c r="I742" t="s">
        <v>420</v>
      </c>
      <c r="J742" t="s">
        <v>12</v>
      </c>
      <c r="K742" t="s">
        <v>17</v>
      </c>
      <c r="L742" t="s">
        <v>202</v>
      </c>
      <c r="M742" t="s">
        <v>409</v>
      </c>
      <c r="N742" t="s">
        <v>33</v>
      </c>
      <c r="O742" s="170">
        <v>2</v>
      </c>
      <c r="P742" t="s">
        <v>17</v>
      </c>
      <c r="Q742" t="s">
        <v>18</v>
      </c>
      <c r="R742" s="163" t="s">
        <v>162</v>
      </c>
      <c r="S742" s="164" t="s">
        <v>126</v>
      </c>
      <c r="T742" s="164" t="s">
        <v>126</v>
      </c>
      <c r="U742" s="165" t="str">
        <f t="shared" si="33"/>
        <v>B_ปUG_UGB01</v>
      </c>
      <c r="V742" s="152">
        <f t="shared" si="34"/>
        <v>6</v>
      </c>
      <c r="W742" s="153">
        <f t="shared" si="35"/>
        <v>0.35294117647058826</v>
      </c>
    </row>
    <row r="743" spans="1:23" s="154" customFormat="1" ht="15" customHeight="1">
      <c r="A743" t="s">
        <v>167</v>
      </c>
      <c r="B743"/>
      <c r="C743" t="s">
        <v>53</v>
      </c>
      <c r="D743" t="s">
        <v>258</v>
      </c>
      <c r="E743" t="s">
        <v>33</v>
      </c>
      <c r="F743" s="170">
        <v>3</v>
      </c>
      <c r="G743" s="162">
        <v>3</v>
      </c>
      <c r="H743" s="162">
        <v>0</v>
      </c>
      <c r="I743" t="s">
        <v>420</v>
      </c>
      <c r="J743" t="s">
        <v>12</v>
      </c>
      <c r="K743" t="s">
        <v>17</v>
      </c>
      <c r="L743" t="s">
        <v>203</v>
      </c>
      <c r="M743" t="s">
        <v>409</v>
      </c>
      <c r="N743" t="s">
        <v>33</v>
      </c>
      <c r="O743" s="170">
        <v>27</v>
      </c>
      <c r="P743" t="s">
        <v>17</v>
      </c>
      <c r="Q743" t="s">
        <v>18</v>
      </c>
      <c r="R743" s="163" t="s">
        <v>162</v>
      </c>
      <c r="S743" s="164" t="s">
        <v>126</v>
      </c>
      <c r="T743" s="164" t="s">
        <v>126</v>
      </c>
      <c r="U743" s="165" t="str">
        <f t="shared" si="33"/>
        <v>B_ปUG_UGB01</v>
      </c>
      <c r="V743" s="152">
        <f t="shared" si="34"/>
        <v>81</v>
      </c>
      <c r="W743" s="153">
        <f t="shared" si="35"/>
        <v>4.7647058823529411</v>
      </c>
    </row>
    <row r="744" spans="1:23" s="154" customFormat="1" ht="15" customHeight="1">
      <c r="A744" t="s">
        <v>167</v>
      </c>
      <c r="B744"/>
      <c r="C744" t="s">
        <v>53</v>
      </c>
      <c r="D744" t="s">
        <v>258</v>
      </c>
      <c r="E744" t="s">
        <v>33</v>
      </c>
      <c r="F744" s="170">
        <v>3</v>
      </c>
      <c r="G744" s="162">
        <v>3</v>
      </c>
      <c r="H744" s="162">
        <v>0</v>
      </c>
      <c r="I744" t="s">
        <v>420</v>
      </c>
      <c r="J744" t="s">
        <v>12</v>
      </c>
      <c r="K744" t="s">
        <v>17</v>
      </c>
      <c r="L744" t="s">
        <v>204</v>
      </c>
      <c r="M744" t="s">
        <v>409</v>
      </c>
      <c r="N744" t="s">
        <v>33</v>
      </c>
      <c r="O744" s="170">
        <v>21</v>
      </c>
      <c r="P744" t="s">
        <v>17</v>
      </c>
      <c r="Q744" t="s">
        <v>18</v>
      </c>
      <c r="R744" s="163" t="s">
        <v>162</v>
      </c>
      <c r="S744" s="164" t="s">
        <v>126</v>
      </c>
      <c r="T744" s="164" t="s">
        <v>126</v>
      </c>
      <c r="U744" s="165" t="str">
        <f t="shared" si="33"/>
        <v>B_ปUG_UGB01</v>
      </c>
      <c r="V744" s="152">
        <f t="shared" si="34"/>
        <v>63</v>
      </c>
      <c r="W744" s="153">
        <f t="shared" si="35"/>
        <v>3.7058823529411766</v>
      </c>
    </row>
    <row r="745" spans="1:23" s="154" customFormat="1" ht="15" customHeight="1">
      <c r="A745" t="s">
        <v>167</v>
      </c>
      <c r="B745"/>
      <c r="C745" t="s">
        <v>53</v>
      </c>
      <c r="D745" t="s">
        <v>258</v>
      </c>
      <c r="E745" t="s">
        <v>33</v>
      </c>
      <c r="F745" s="170">
        <v>3</v>
      </c>
      <c r="G745" s="162">
        <v>3</v>
      </c>
      <c r="H745" s="162">
        <v>0</v>
      </c>
      <c r="I745" t="s">
        <v>420</v>
      </c>
      <c r="J745" t="s">
        <v>12</v>
      </c>
      <c r="K745" t="s">
        <v>17</v>
      </c>
      <c r="L745" t="s">
        <v>205</v>
      </c>
      <c r="M745" t="s">
        <v>409</v>
      </c>
      <c r="N745" t="s">
        <v>33</v>
      </c>
      <c r="O745" s="170">
        <v>37</v>
      </c>
      <c r="P745" t="s">
        <v>17</v>
      </c>
      <c r="Q745" t="s">
        <v>18</v>
      </c>
      <c r="R745" s="163" t="s">
        <v>162</v>
      </c>
      <c r="S745" s="164" t="s">
        <v>126</v>
      </c>
      <c r="T745" s="164" t="s">
        <v>126</v>
      </c>
      <c r="U745" s="165" t="str">
        <f t="shared" si="33"/>
        <v>B_ปUG_UGB01</v>
      </c>
      <c r="V745" s="152">
        <f t="shared" si="34"/>
        <v>111</v>
      </c>
      <c r="W745" s="153">
        <f t="shared" si="35"/>
        <v>6.5294117647058822</v>
      </c>
    </row>
    <row r="746" spans="1:23" s="154" customFormat="1" ht="15" customHeight="1">
      <c r="A746" t="s">
        <v>167</v>
      </c>
      <c r="B746"/>
      <c r="C746" t="s">
        <v>53</v>
      </c>
      <c r="D746" t="s">
        <v>258</v>
      </c>
      <c r="E746" t="s">
        <v>33</v>
      </c>
      <c r="F746" s="170">
        <v>3</v>
      </c>
      <c r="G746" s="162">
        <v>3</v>
      </c>
      <c r="H746" s="162">
        <v>0</v>
      </c>
      <c r="I746" t="s">
        <v>420</v>
      </c>
      <c r="J746" t="s">
        <v>12</v>
      </c>
      <c r="K746" t="s">
        <v>17</v>
      </c>
      <c r="L746" t="s">
        <v>206</v>
      </c>
      <c r="M746" t="s">
        <v>409</v>
      </c>
      <c r="N746" t="s">
        <v>33</v>
      </c>
      <c r="O746" s="170">
        <v>19</v>
      </c>
      <c r="P746" t="s">
        <v>17</v>
      </c>
      <c r="Q746" t="s">
        <v>18</v>
      </c>
      <c r="R746" s="163" t="s">
        <v>162</v>
      </c>
      <c r="S746" s="164" t="s">
        <v>126</v>
      </c>
      <c r="T746" s="164" t="s">
        <v>126</v>
      </c>
      <c r="U746" s="165" t="str">
        <f t="shared" si="33"/>
        <v>B_ปUG_UGB01</v>
      </c>
      <c r="V746" s="152">
        <f t="shared" si="34"/>
        <v>57</v>
      </c>
      <c r="W746" s="153">
        <f t="shared" si="35"/>
        <v>3.3529411764705883</v>
      </c>
    </row>
    <row r="747" spans="1:23" s="154" customFormat="1" ht="15" customHeight="1">
      <c r="A747" t="s">
        <v>167</v>
      </c>
      <c r="B747"/>
      <c r="C747" t="s">
        <v>53</v>
      </c>
      <c r="D747" t="s">
        <v>258</v>
      </c>
      <c r="E747" t="s">
        <v>33</v>
      </c>
      <c r="F747" s="170">
        <v>3</v>
      </c>
      <c r="G747" s="162">
        <v>3</v>
      </c>
      <c r="H747" s="162">
        <v>0</v>
      </c>
      <c r="I747" t="s">
        <v>420</v>
      </c>
      <c r="J747" t="s">
        <v>12</v>
      </c>
      <c r="K747" t="s">
        <v>17</v>
      </c>
      <c r="L747" t="s">
        <v>207</v>
      </c>
      <c r="M747" t="s">
        <v>409</v>
      </c>
      <c r="N747" t="s">
        <v>33</v>
      </c>
      <c r="O747" s="170">
        <v>29</v>
      </c>
      <c r="P747" t="s">
        <v>17</v>
      </c>
      <c r="Q747" t="s">
        <v>18</v>
      </c>
      <c r="R747" s="163" t="s">
        <v>162</v>
      </c>
      <c r="S747" s="164" t="s">
        <v>126</v>
      </c>
      <c r="T747" s="164" t="s">
        <v>126</v>
      </c>
      <c r="U747" s="165" t="str">
        <f t="shared" si="33"/>
        <v>B_ปUG_UGB01</v>
      </c>
      <c r="V747" s="152">
        <f t="shared" si="34"/>
        <v>87</v>
      </c>
      <c r="W747" s="153">
        <f t="shared" si="35"/>
        <v>5.117647058823529</v>
      </c>
    </row>
    <row r="748" spans="1:23" s="154" customFormat="1" ht="15" customHeight="1">
      <c r="A748" t="s">
        <v>219</v>
      </c>
      <c r="B748"/>
      <c r="C748" t="s">
        <v>53</v>
      </c>
      <c r="D748" t="s">
        <v>258</v>
      </c>
      <c r="E748" t="s">
        <v>33</v>
      </c>
      <c r="F748" s="170">
        <v>3</v>
      </c>
      <c r="G748" s="162">
        <v>3</v>
      </c>
      <c r="H748" s="162">
        <v>0</v>
      </c>
      <c r="I748" t="s">
        <v>420</v>
      </c>
      <c r="J748" t="s">
        <v>12</v>
      </c>
      <c r="K748" t="s">
        <v>12</v>
      </c>
      <c r="L748" t="s">
        <v>208</v>
      </c>
      <c r="M748" t="s">
        <v>409</v>
      </c>
      <c r="N748" t="s">
        <v>33</v>
      </c>
      <c r="O748" s="170">
        <v>1</v>
      </c>
      <c r="P748" t="s">
        <v>17</v>
      </c>
      <c r="Q748" t="s">
        <v>18</v>
      </c>
      <c r="R748" s="163" t="s">
        <v>162</v>
      </c>
      <c r="S748" s="164" t="s">
        <v>126</v>
      </c>
      <c r="T748" s="164" t="s">
        <v>126</v>
      </c>
      <c r="U748" s="165" t="str">
        <f t="shared" si="33"/>
        <v>C_ปUG_UGB01</v>
      </c>
      <c r="V748" s="152">
        <f t="shared" si="34"/>
        <v>3</v>
      </c>
      <c r="W748" s="153">
        <f t="shared" si="35"/>
        <v>0.17647058823529413</v>
      </c>
    </row>
    <row r="749" spans="1:23" s="154" customFormat="1" ht="15" customHeight="1">
      <c r="A749" t="s">
        <v>219</v>
      </c>
      <c r="B749"/>
      <c r="C749" t="s">
        <v>53</v>
      </c>
      <c r="D749" t="s">
        <v>258</v>
      </c>
      <c r="E749" t="s">
        <v>33</v>
      </c>
      <c r="F749" s="170">
        <v>3</v>
      </c>
      <c r="G749" s="162">
        <v>3</v>
      </c>
      <c r="H749" s="162">
        <v>0</v>
      </c>
      <c r="I749" t="s">
        <v>420</v>
      </c>
      <c r="J749" t="s">
        <v>12</v>
      </c>
      <c r="K749" t="s">
        <v>12</v>
      </c>
      <c r="L749" t="s">
        <v>209</v>
      </c>
      <c r="M749" t="s">
        <v>409</v>
      </c>
      <c r="N749" t="s">
        <v>33</v>
      </c>
      <c r="O749" s="170">
        <v>18</v>
      </c>
      <c r="P749" t="s">
        <v>17</v>
      </c>
      <c r="Q749" t="s">
        <v>18</v>
      </c>
      <c r="R749" s="163" t="s">
        <v>162</v>
      </c>
      <c r="S749" s="164" t="s">
        <v>126</v>
      </c>
      <c r="T749" s="164" t="s">
        <v>126</v>
      </c>
      <c r="U749" s="165" t="str">
        <f t="shared" si="33"/>
        <v>C_ปUG_UGB01</v>
      </c>
      <c r="V749" s="152">
        <f t="shared" si="34"/>
        <v>54</v>
      </c>
      <c r="W749" s="153">
        <f t="shared" si="35"/>
        <v>3.1764705882352939</v>
      </c>
    </row>
    <row r="750" spans="1:23" s="154" customFormat="1" ht="15" customHeight="1">
      <c r="A750" t="s">
        <v>219</v>
      </c>
      <c r="B750"/>
      <c r="C750" t="s">
        <v>53</v>
      </c>
      <c r="D750" t="s">
        <v>258</v>
      </c>
      <c r="E750" t="s">
        <v>33</v>
      </c>
      <c r="F750" s="170">
        <v>3</v>
      </c>
      <c r="G750" s="162">
        <v>3</v>
      </c>
      <c r="H750" s="162">
        <v>0</v>
      </c>
      <c r="I750" t="s">
        <v>420</v>
      </c>
      <c r="J750" t="s">
        <v>12</v>
      </c>
      <c r="K750" t="s">
        <v>12</v>
      </c>
      <c r="L750" t="s">
        <v>210</v>
      </c>
      <c r="M750" t="s">
        <v>409</v>
      </c>
      <c r="N750" t="s">
        <v>33</v>
      </c>
      <c r="O750" s="170">
        <v>31</v>
      </c>
      <c r="P750" t="s">
        <v>17</v>
      </c>
      <c r="Q750" t="s">
        <v>18</v>
      </c>
      <c r="R750" s="163" t="s">
        <v>162</v>
      </c>
      <c r="S750" s="164" t="s">
        <v>126</v>
      </c>
      <c r="T750" s="164" t="s">
        <v>126</v>
      </c>
      <c r="U750" s="165" t="str">
        <f t="shared" si="33"/>
        <v>C_ปUG_UGB01</v>
      </c>
      <c r="V750" s="152">
        <f t="shared" si="34"/>
        <v>93</v>
      </c>
      <c r="W750" s="153">
        <f t="shared" si="35"/>
        <v>5.4705882352941178</v>
      </c>
    </row>
    <row r="751" spans="1:23" s="154" customFormat="1" ht="15" customHeight="1">
      <c r="A751" t="s">
        <v>219</v>
      </c>
      <c r="B751"/>
      <c r="C751" t="s">
        <v>53</v>
      </c>
      <c r="D751" t="s">
        <v>258</v>
      </c>
      <c r="E751" t="s">
        <v>33</v>
      </c>
      <c r="F751" s="170">
        <v>3</v>
      </c>
      <c r="G751" s="162">
        <v>3</v>
      </c>
      <c r="H751" s="162">
        <v>0</v>
      </c>
      <c r="I751" t="s">
        <v>420</v>
      </c>
      <c r="J751" t="s">
        <v>12</v>
      </c>
      <c r="K751" t="s">
        <v>12</v>
      </c>
      <c r="L751" t="s">
        <v>211</v>
      </c>
      <c r="M751" t="s">
        <v>409</v>
      </c>
      <c r="N751" t="s">
        <v>33</v>
      </c>
      <c r="O751" s="170">
        <v>1</v>
      </c>
      <c r="P751" t="s">
        <v>17</v>
      </c>
      <c r="Q751" t="s">
        <v>18</v>
      </c>
      <c r="R751" s="163" t="s">
        <v>162</v>
      </c>
      <c r="S751" s="164" t="s">
        <v>126</v>
      </c>
      <c r="T751" s="164" t="s">
        <v>126</v>
      </c>
      <c r="U751" s="165" t="str">
        <f t="shared" si="33"/>
        <v>C_ปUG_UGB01</v>
      </c>
      <c r="V751" s="152">
        <f t="shared" si="34"/>
        <v>3</v>
      </c>
      <c r="W751" s="153">
        <f t="shared" si="35"/>
        <v>0.17647058823529413</v>
      </c>
    </row>
    <row r="752" spans="1:23" s="154" customFormat="1" ht="15" customHeight="1">
      <c r="A752" t="s">
        <v>219</v>
      </c>
      <c r="B752"/>
      <c r="C752" t="s">
        <v>53</v>
      </c>
      <c r="D752" t="s">
        <v>258</v>
      </c>
      <c r="E752" t="s">
        <v>33</v>
      </c>
      <c r="F752" s="170">
        <v>3</v>
      </c>
      <c r="G752" s="162">
        <v>3</v>
      </c>
      <c r="H752" s="162">
        <v>0</v>
      </c>
      <c r="I752" t="s">
        <v>420</v>
      </c>
      <c r="J752" t="s">
        <v>12</v>
      </c>
      <c r="K752" t="s">
        <v>12</v>
      </c>
      <c r="L752" t="s">
        <v>212</v>
      </c>
      <c r="M752" t="s">
        <v>409</v>
      </c>
      <c r="N752" t="s">
        <v>33</v>
      </c>
      <c r="O752" s="170">
        <v>3</v>
      </c>
      <c r="P752" t="s">
        <v>17</v>
      </c>
      <c r="Q752" t="s">
        <v>18</v>
      </c>
      <c r="R752" s="163" t="s">
        <v>162</v>
      </c>
      <c r="S752" s="164" t="s">
        <v>126</v>
      </c>
      <c r="T752" s="164" t="s">
        <v>126</v>
      </c>
      <c r="U752" s="165" t="str">
        <f t="shared" si="33"/>
        <v>C_ปUG_UGB01</v>
      </c>
      <c r="V752" s="152">
        <f t="shared" si="34"/>
        <v>9</v>
      </c>
      <c r="W752" s="153">
        <f t="shared" si="35"/>
        <v>0.52941176470588236</v>
      </c>
    </row>
    <row r="753" spans="1:23" s="154" customFormat="1" ht="15" customHeight="1">
      <c r="A753" t="s">
        <v>179</v>
      </c>
      <c r="B753"/>
      <c r="C753" t="s">
        <v>53</v>
      </c>
      <c r="D753" t="s">
        <v>258</v>
      </c>
      <c r="E753" t="s">
        <v>33</v>
      </c>
      <c r="F753" s="170">
        <v>3</v>
      </c>
      <c r="G753" s="162">
        <v>3</v>
      </c>
      <c r="H753" s="162">
        <v>0</v>
      </c>
      <c r="I753" t="s">
        <v>420</v>
      </c>
      <c r="J753" t="s">
        <v>12</v>
      </c>
      <c r="K753" t="s">
        <v>75</v>
      </c>
      <c r="L753" t="s">
        <v>216</v>
      </c>
      <c r="M753" t="s">
        <v>409</v>
      </c>
      <c r="N753" t="s">
        <v>33</v>
      </c>
      <c r="O753" s="170">
        <v>1</v>
      </c>
      <c r="P753" t="s">
        <v>17</v>
      </c>
      <c r="Q753" t="s">
        <v>18</v>
      </c>
      <c r="R753" s="163" t="s">
        <v>162</v>
      </c>
      <c r="S753" s="164" t="s">
        <v>126</v>
      </c>
      <c r="T753" s="164" t="s">
        <v>126</v>
      </c>
      <c r="U753" s="165" t="str">
        <f t="shared" si="33"/>
        <v>D_ปUG_UGB01</v>
      </c>
      <c r="V753" s="152">
        <f t="shared" si="34"/>
        <v>3</v>
      </c>
      <c r="W753" s="153">
        <f t="shared" si="35"/>
        <v>0.17647058823529413</v>
      </c>
    </row>
    <row r="754" spans="1:23" s="154" customFormat="1" ht="15" customHeight="1">
      <c r="A754" t="s">
        <v>167</v>
      </c>
      <c r="B754"/>
      <c r="C754" t="s">
        <v>259</v>
      </c>
      <c r="D754" t="s">
        <v>605</v>
      </c>
      <c r="E754" t="s">
        <v>63</v>
      </c>
      <c r="F754" s="170">
        <v>3</v>
      </c>
      <c r="G754" s="162">
        <v>3</v>
      </c>
      <c r="H754" s="162">
        <v>0</v>
      </c>
      <c r="I754" t="s">
        <v>420</v>
      </c>
      <c r="J754" t="s">
        <v>12</v>
      </c>
      <c r="K754" t="s">
        <v>17</v>
      </c>
      <c r="L754" t="s">
        <v>218</v>
      </c>
      <c r="M754" t="s">
        <v>411</v>
      </c>
      <c r="N754" t="s">
        <v>63</v>
      </c>
      <c r="O754" s="170">
        <v>7</v>
      </c>
      <c r="P754" t="s">
        <v>17</v>
      </c>
      <c r="Q754" t="s">
        <v>225</v>
      </c>
      <c r="R754" s="163" t="s">
        <v>163</v>
      </c>
      <c r="S754" t="s">
        <v>72</v>
      </c>
      <c r="T754" t="s">
        <v>72</v>
      </c>
      <c r="U754" s="165" t="str">
        <f t="shared" si="33"/>
        <v>B_พG_GB00</v>
      </c>
      <c r="V754" s="152">
        <f>+F754*O754</f>
        <v>21</v>
      </c>
      <c r="W754" s="166">
        <f t="shared" ref="W754:W761" si="36">+V754/12</f>
        <v>1.75</v>
      </c>
    </row>
    <row r="755" spans="1:23" s="154" customFormat="1" ht="15" customHeight="1">
      <c r="A755" t="s">
        <v>167</v>
      </c>
      <c r="B755"/>
      <c r="C755" t="s">
        <v>259</v>
      </c>
      <c r="D755" t="s">
        <v>606</v>
      </c>
      <c r="E755" t="s">
        <v>63</v>
      </c>
      <c r="F755" s="170">
        <v>3</v>
      </c>
      <c r="G755" s="162">
        <v>3</v>
      </c>
      <c r="H755" s="162">
        <v>0</v>
      </c>
      <c r="I755" t="s">
        <v>420</v>
      </c>
      <c r="J755" t="s">
        <v>12</v>
      </c>
      <c r="K755" t="s">
        <v>17</v>
      </c>
      <c r="L755" t="s">
        <v>218</v>
      </c>
      <c r="M755" t="s">
        <v>411</v>
      </c>
      <c r="N755" t="s">
        <v>63</v>
      </c>
      <c r="O755" s="170">
        <v>7</v>
      </c>
      <c r="P755" t="s">
        <v>17</v>
      </c>
      <c r="Q755" t="s">
        <v>225</v>
      </c>
      <c r="R755" s="163" t="s">
        <v>163</v>
      </c>
      <c r="S755" t="s">
        <v>72</v>
      </c>
      <c r="T755" t="s">
        <v>72</v>
      </c>
      <c r="U755" s="165" t="str">
        <f t="shared" si="33"/>
        <v>B_พG_GB00</v>
      </c>
      <c r="V755" s="152">
        <f t="shared" si="34"/>
        <v>21</v>
      </c>
      <c r="W755" s="166">
        <f t="shared" si="36"/>
        <v>1.75</v>
      </c>
    </row>
    <row r="756" spans="1:23" s="154" customFormat="1" ht="15" customHeight="1">
      <c r="A756" t="s">
        <v>167</v>
      </c>
      <c r="B756"/>
      <c r="C756" t="s">
        <v>259</v>
      </c>
      <c r="D756" t="s">
        <v>607</v>
      </c>
      <c r="E756" t="s">
        <v>63</v>
      </c>
      <c r="F756" s="170">
        <v>3</v>
      </c>
      <c r="G756" s="162">
        <v>3</v>
      </c>
      <c r="H756" s="162">
        <v>0</v>
      </c>
      <c r="I756" t="s">
        <v>420</v>
      </c>
      <c r="J756" t="s">
        <v>12</v>
      </c>
      <c r="K756" t="s">
        <v>17</v>
      </c>
      <c r="L756" t="s">
        <v>218</v>
      </c>
      <c r="M756" t="s">
        <v>411</v>
      </c>
      <c r="N756" t="s">
        <v>63</v>
      </c>
      <c r="O756" s="170">
        <v>7</v>
      </c>
      <c r="P756" t="s">
        <v>17</v>
      </c>
      <c r="Q756" t="s">
        <v>225</v>
      </c>
      <c r="R756" s="163" t="s">
        <v>163</v>
      </c>
      <c r="S756" t="s">
        <v>72</v>
      </c>
      <c r="T756" t="s">
        <v>72</v>
      </c>
      <c r="U756" s="165" t="str">
        <f t="shared" si="33"/>
        <v>B_พG_GB00</v>
      </c>
      <c r="V756" s="152">
        <f t="shared" si="34"/>
        <v>21</v>
      </c>
      <c r="W756" s="166">
        <f t="shared" si="36"/>
        <v>1.75</v>
      </c>
    </row>
    <row r="757" spans="1:23" s="154" customFormat="1" ht="15" customHeight="1">
      <c r="A757" t="s">
        <v>167</v>
      </c>
      <c r="B757"/>
      <c r="C757" t="s">
        <v>259</v>
      </c>
      <c r="D757" t="s">
        <v>608</v>
      </c>
      <c r="E757" t="s">
        <v>63</v>
      </c>
      <c r="F757" s="170">
        <v>1</v>
      </c>
      <c r="G757" s="162">
        <v>1</v>
      </c>
      <c r="H757" s="162">
        <v>0</v>
      </c>
      <c r="I757" t="s">
        <v>420</v>
      </c>
      <c r="J757" t="s">
        <v>12</v>
      </c>
      <c r="K757" t="s">
        <v>17</v>
      </c>
      <c r="L757" t="s">
        <v>218</v>
      </c>
      <c r="M757" t="s">
        <v>411</v>
      </c>
      <c r="N757" t="s">
        <v>63</v>
      </c>
      <c r="O757" s="170">
        <v>7</v>
      </c>
      <c r="P757" t="s">
        <v>17</v>
      </c>
      <c r="Q757" t="s">
        <v>225</v>
      </c>
      <c r="R757" s="163" t="s">
        <v>163</v>
      </c>
      <c r="S757" t="s">
        <v>72</v>
      </c>
      <c r="T757" t="s">
        <v>72</v>
      </c>
      <c r="U757" s="165" t="str">
        <f t="shared" si="33"/>
        <v>B_พG_GB00</v>
      </c>
      <c r="V757" s="152">
        <f t="shared" si="34"/>
        <v>7</v>
      </c>
      <c r="W757" s="166">
        <f t="shared" si="36"/>
        <v>0.58333333333333337</v>
      </c>
    </row>
    <row r="758" spans="1:23" s="154" customFormat="1" ht="15" customHeight="1">
      <c r="A758" t="s">
        <v>167</v>
      </c>
      <c r="B758"/>
      <c r="C758" t="s">
        <v>259</v>
      </c>
      <c r="D758" t="s">
        <v>226</v>
      </c>
      <c r="E758" t="s">
        <v>63</v>
      </c>
      <c r="F758" s="170">
        <v>1</v>
      </c>
      <c r="G758" s="162">
        <v>1</v>
      </c>
      <c r="H758" s="162">
        <v>0</v>
      </c>
      <c r="I758" t="s">
        <v>420</v>
      </c>
      <c r="J758" t="s">
        <v>12</v>
      </c>
      <c r="K758" t="s">
        <v>17</v>
      </c>
      <c r="L758" t="s">
        <v>218</v>
      </c>
      <c r="M758" t="s">
        <v>411</v>
      </c>
      <c r="N758" t="s">
        <v>63</v>
      </c>
      <c r="O758" s="170">
        <v>7</v>
      </c>
      <c r="P758" t="s">
        <v>17</v>
      </c>
      <c r="Q758" t="s">
        <v>225</v>
      </c>
      <c r="R758" s="163" t="s">
        <v>163</v>
      </c>
      <c r="S758" t="s">
        <v>72</v>
      </c>
      <c r="T758" t="s">
        <v>72</v>
      </c>
      <c r="U758" s="165" t="str">
        <f t="shared" si="33"/>
        <v>B_พG_GB00</v>
      </c>
      <c r="V758" s="152">
        <f t="shared" si="34"/>
        <v>7</v>
      </c>
      <c r="W758" s="166">
        <f t="shared" si="36"/>
        <v>0.58333333333333337</v>
      </c>
    </row>
    <row r="759" spans="1:23" s="154" customFormat="1" ht="15" customHeight="1">
      <c r="A759" t="s">
        <v>167</v>
      </c>
      <c r="B759"/>
      <c r="C759" t="s">
        <v>259</v>
      </c>
      <c r="D759" t="s">
        <v>609</v>
      </c>
      <c r="E759" t="s">
        <v>63</v>
      </c>
      <c r="F759" s="170">
        <v>3</v>
      </c>
      <c r="G759" s="162">
        <v>3</v>
      </c>
      <c r="H759" s="162">
        <v>0</v>
      </c>
      <c r="I759" t="s">
        <v>420</v>
      </c>
      <c r="J759" t="s">
        <v>12</v>
      </c>
      <c r="K759" t="s">
        <v>17</v>
      </c>
      <c r="L759" t="s">
        <v>218</v>
      </c>
      <c r="M759" t="s">
        <v>411</v>
      </c>
      <c r="N759" t="s">
        <v>63</v>
      </c>
      <c r="O759" s="170">
        <v>7</v>
      </c>
      <c r="P759" t="s">
        <v>17</v>
      </c>
      <c r="Q759" t="s">
        <v>225</v>
      </c>
      <c r="R759" s="163" t="s">
        <v>163</v>
      </c>
      <c r="S759" t="s">
        <v>72</v>
      </c>
      <c r="T759" t="s">
        <v>72</v>
      </c>
      <c r="U759" s="165" t="str">
        <f t="shared" si="33"/>
        <v>B_พG_GB00</v>
      </c>
      <c r="V759" s="152">
        <f t="shared" si="34"/>
        <v>21</v>
      </c>
      <c r="W759" s="166">
        <f t="shared" si="36"/>
        <v>1.75</v>
      </c>
    </row>
    <row r="760" spans="1:23" s="154" customFormat="1" ht="15" customHeight="1">
      <c r="A760" t="s">
        <v>167</v>
      </c>
      <c r="B760"/>
      <c r="C760" t="s">
        <v>259</v>
      </c>
      <c r="D760" t="s">
        <v>236</v>
      </c>
      <c r="E760" t="s">
        <v>63</v>
      </c>
      <c r="F760" s="170">
        <v>12</v>
      </c>
      <c r="G760" s="162">
        <v>12</v>
      </c>
      <c r="H760" s="162">
        <v>0</v>
      </c>
      <c r="I760" t="s">
        <v>420</v>
      </c>
      <c r="J760" t="s">
        <v>12</v>
      </c>
      <c r="K760" t="s">
        <v>17</v>
      </c>
      <c r="L760" t="s">
        <v>218</v>
      </c>
      <c r="M760" t="s">
        <v>409</v>
      </c>
      <c r="N760" t="s">
        <v>63</v>
      </c>
      <c r="O760" s="170">
        <v>2</v>
      </c>
      <c r="P760" t="s">
        <v>17</v>
      </c>
      <c r="Q760" t="s">
        <v>225</v>
      </c>
      <c r="R760" s="163" t="s">
        <v>162</v>
      </c>
      <c r="S760" t="s">
        <v>72</v>
      </c>
      <c r="T760" t="s">
        <v>72</v>
      </c>
      <c r="U760" s="165" t="str">
        <f t="shared" si="33"/>
        <v>B_ปG_GB00</v>
      </c>
      <c r="V760" s="152">
        <f t="shared" si="34"/>
        <v>24</v>
      </c>
      <c r="W760" s="166">
        <f t="shared" si="36"/>
        <v>2</v>
      </c>
    </row>
    <row r="761" spans="1:23" s="154" customFormat="1" ht="15" customHeight="1">
      <c r="A761" t="s">
        <v>167</v>
      </c>
      <c r="B761"/>
      <c r="C761" t="s">
        <v>259</v>
      </c>
      <c r="D761" t="s">
        <v>236</v>
      </c>
      <c r="E761" t="s">
        <v>63</v>
      </c>
      <c r="F761" s="170">
        <v>12</v>
      </c>
      <c r="G761" s="162">
        <v>12</v>
      </c>
      <c r="H761" s="162">
        <v>0</v>
      </c>
      <c r="I761" t="s">
        <v>420</v>
      </c>
      <c r="J761" t="s">
        <v>12</v>
      </c>
      <c r="K761" t="s">
        <v>17</v>
      </c>
      <c r="L761" t="s">
        <v>218</v>
      </c>
      <c r="M761" t="s">
        <v>411</v>
      </c>
      <c r="N761" t="s">
        <v>63</v>
      </c>
      <c r="O761" s="170">
        <v>3</v>
      </c>
      <c r="P761" t="s">
        <v>17</v>
      </c>
      <c r="Q761" t="s">
        <v>225</v>
      </c>
      <c r="R761" s="163" t="s">
        <v>163</v>
      </c>
      <c r="S761" t="s">
        <v>72</v>
      </c>
      <c r="T761" t="s">
        <v>72</v>
      </c>
      <c r="U761" s="165" t="str">
        <f t="shared" si="33"/>
        <v>B_พG_GB00</v>
      </c>
      <c r="V761" s="152">
        <f t="shared" si="34"/>
        <v>36</v>
      </c>
      <c r="W761" s="166">
        <f t="shared" si="36"/>
        <v>3</v>
      </c>
    </row>
    <row r="762" spans="1:23" s="154" customFormat="1" ht="15" customHeight="1">
      <c r="A762" t="s">
        <v>164</v>
      </c>
      <c r="B762"/>
      <c r="C762" t="s">
        <v>169</v>
      </c>
      <c r="D762" t="s">
        <v>249</v>
      </c>
      <c r="E762" t="s">
        <v>33</v>
      </c>
      <c r="F762" s="170">
        <v>3</v>
      </c>
      <c r="G762" s="162">
        <v>3</v>
      </c>
      <c r="H762" s="162">
        <v>0</v>
      </c>
      <c r="I762" t="s">
        <v>420</v>
      </c>
      <c r="J762" t="s">
        <v>12</v>
      </c>
      <c r="K762" t="s">
        <v>13</v>
      </c>
      <c r="L762" t="s">
        <v>195</v>
      </c>
      <c r="M762" t="s">
        <v>409</v>
      </c>
      <c r="N762" t="s">
        <v>33</v>
      </c>
      <c r="O762" s="170">
        <v>26</v>
      </c>
      <c r="P762" t="s">
        <v>12</v>
      </c>
      <c r="Q762" t="s">
        <v>57</v>
      </c>
      <c r="R762" s="163" t="s">
        <v>162</v>
      </c>
      <c r="S762" s="164" t="s">
        <v>126</v>
      </c>
      <c r="T762" s="164" t="s">
        <v>126</v>
      </c>
      <c r="U762" s="165" t="str">
        <f t="shared" si="33"/>
        <v>A_ปUG_UGC05</v>
      </c>
      <c r="V762" s="152">
        <f t="shared" si="34"/>
        <v>78</v>
      </c>
      <c r="W762" s="153">
        <f t="shared" ref="W762:W825" si="37">+V762/17</f>
        <v>4.5882352941176467</v>
      </c>
    </row>
    <row r="763" spans="1:23" s="154" customFormat="1" ht="15" customHeight="1">
      <c r="A763" t="s">
        <v>164</v>
      </c>
      <c r="B763"/>
      <c r="C763" t="s">
        <v>169</v>
      </c>
      <c r="D763" t="s">
        <v>249</v>
      </c>
      <c r="E763" t="s">
        <v>33</v>
      </c>
      <c r="F763" s="170">
        <v>3</v>
      </c>
      <c r="G763" s="162">
        <v>3</v>
      </c>
      <c r="H763" s="162">
        <v>0</v>
      </c>
      <c r="I763" t="s">
        <v>420</v>
      </c>
      <c r="J763" t="s">
        <v>12</v>
      </c>
      <c r="K763" t="s">
        <v>13</v>
      </c>
      <c r="L763" t="s">
        <v>197</v>
      </c>
      <c r="M763" t="s">
        <v>409</v>
      </c>
      <c r="N763" t="s">
        <v>33</v>
      </c>
      <c r="O763" s="170">
        <v>1</v>
      </c>
      <c r="P763" t="s">
        <v>12</v>
      </c>
      <c r="Q763" t="s">
        <v>57</v>
      </c>
      <c r="R763" s="163" t="s">
        <v>162</v>
      </c>
      <c r="S763" s="164" t="s">
        <v>126</v>
      </c>
      <c r="T763" s="164" t="s">
        <v>126</v>
      </c>
      <c r="U763" s="165" t="str">
        <f t="shared" si="33"/>
        <v>A_ปUG_UGC05</v>
      </c>
      <c r="V763" s="152">
        <f t="shared" si="34"/>
        <v>3</v>
      </c>
      <c r="W763" s="153">
        <f t="shared" si="37"/>
        <v>0.17647058823529413</v>
      </c>
    </row>
    <row r="764" spans="1:23" s="154" customFormat="1" ht="15" customHeight="1">
      <c r="A764" t="s">
        <v>164</v>
      </c>
      <c r="B764"/>
      <c r="C764" t="s">
        <v>169</v>
      </c>
      <c r="D764" t="s">
        <v>249</v>
      </c>
      <c r="E764" t="s">
        <v>33</v>
      </c>
      <c r="F764" s="170">
        <v>3</v>
      </c>
      <c r="G764" s="162">
        <v>3</v>
      </c>
      <c r="H764" s="162">
        <v>0</v>
      </c>
      <c r="I764" t="s">
        <v>420</v>
      </c>
      <c r="J764" t="s">
        <v>12</v>
      </c>
      <c r="K764" t="s">
        <v>13</v>
      </c>
      <c r="L764" t="s">
        <v>199</v>
      </c>
      <c r="M764" t="s">
        <v>409</v>
      </c>
      <c r="N764" t="s">
        <v>33</v>
      </c>
      <c r="O764" s="170">
        <v>13</v>
      </c>
      <c r="P764" t="s">
        <v>12</v>
      </c>
      <c r="Q764" t="s">
        <v>57</v>
      </c>
      <c r="R764" s="163" t="s">
        <v>162</v>
      </c>
      <c r="S764" s="164" t="s">
        <v>126</v>
      </c>
      <c r="T764" s="164" t="s">
        <v>126</v>
      </c>
      <c r="U764" s="165" t="str">
        <f t="shared" si="33"/>
        <v>A_ปUG_UGC05</v>
      </c>
      <c r="V764" s="152">
        <f t="shared" si="34"/>
        <v>39</v>
      </c>
      <c r="W764" s="153">
        <f t="shared" si="37"/>
        <v>2.2941176470588234</v>
      </c>
    </row>
    <row r="765" spans="1:23" s="154" customFormat="1" ht="15" customHeight="1">
      <c r="A765" t="s">
        <v>167</v>
      </c>
      <c r="B765"/>
      <c r="C765" t="s">
        <v>169</v>
      </c>
      <c r="D765" t="s">
        <v>249</v>
      </c>
      <c r="E765" t="s">
        <v>33</v>
      </c>
      <c r="F765" s="170">
        <v>3</v>
      </c>
      <c r="G765" s="162">
        <v>3</v>
      </c>
      <c r="H765" s="162">
        <v>0</v>
      </c>
      <c r="I765" t="s">
        <v>420</v>
      </c>
      <c r="J765" t="s">
        <v>12</v>
      </c>
      <c r="K765" t="s">
        <v>17</v>
      </c>
      <c r="L765" t="s">
        <v>201</v>
      </c>
      <c r="M765" t="s">
        <v>409</v>
      </c>
      <c r="N765" t="s">
        <v>33</v>
      </c>
      <c r="O765" s="170">
        <v>95</v>
      </c>
      <c r="P765" t="s">
        <v>12</v>
      </c>
      <c r="Q765" t="s">
        <v>57</v>
      </c>
      <c r="R765" s="163" t="s">
        <v>162</v>
      </c>
      <c r="S765" s="164" t="s">
        <v>126</v>
      </c>
      <c r="T765" s="164" t="s">
        <v>126</v>
      </c>
      <c r="U765" s="165" t="str">
        <f t="shared" si="33"/>
        <v>B_ปUG_UGC05</v>
      </c>
      <c r="V765" s="152">
        <f t="shared" si="34"/>
        <v>285</v>
      </c>
      <c r="W765" s="153">
        <f t="shared" si="37"/>
        <v>16.764705882352942</v>
      </c>
    </row>
    <row r="766" spans="1:23" s="154" customFormat="1" ht="15" customHeight="1">
      <c r="A766" t="s">
        <v>167</v>
      </c>
      <c r="B766"/>
      <c r="C766" t="s">
        <v>169</v>
      </c>
      <c r="D766" t="s">
        <v>249</v>
      </c>
      <c r="E766" t="s">
        <v>33</v>
      </c>
      <c r="F766" s="170">
        <v>3</v>
      </c>
      <c r="G766" s="162">
        <v>3</v>
      </c>
      <c r="H766" s="162">
        <v>0</v>
      </c>
      <c r="I766" t="s">
        <v>420</v>
      </c>
      <c r="J766" t="s">
        <v>12</v>
      </c>
      <c r="K766" t="s">
        <v>17</v>
      </c>
      <c r="L766" t="s">
        <v>202</v>
      </c>
      <c r="M766" t="s">
        <v>409</v>
      </c>
      <c r="N766" t="s">
        <v>33</v>
      </c>
      <c r="O766" s="170">
        <v>1</v>
      </c>
      <c r="P766" t="s">
        <v>12</v>
      </c>
      <c r="Q766" t="s">
        <v>57</v>
      </c>
      <c r="R766" s="163" t="s">
        <v>162</v>
      </c>
      <c r="S766" s="164" t="s">
        <v>126</v>
      </c>
      <c r="T766" s="164" t="s">
        <v>126</v>
      </c>
      <c r="U766" s="165" t="str">
        <f t="shared" si="33"/>
        <v>B_ปUG_UGC05</v>
      </c>
      <c r="V766" s="152">
        <f t="shared" si="34"/>
        <v>3</v>
      </c>
      <c r="W766" s="153">
        <f t="shared" si="37"/>
        <v>0.17647058823529413</v>
      </c>
    </row>
    <row r="767" spans="1:23" s="154" customFormat="1" ht="15" customHeight="1">
      <c r="A767" t="s">
        <v>167</v>
      </c>
      <c r="B767"/>
      <c r="C767" t="s">
        <v>169</v>
      </c>
      <c r="D767" t="s">
        <v>249</v>
      </c>
      <c r="E767" t="s">
        <v>33</v>
      </c>
      <c r="F767" s="170">
        <v>3</v>
      </c>
      <c r="G767" s="162">
        <v>3</v>
      </c>
      <c r="H767" s="162">
        <v>0</v>
      </c>
      <c r="I767" t="s">
        <v>420</v>
      </c>
      <c r="J767" t="s">
        <v>12</v>
      </c>
      <c r="K767" t="s">
        <v>17</v>
      </c>
      <c r="L767" t="s">
        <v>203</v>
      </c>
      <c r="M767" t="s">
        <v>409</v>
      </c>
      <c r="N767" t="s">
        <v>33</v>
      </c>
      <c r="O767" s="170">
        <v>103</v>
      </c>
      <c r="P767" t="s">
        <v>12</v>
      </c>
      <c r="Q767" t="s">
        <v>57</v>
      </c>
      <c r="R767" s="163" t="s">
        <v>162</v>
      </c>
      <c r="S767" s="164" t="s">
        <v>126</v>
      </c>
      <c r="T767" s="164" t="s">
        <v>126</v>
      </c>
      <c r="U767" s="165" t="str">
        <f t="shared" si="33"/>
        <v>B_ปUG_UGC05</v>
      </c>
      <c r="V767" s="152">
        <f t="shared" si="34"/>
        <v>309</v>
      </c>
      <c r="W767" s="153">
        <f t="shared" si="37"/>
        <v>18.176470588235293</v>
      </c>
    </row>
    <row r="768" spans="1:23" s="154" customFormat="1" ht="15" customHeight="1">
      <c r="A768" t="s">
        <v>167</v>
      </c>
      <c r="B768"/>
      <c r="C768" t="s">
        <v>169</v>
      </c>
      <c r="D768" t="s">
        <v>249</v>
      </c>
      <c r="E768" t="s">
        <v>33</v>
      </c>
      <c r="F768" s="170">
        <v>3</v>
      </c>
      <c r="G768" s="162">
        <v>3</v>
      </c>
      <c r="H768" s="162">
        <v>0</v>
      </c>
      <c r="I768" t="s">
        <v>420</v>
      </c>
      <c r="J768" t="s">
        <v>12</v>
      </c>
      <c r="K768" t="s">
        <v>17</v>
      </c>
      <c r="L768" t="s">
        <v>207</v>
      </c>
      <c r="M768" t="s">
        <v>409</v>
      </c>
      <c r="N768" t="s">
        <v>33</v>
      </c>
      <c r="O768" s="170">
        <v>1</v>
      </c>
      <c r="P768" t="s">
        <v>12</v>
      </c>
      <c r="Q768" t="s">
        <v>57</v>
      </c>
      <c r="R768" s="163" t="s">
        <v>162</v>
      </c>
      <c r="S768" s="164" t="s">
        <v>126</v>
      </c>
      <c r="T768" s="164" t="s">
        <v>126</v>
      </c>
      <c r="U768" s="165" t="str">
        <f t="shared" si="33"/>
        <v>B_ปUG_UGC05</v>
      </c>
      <c r="V768" s="152">
        <f t="shared" si="34"/>
        <v>3</v>
      </c>
      <c r="W768" s="153">
        <f t="shared" si="37"/>
        <v>0.17647058823529413</v>
      </c>
    </row>
    <row r="769" spans="1:23" s="154" customFormat="1" ht="15" customHeight="1">
      <c r="A769" t="s">
        <v>219</v>
      </c>
      <c r="B769"/>
      <c r="C769" t="s">
        <v>169</v>
      </c>
      <c r="D769" t="s">
        <v>249</v>
      </c>
      <c r="E769" t="s">
        <v>33</v>
      </c>
      <c r="F769" s="170">
        <v>3</v>
      </c>
      <c r="G769" s="162">
        <v>3</v>
      </c>
      <c r="H769" s="162">
        <v>0</v>
      </c>
      <c r="I769" t="s">
        <v>420</v>
      </c>
      <c r="J769" t="s">
        <v>12</v>
      </c>
      <c r="K769" t="s">
        <v>12</v>
      </c>
      <c r="L769" t="s">
        <v>208</v>
      </c>
      <c r="M769" t="s">
        <v>409</v>
      </c>
      <c r="N769" t="s">
        <v>33</v>
      </c>
      <c r="O769" s="170">
        <v>42</v>
      </c>
      <c r="P769" t="s">
        <v>12</v>
      </c>
      <c r="Q769" t="s">
        <v>57</v>
      </c>
      <c r="R769" s="163" t="s">
        <v>162</v>
      </c>
      <c r="S769" s="164" t="s">
        <v>126</v>
      </c>
      <c r="T769" s="164" t="s">
        <v>126</v>
      </c>
      <c r="U769" s="165" t="str">
        <f t="shared" si="33"/>
        <v>C_ปUG_UGC05</v>
      </c>
      <c r="V769" s="152">
        <f t="shared" si="34"/>
        <v>126</v>
      </c>
      <c r="W769" s="153">
        <f t="shared" si="37"/>
        <v>7.4117647058823533</v>
      </c>
    </row>
    <row r="770" spans="1:23" s="154" customFormat="1" ht="15" customHeight="1">
      <c r="A770" t="s">
        <v>219</v>
      </c>
      <c r="B770"/>
      <c r="C770" t="s">
        <v>169</v>
      </c>
      <c r="D770" t="s">
        <v>249</v>
      </c>
      <c r="E770" t="s">
        <v>33</v>
      </c>
      <c r="F770" s="170">
        <v>3</v>
      </c>
      <c r="G770" s="162">
        <v>3</v>
      </c>
      <c r="H770" s="162">
        <v>0</v>
      </c>
      <c r="I770" t="s">
        <v>420</v>
      </c>
      <c r="J770" t="s">
        <v>12</v>
      </c>
      <c r="K770" t="s">
        <v>12</v>
      </c>
      <c r="L770" t="s">
        <v>209</v>
      </c>
      <c r="M770" t="s">
        <v>409</v>
      </c>
      <c r="N770" t="s">
        <v>33</v>
      </c>
      <c r="O770" s="170">
        <v>90</v>
      </c>
      <c r="P770" t="s">
        <v>12</v>
      </c>
      <c r="Q770" t="s">
        <v>57</v>
      </c>
      <c r="R770" s="163" t="s">
        <v>162</v>
      </c>
      <c r="S770" s="164" t="s">
        <v>126</v>
      </c>
      <c r="T770" s="164" t="s">
        <v>126</v>
      </c>
      <c r="U770" s="165" t="str">
        <f t="shared" ref="U770:U833" si="38">+K770&amp;R770&amp;S770&amp;"_"&amp;T770&amp;Q770</f>
        <v>C_ปUG_UGC05</v>
      </c>
      <c r="V770" s="152">
        <f t="shared" ref="V770:V833" si="39">+F770*O770</f>
        <v>270</v>
      </c>
      <c r="W770" s="153">
        <f t="shared" si="37"/>
        <v>15.882352941176471</v>
      </c>
    </row>
    <row r="771" spans="1:23" s="154" customFormat="1" ht="15" customHeight="1">
      <c r="A771" t="s">
        <v>219</v>
      </c>
      <c r="B771"/>
      <c r="C771" t="s">
        <v>169</v>
      </c>
      <c r="D771" t="s">
        <v>249</v>
      </c>
      <c r="E771" t="s">
        <v>33</v>
      </c>
      <c r="F771" s="170">
        <v>3</v>
      </c>
      <c r="G771" s="162">
        <v>3</v>
      </c>
      <c r="H771" s="162">
        <v>0</v>
      </c>
      <c r="I771" t="s">
        <v>420</v>
      </c>
      <c r="J771" t="s">
        <v>12</v>
      </c>
      <c r="K771" t="s">
        <v>12</v>
      </c>
      <c r="L771" t="s">
        <v>210</v>
      </c>
      <c r="M771" t="s">
        <v>409</v>
      </c>
      <c r="N771" t="s">
        <v>33</v>
      </c>
      <c r="O771" s="170">
        <v>3</v>
      </c>
      <c r="P771" t="s">
        <v>12</v>
      </c>
      <c r="Q771" t="s">
        <v>57</v>
      </c>
      <c r="R771" s="163" t="s">
        <v>162</v>
      </c>
      <c r="S771" s="164" t="s">
        <v>126</v>
      </c>
      <c r="T771" s="164" t="s">
        <v>126</v>
      </c>
      <c r="U771" s="165" t="str">
        <f t="shared" si="38"/>
        <v>C_ปUG_UGC05</v>
      </c>
      <c r="V771" s="152">
        <f t="shared" si="39"/>
        <v>9</v>
      </c>
      <c r="W771" s="153">
        <f t="shared" si="37"/>
        <v>0.52941176470588236</v>
      </c>
    </row>
    <row r="772" spans="1:23" s="154" customFormat="1" ht="15" customHeight="1">
      <c r="A772" t="s">
        <v>219</v>
      </c>
      <c r="B772"/>
      <c r="C772" t="s">
        <v>169</v>
      </c>
      <c r="D772" t="s">
        <v>249</v>
      </c>
      <c r="E772" t="s">
        <v>33</v>
      </c>
      <c r="F772" s="170">
        <v>3</v>
      </c>
      <c r="G772" s="162">
        <v>3</v>
      </c>
      <c r="H772" s="162">
        <v>0</v>
      </c>
      <c r="I772" t="s">
        <v>420</v>
      </c>
      <c r="J772" t="s">
        <v>12</v>
      </c>
      <c r="K772" t="s">
        <v>12</v>
      </c>
      <c r="L772" t="s">
        <v>211</v>
      </c>
      <c r="M772" t="s">
        <v>409</v>
      </c>
      <c r="N772" t="s">
        <v>33</v>
      </c>
      <c r="O772" s="170">
        <v>103</v>
      </c>
      <c r="P772" t="s">
        <v>12</v>
      </c>
      <c r="Q772" t="s">
        <v>57</v>
      </c>
      <c r="R772" s="163" t="s">
        <v>162</v>
      </c>
      <c r="S772" s="164" t="s">
        <v>126</v>
      </c>
      <c r="T772" s="164" t="s">
        <v>126</v>
      </c>
      <c r="U772" s="165" t="str">
        <f t="shared" si="38"/>
        <v>C_ปUG_UGC05</v>
      </c>
      <c r="V772" s="152">
        <f t="shared" si="39"/>
        <v>309</v>
      </c>
      <c r="W772" s="153">
        <f t="shared" si="37"/>
        <v>18.176470588235293</v>
      </c>
    </row>
    <row r="773" spans="1:23" s="154" customFormat="1" ht="15" customHeight="1">
      <c r="A773" t="s">
        <v>219</v>
      </c>
      <c r="B773"/>
      <c r="C773" t="s">
        <v>169</v>
      </c>
      <c r="D773" t="s">
        <v>249</v>
      </c>
      <c r="E773" t="s">
        <v>33</v>
      </c>
      <c r="F773" s="170">
        <v>3</v>
      </c>
      <c r="G773" s="162">
        <v>3</v>
      </c>
      <c r="H773" s="162">
        <v>0</v>
      </c>
      <c r="I773" t="s">
        <v>420</v>
      </c>
      <c r="J773" t="s">
        <v>12</v>
      </c>
      <c r="K773" t="s">
        <v>12</v>
      </c>
      <c r="L773" t="s">
        <v>213</v>
      </c>
      <c r="M773" t="s">
        <v>409</v>
      </c>
      <c r="N773" t="s">
        <v>33</v>
      </c>
      <c r="O773" s="170">
        <v>7</v>
      </c>
      <c r="P773" t="s">
        <v>12</v>
      </c>
      <c r="Q773" t="s">
        <v>57</v>
      </c>
      <c r="R773" s="163" t="s">
        <v>162</v>
      </c>
      <c r="S773" s="164" t="s">
        <v>126</v>
      </c>
      <c r="T773" s="164" t="s">
        <v>126</v>
      </c>
      <c r="U773" s="165" t="str">
        <f t="shared" si="38"/>
        <v>C_ปUG_UGC05</v>
      </c>
      <c r="V773" s="152">
        <f t="shared" si="39"/>
        <v>21</v>
      </c>
      <c r="W773" s="153">
        <f t="shared" si="37"/>
        <v>1.2352941176470589</v>
      </c>
    </row>
    <row r="774" spans="1:23" s="154" customFormat="1" ht="15" customHeight="1">
      <c r="A774" t="s">
        <v>219</v>
      </c>
      <c r="B774"/>
      <c r="C774" t="s">
        <v>169</v>
      </c>
      <c r="D774" t="s">
        <v>249</v>
      </c>
      <c r="E774" t="s">
        <v>33</v>
      </c>
      <c r="F774" s="170">
        <v>3</v>
      </c>
      <c r="G774" s="162">
        <v>3</v>
      </c>
      <c r="H774" s="162">
        <v>0</v>
      </c>
      <c r="I774" t="s">
        <v>420</v>
      </c>
      <c r="J774" t="s">
        <v>12</v>
      </c>
      <c r="K774" t="s">
        <v>12</v>
      </c>
      <c r="L774" t="s">
        <v>214</v>
      </c>
      <c r="M774" t="s">
        <v>409</v>
      </c>
      <c r="N774" t="s">
        <v>33</v>
      </c>
      <c r="O774" s="170">
        <v>89</v>
      </c>
      <c r="P774" t="s">
        <v>12</v>
      </c>
      <c r="Q774" t="s">
        <v>57</v>
      </c>
      <c r="R774" s="163" t="s">
        <v>162</v>
      </c>
      <c r="S774" s="164" t="s">
        <v>126</v>
      </c>
      <c r="T774" s="164" t="s">
        <v>126</v>
      </c>
      <c r="U774" s="165" t="str">
        <f t="shared" si="38"/>
        <v>C_ปUG_UGC05</v>
      </c>
      <c r="V774" s="152">
        <f t="shared" si="39"/>
        <v>267</v>
      </c>
      <c r="W774" s="153">
        <f t="shared" si="37"/>
        <v>15.705882352941176</v>
      </c>
    </row>
    <row r="775" spans="1:23" s="154" customFormat="1" ht="15" customHeight="1">
      <c r="A775" t="s">
        <v>219</v>
      </c>
      <c r="B775"/>
      <c r="C775" t="s">
        <v>171</v>
      </c>
      <c r="D775" t="s">
        <v>610</v>
      </c>
      <c r="E775" t="s">
        <v>33</v>
      </c>
      <c r="F775" s="170">
        <v>3</v>
      </c>
      <c r="G775" s="162">
        <v>3</v>
      </c>
      <c r="H775" s="162">
        <v>0</v>
      </c>
      <c r="I775" t="s">
        <v>420</v>
      </c>
      <c r="J775" t="s">
        <v>12</v>
      </c>
      <c r="K775" t="s">
        <v>12</v>
      </c>
      <c r="L775" t="s">
        <v>211</v>
      </c>
      <c r="M775" t="s">
        <v>409</v>
      </c>
      <c r="N775" t="s">
        <v>33</v>
      </c>
      <c r="O775" s="170">
        <v>108</v>
      </c>
      <c r="P775" t="s">
        <v>12</v>
      </c>
      <c r="Q775" t="s">
        <v>56</v>
      </c>
      <c r="R775" s="163" t="s">
        <v>162</v>
      </c>
      <c r="S775" s="164" t="s">
        <v>126</v>
      </c>
      <c r="T775" s="164" t="s">
        <v>126</v>
      </c>
      <c r="U775" s="165" t="str">
        <f t="shared" si="38"/>
        <v>C_ปUG_UGC04</v>
      </c>
      <c r="V775" s="152">
        <f t="shared" si="39"/>
        <v>324</v>
      </c>
      <c r="W775" s="153">
        <f t="shared" si="37"/>
        <v>19.058823529411764</v>
      </c>
    </row>
    <row r="776" spans="1:23" s="154" customFormat="1" ht="15" customHeight="1">
      <c r="A776" t="s">
        <v>219</v>
      </c>
      <c r="B776"/>
      <c r="C776" t="s">
        <v>169</v>
      </c>
      <c r="D776" t="s">
        <v>611</v>
      </c>
      <c r="E776" t="s">
        <v>33</v>
      </c>
      <c r="F776" s="170">
        <v>3</v>
      </c>
      <c r="G776" s="162">
        <v>3</v>
      </c>
      <c r="H776" s="162">
        <v>0</v>
      </c>
      <c r="I776" t="s">
        <v>420</v>
      </c>
      <c r="J776" t="s">
        <v>12</v>
      </c>
      <c r="K776" t="s">
        <v>12</v>
      </c>
      <c r="L776" t="s">
        <v>211</v>
      </c>
      <c r="M776" t="s">
        <v>409</v>
      </c>
      <c r="N776" t="s">
        <v>33</v>
      </c>
      <c r="O776" s="170">
        <v>132</v>
      </c>
      <c r="P776" t="s">
        <v>12</v>
      </c>
      <c r="Q776" t="s">
        <v>57</v>
      </c>
      <c r="R776" s="163" t="s">
        <v>162</v>
      </c>
      <c r="S776" s="164" t="s">
        <v>126</v>
      </c>
      <c r="T776" s="164" t="s">
        <v>126</v>
      </c>
      <c r="U776" s="165" t="str">
        <f t="shared" si="38"/>
        <v>C_ปUG_UGC05</v>
      </c>
      <c r="V776" s="152">
        <f t="shared" si="39"/>
        <v>396</v>
      </c>
      <c r="W776" s="153">
        <f t="shared" si="37"/>
        <v>23.294117647058822</v>
      </c>
    </row>
    <row r="777" spans="1:23" s="154" customFormat="1" ht="15" customHeight="1">
      <c r="A777" t="s">
        <v>219</v>
      </c>
      <c r="B777"/>
      <c r="C777" t="s">
        <v>169</v>
      </c>
      <c r="D777" t="s">
        <v>611</v>
      </c>
      <c r="E777" t="s">
        <v>33</v>
      </c>
      <c r="F777" s="170">
        <v>3</v>
      </c>
      <c r="G777" s="162">
        <v>3</v>
      </c>
      <c r="H777" s="162">
        <v>0</v>
      </c>
      <c r="I777" t="s">
        <v>420</v>
      </c>
      <c r="J777" t="s">
        <v>12</v>
      </c>
      <c r="K777" t="s">
        <v>12</v>
      </c>
      <c r="L777" t="s">
        <v>212</v>
      </c>
      <c r="M777" t="s">
        <v>409</v>
      </c>
      <c r="N777" t="s">
        <v>33</v>
      </c>
      <c r="O777" s="170">
        <v>1</v>
      </c>
      <c r="P777" t="s">
        <v>12</v>
      </c>
      <c r="Q777" t="s">
        <v>57</v>
      </c>
      <c r="R777" s="163" t="s">
        <v>162</v>
      </c>
      <c r="S777" s="164" t="s">
        <v>126</v>
      </c>
      <c r="T777" s="164" t="s">
        <v>126</v>
      </c>
      <c r="U777" s="165" t="str">
        <f t="shared" si="38"/>
        <v>C_ปUG_UGC05</v>
      </c>
      <c r="V777" s="152">
        <f t="shared" si="39"/>
        <v>3</v>
      </c>
      <c r="W777" s="153">
        <f t="shared" si="37"/>
        <v>0.17647058823529413</v>
      </c>
    </row>
    <row r="778" spans="1:23" s="154" customFormat="1" ht="15" customHeight="1">
      <c r="A778" t="s">
        <v>219</v>
      </c>
      <c r="B778"/>
      <c r="C778" t="s">
        <v>182</v>
      </c>
      <c r="D778" t="s">
        <v>111</v>
      </c>
      <c r="E778" t="s">
        <v>33</v>
      </c>
      <c r="F778" s="170">
        <v>3</v>
      </c>
      <c r="G778" s="162">
        <v>3</v>
      </c>
      <c r="H778" s="162">
        <v>0</v>
      </c>
      <c r="I778" t="s">
        <v>420</v>
      </c>
      <c r="J778" t="s">
        <v>12</v>
      </c>
      <c r="K778" t="s">
        <v>12</v>
      </c>
      <c r="L778" t="s">
        <v>211</v>
      </c>
      <c r="M778" t="s">
        <v>409</v>
      </c>
      <c r="N778" t="s">
        <v>33</v>
      </c>
      <c r="O778" s="170">
        <v>21</v>
      </c>
      <c r="P778" t="s">
        <v>12</v>
      </c>
      <c r="Q778" t="s">
        <v>23</v>
      </c>
      <c r="R778" s="163" t="s">
        <v>162</v>
      </c>
      <c r="S778" s="164" t="s">
        <v>126</v>
      </c>
      <c r="T778" s="164" t="s">
        <v>126</v>
      </c>
      <c r="U778" s="165" t="str">
        <f t="shared" si="38"/>
        <v>C_ปUG_UGC01</v>
      </c>
      <c r="V778" s="152">
        <f t="shared" si="39"/>
        <v>63</v>
      </c>
      <c r="W778" s="153">
        <f t="shared" si="37"/>
        <v>3.7058823529411766</v>
      </c>
    </row>
    <row r="779" spans="1:23" s="154" customFormat="1" ht="15" customHeight="1">
      <c r="A779" t="s">
        <v>219</v>
      </c>
      <c r="B779"/>
      <c r="C779" t="s">
        <v>182</v>
      </c>
      <c r="D779" t="s">
        <v>111</v>
      </c>
      <c r="E779" t="s">
        <v>33</v>
      </c>
      <c r="F779" s="170">
        <v>3</v>
      </c>
      <c r="G779" s="162">
        <v>3</v>
      </c>
      <c r="H779" s="162">
        <v>0</v>
      </c>
      <c r="I779" t="s">
        <v>420</v>
      </c>
      <c r="J779" t="s">
        <v>12</v>
      </c>
      <c r="K779" t="s">
        <v>12</v>
      </c>
      <c r="L779" t="s">
        <v>212</v>
      </c>
      <c r="M779" t="s">
        <v>409</v>
      </c>
      <c r="N779" t="s">
        <v>33</v>
      </c>
      <c r="O779" s="170">
        <v>1</v>
      </c>
      <c r="P779" t="s">
        <v>12</v>
      </c>
      <c r="Q779" t="s">
        <v>23</v>
      </c>
      <c r="R779" s="163" t="s">
        <v>162</v>
      </c>
      <c r="S779" s="164" t="s">
        <v>126</v>
      </c>
      <c r="T779" s="164" t="s">
        <v>126</v>
      </c>
      <c r="U779" s="165" t="str">
        <f t="shared" si="38"/>
        <v>C_ปUG_UGC01</v>
      </c>
      <c r="V779" s="152">
        <f t="shared" si="39"/>
        <v>3</v>
      </c>
      <c r="W779" s="153">
        <f t="shared" si="37"/>
        <v>0.17647058823529413</v>
      </c>
    </row>
    <row r="780" spans="1:23" s="154" customFormat="1" ht="15" customHeight="1">
      <c r="A780" t="s">
        <v>219</v>
      </c>
      <c r="B780"/>
      <c r="C780" t="s">
        <v>182</v>
      </c>
      <c r="D780" t="s">
        <v>112</v>
      </c>
      <c r="E780" t="s">
        <v>33</v>
      </c>
      <c r="F780" s="170">
        <v>3</v>
      </c>
      <c r="G780" s="162">
        <v>3</v>
      </c>
      <c r="H780" s="162">
        <v>0</v>
      </c>
      <c r="I780" t="s">
        <v>420</v>
      </c>
      <c r="J780" t="s">
        <v>12</v>
      </c>
      <c r="K780" t="s">
        <v>12</v>
      </c>
      <c r="L780" t="s">
        <v>211</v>
      </c>
      <c r="M780" t="s">
        <v>409</v>
      </c>
      <c r="N780" t="s">
        <v>33</v>
      </c>
      <c r="O780" s="170">
        <v>79</v>
      </c>
      <c r="P780" t="s">
        <v>12</v>
      </c>
      <c r="Q780" t="s">
        <v>23</v>
      </c>
      <c r="R780" s="163" t="s">
        <v>162</v>
      </c>
      <c r="S780" s="164" t="s">
        <v>126</v>
      </c>
      <c r="T780" s="164" t="s">
        <v>126</v>
      </c>
      <c r="U780" s="165" t="str">
        <f t="shared" si="38"/>
        <v>C_ปUG_UGC01</v>
      </c>
      <c r="V780" s="152">
        <f t="shared" si="39"/>
        <v>237</v>
      </c>
      <c r="W780" s="153">
        <f t="shared" si="37"/>
        <v>13.941176470588236</v>
      </c>
    </row>
    <row r="781" spans="1:23" s="154" customFormat="1" ht="15" customHeight="1">
      <c r="A781" t="s">
        <v>219</v>
      </c>
      <c r="B781"/>
      <c r="C781" t="s">
        <v>182</v>
      </c>
      <c r="D781" t="s">
        <v>113</v>
      </c>
      <c r="E781" t="s">
        <v>33</v>
      </c>
      <c r="F781" s="170">
        <v>3</v>
      </c>
      <c r="G781" s="162">
        <v>3</v>
      </c>
      <c r="H781" s="162">
        <v>0</v>
      </c>
      <c r="I781" t="s">
        <v>420</v>
      </c>
      <c r="J781" t="s">
        <v>12</v>
      </c>
      <c r="K781" t="s">
        <v>12</v>
      </c>
      <c r="L781" t="s">
        <v>211</v>
      </c>
      <c r="M781" t="s">
        <v>409</v>
      </c>
      <c r="N781" t="s">
        <v>33</v>
      </c>
      <c r="O781" s="170">
        <v>23</v>
      </c>
      <c r="P781" t="s">
        <v>12</v>
      </c>
      <c r="Q781" t="s">
        <v>23</v>
      </c>
      <c r="R781" s="163" t="s">
        <v>162</v>
      </c>
      <c r="S781" s="164" t="s">
        <v>126</v>
      </c>
      <c r="T781" s="164" t="s">
        <v>126</v>
      </c>
      <c r="U781" s="165" t="str">
        <f t="shared" si="38"/>
        <v>C_ปUG_UGC01</v>
      </c>
      <c r="V781" s="152">
        <f t="shared" si="39"/>
        <v>69</v>
      </c>
      <c r="W781" s="153">
        <f t="shared" si="37"/>
        <v>4.0588235294117645</v>
      </c>
    </row>
    <row r="782" spans="1:23" s="154" customFormat="1" ht="15" customHeight="1">
      <c r="A782" t="s">
        <v>219</v>
      </c>
      <c r="B782"/>
      <c r="C782" t="s">
        <v>182</v>
      </c>
      <c r="D782" t="s">
        <v>149</v>
      </c>
      <c r="E782" t="s">
        <v>33</v>
      </c>
      <c r="F782" s="170">
        <v>3</v>
      </c>
      <c r="G782" s="162">
        <v>3</v>
      </c>
      <c r="H782" s="162">
        <v>0</v>
      </c>
      <c r="I782" t="s">
        <v>420</v>
      </c>
      <c r="J782" t="s">
        <v>12</v>
      </c>
      <c r="K782" t="s">
        <v>12</v>
      </c>
      <c r="L782" t="s">
        <v>211</v>
      </c>
      <c r="M782" t="s">
        <v>409</v>
      </c>
      <c r="N782" t="s">
        <v>33</v>
      </c>
      <c r="O782" s="170">
        <v>43</v>
      </c>
      <c r="P782" t="s">
        <v>12</v>
      </c>
      <c r="Q782" t="s">
        <v>23</v>
      </c>
      <c r="R782" s="163" t="s">
        <v>162</v>
      </c>
      <c r="S782" s="164" t="s">
        <v>126</v>
      </c>
      <c r="T782" s="164" t="s">
        <v>126</v>
      </c>
      <c r="U782" s="165" t="str">
        <f t="shared" si="38"/>
        <v>C_ปUG_UGC01</v>
      </c>
      <c r="V782" s="152">
        <f t="shared" si="39"/>
        <v>129</v>
      </c>
      <c r="W782" s="153">
        <f t="shared" si="37"/>
        <v>7.5882352941176467</v>
      </c>
    </row>
    <row r="783" spans="1:23" s="154" customFormat="1" ht="15" customHeight="1">
      <c r="A783" t="s">
        <v>219</v>
      </c>
      <c r="B783"/>
      <c r="C783" t="s">
        <v>182</v>
      </c>
      <c r="D783" t="s">
        <v>612</v>
      </c>
      <c r="E783" t="s">
        <v>33</v>
      </c>
      <c r="F783" s="170">
        <v>3</v>
      </c>
      <c r="G783" s="162">
        <v>3</v>
      </c>
      <c r="H783" s="162">
        <v>0</v>
      </c>
      <c r="I783" t="s">
        <v>420</v>
      </c>
      <c r="J783" t="s">
        <v>12</v>
      </c>
      <c r="K783" t="s">
        <v>12</v>
      </c>
      <c r="L783" t="s">
        <v>211</v>
      </c>
      <c r="M783" t="s">
        <v>409</v>
      </c>
      <c r="N783" t="s">
        <v>33</v>
      </c>
      <c r="O783" s="170">
        <v>11</v>
      </c>
      <c r="P783" t="s">
        <v>12</v>
      </c>
      <c r="Q783" t="s">
        <v>23</v>
      </c>
      <c r="R783" s="163" t="s">
        <v>162</v>
      </c>
      <c r="S783" s="164" t="s">
        <v>126</v>
      </c>
      <c r="T783" s="164" t="s">
        <v>126</v>
      </c>
      <c r="U783" s="165" t="str">
        <f t="shared" si="38"/>
        <v>C_ปUG_UGC01</v>
      </c>
      <c r="V783" s="152">
        <f t="shared" si="39"/>
        <v>33</v>
      </c>
      <c r="W783" s="153">
        <f t="shared" si="37"/>
        <v>1.9411764705882353</v>
      </c>
    </row>
    <row r="784" spans="1:23" s="154" customFormat="1" ht="15" customHeight="1">
      <c r="A784" t="s">
        <v>219</v>
      </c>
      <c r="B784"/>
      <c r="C784" t="s">
        <v>182</v>
      </c>
      <c r="D784" t="s">
        <v>364</v>
      </c>
      <c r="E784" t="s">
        <v>33</v>
      </c>
      <c r="F784" s="170">
        <v>3</v>
      </c>
      <c r="G784" s="162">
        <v>3</v>
      </c>
      <c r="H784" s="162">
        <v>0</v>
      </c>
      <c r="I784" t="s">
        <v>420</v>
      </c>
      <c r="J784" t="s">
        <v>12</v>
      </c>
      <c r="K784" t="s">
        <v>12</v>
      </c>
      <c r="L784" t="s">
        <v>211</v>
      </c>
      <c r="M784" t="s">
        <v>409</v>
      </c>
      <c r="N784" t="s">
        <v>33</v>
      </c>
      <c r="O784" s="170">
        <v>76</v>
      </c>
      <c r="P784" t="s">
        <v>12</v>
      </c>
      <c r="Q784" t="s">
        <v>23</v>
      </c>
      <c r="R784" s="163" t="s">
        <v>162</v>
      </c>
      <c r="S784" s="164" t="s">
        <v>126</v>
      </c>
      <c r="T784" s="164" t="s">
        <v>126</v>
      </c>
      <c r="U784" s="165" t="str">
        <f t="shared" si="38"/>
        <v>C_ปUG_UGC01</v>
      </c>
      <c r="V784" s="152">
        <f t="shared" si="39"/>
        <v>228</v>
      </c>
      <c r="W784" s="153">
        <f t="shared" si="37"/>
        <v>13.411764705882353</v>
      </c>
    </row>
    <row r="785" spans="1:23" s="154" customFormat="1" ht="15" customHeight="1">
      <c r="A785" t="s">
        <v>219</v>
      </c>
      <c r="B785"/>
      <c r="C785" t="s">
        <v>182</v>
      </c>
      <c r="D785" t="s">
        <v>260</v>
      </c>
      <c r="E785" t="s">
        <v>33</v>
      </c>
      <c r="F785" s="170">
        <v>3</v>
      </c>
      <c r="G785" s="162">
        <v>3</v>
      </c>
      <c r="H785" s="162">
        <v>0</v>
      </c>
      <c r="I785" t="s">
        <v>420</v>
      </c>
      <c r="J785" t="s">
        <v>12</v>
      </c>
      <c r="K785" t="s">
        <v>12</v>
      </c>
      <c r="L785" t="s">
        <v>211</v>
      </c>
      <c r="M785" t="s">
        <v>409</v>
      </c>
      <c r="N785" t="s">
        <v>33</v>
      </c>
      <c r="O785" s="170">
        <v>49</v>
      </c>
      <c r="P785" t="s">
        <v>12</v>
      </c>
      <c r="Q785" t="s">
        <v>23</v>
      </c>
      <c r="R785" s="163" t="s">
        <v>162</v>
      </c>
      <c r="S785" s="164" t="s">
        <v>126</v>
      </c>
      <c r="T785" s="164" t="s">
        <v>126</v>
      </c>
      <c r="U785" s="165" t="str">
        <f t="shared" si="38"/>
        <v>C_ปUG_UGC01</v>
      </c>
      <c r="V785" s="152">
        <f t="shared" si="39"/>
        <v>147</v>
      </c>
      <c r="W785" s="153">
        <f t="shared" si="37"/>
        <v>8.6470588235294112</v>
      </c>
    </row>
    <row r="786" spans="1:23" s="154" customFormat="1" ht="15" customHeight="1">
      <c r="A786" t="s">
        <v>219</v>
      </c>
      <c r="B786"/>
      <c r="C786" t="s">
        <v>171</v>
      </c>
      <c r="D786" t="s">
        <v>365</v>
      </c>
      <c r="E786" t="s">
        <v>33</v>
      </c>
      <c r="F786" s="170">
        <v>3</v>
      </c>
      <c r="G786" s="162">
        <v>3</v>
      </c>
      <c r="H786" s="162">
        <v>0</v>
      </c>
      <c r="I786" t="s">
        <v>420</v>
      </c>
      <c r="J786" t="s">
        <v>12</v>
      </c>
      <c r="K786" t="s">
        <v>12</v>
      </c>
      <c r="L786" t="s">
        <v>211</v>
      </c>
      <c r="M786" t="s">
        <v>409</v>
      </c>
      <c r="N786" t="s">
        <v>33</v>
      </c>
      <c r="O786" s="170">
        <v>80</v>
      </c>
      <c r="P786" t="s">
        <v>12</v>
      </c>
      <c r="Q786" t="s">
        <v>56</v>
      </c>
      <c r="R786" s="163" t="s">
        <v>162</v>
      </c>
      <c r="S786" s="164" t="s">
        <v>126</v>
      </c>
      <c r="T786" s="164" t="s">
        <v>126</v>
      </c>
      <c r="U786" s="165" t="str">
        <f t="shared" si="38"/>
        <v>C_ปUG_UGC04</v>
      </c>
      <c r="V786" s="152">
        <f t="shared" si="39"/>
        <v>240</v>
      </c>
      <c r="W786" s="153">
        <f t="shared" si="37"/>
        <v>14.117647058823529</v>
      </c>
    </row>
    <row r="787" spans="1:23" s="154" customFormat="1" ht="15" customHeight="1">
      <c r="A787" t="s">
        <v>219</v>
      </c>
      <c r="B787"/>
      <c r="C787" t="s">
        <v>171</v>
      </c>
      <c r="D787" t="s">
        <v>335</v>
      </c>
      <c r="E787" t="s">
        <v>33</v>
      </c>
      <c r="F787" s="170">
        <v>3</v>
      </c>
      <c r="G787" s="162">
        <v>3</v>
      </c>
      <c r="H787" s="162">
        <v>0</v>
      </c>
      <c r="I787" t="s">
        <v>420</v>
      </c>
      <c r="J787" t="s">
        <v>12</v>
      </c>
      <c r="K787" t="s">
        <v>12</v>
      </c>
      <c r="L787" t="s">
        <v>211</v>
      </c>
      <c r="M787" t="s">
        <v>409</v>
      </c>
      <c r="N787" t="s">
        <v>33</v>
      </c>
      <c r="O787" s="170">
        <v>19</v>
      </c>
      <c r="P787" t="s">
        <v>12</v>
      </c>
      <c r="Q787" t="s">
        <v>56</v>
      </c>
      <c r="R787" s="163" t="s">
        <v>162</v>
      </c>
      <c r="S787" s="164" t="s">
        <v>126</v>
      </c>
      <c r="T787" s="164" t="s">
        <v>126</v>
      </c>
      <c r="U787" s="165" t="str">
        <f t="shared" si="38"/>
        <v>C_ปUG_UGC04</v>
      </c>
      <c r="V787" s="152">
        <f t="shared" si="39"/>
        <v>57</v>
      </c>
      <c r="W787" s="153">
        <f t="shared" si="37"/>
        <v>3.3529411764705883</v>
      </c>
    </row>
    <row r="788" spans="1:23" s="154" customFormat="1" ht="15" customHeight="1">
      <c r="A788" t="s">
        <v>167</v>
      </c>
      <c r="B788"/>
      <c r="C788" t="s">
        <v>170</v>
      </c>
      <c r="D788" t="s">
        <v>366</v>
      </c>
      <c r="E788" t="s">
        <v>33</v>
      </c>
      <c r="F788" s="170">
        <v>3</v>
      </c>
      <c r="G788" s="162">
        <v>3</v>
      </c>
      <c r="H788" s="162">
        <v>0</v>
      </c>
      <c r="I788" t="s">
        <v>420</v>
      </c>
      <c r="J788" t="s">
        <v>12</v>
      </c>
      <c r="K788" t="s">
        <v>17</v>
      </c>
      <c r="L788" t="s">
        <v>201</v>
      </c>
      <c r="M788" t="s">
        <v>409</v>
      </c>
      <c r="N788" t="s">
        <v>33</v>
      </c>
      <c r="O788" s="170">
        <v>71</v>
      </c>
      <c r="P788" t="s">
        <v>12</v>
      </c>
      <c r="Q788" t="s">
        <v>24</v>
      </c>
      <c r="R788" s="163" t="s">
        <v>162</v>
      </c>
      <c r="S788" s="164" t="s">
        <v>126</v>
      </c>
      <c r="T788" s="164" t="s">
        <v>126</v>
      </c>
      <c r="U788" s="165" t="str">
        <f t="shared" si="38"/>
        <v>B_ปUG_UGC02</v>
      </c>
      <c r="V788" s="152">
        <f t="shared" si="39"/>
        <v>213</v>
      </c>
      <c r="W788" s="153">
        <f t="shared" si="37"/>
        <v>12.529411764705882</v>
      </c>
    </row>
    <row r="789" spans="1:23" s="154" customFormat="1" ht="15" customHeight="1">
      <c r="A789" t="s">
        <v>219</v>
      </c>
      <c r="B789"/>
      <c r="C789" t="s">
        <v>170</v>
      </c>
      <c r="D789" t="s">
        <v>366</v>
      </c>
      <c r="E789" t="s">
        <v>33</v>
      </c>
      <c r="F789" s="170">
        <v>3</v>
      </c>
      <c r="G789" s="162">
        <v>3</v>
      </c>
      <c r="H789" s="162">
        <v>0</v>
      </c>
      <c r="I789" t="s">
        <v>420</v>
      </c>
      <c r="J789" t="s">
        <v>12</v>
      </c>
      <c r="K789" t="s">
        <v>12</v>
      </c>
      <c r="L789" t="s">
        <v>211</v>
      </c>
      <c r="M789" t="s">
        <v>409</v>
      </c>
      <c r="N789" t="s">
        <v>33</v>
      </c>
      <c r="O789" s="170">
        <v>5</v>
      </c>
      <c r="P789" t="s">
        <v>12</v>
      </c>
      <c r="Q789" t="s">
        <v>24</v>
      </c>
      <c r="R789" s="163" t="s">
        <v>162</v>
      </c>
      <c r="S789" s="164" t="s">
        <v>126</v>
      </c>
      <c r="T789" s="164" t="s">
        <v>126</v>
      </c>
      <c r="U789" s="165" t="str">
        <f t="shared" si="38"/>
        <v>C_ปUG_UGC02</v>
      </c>
      <c r="V789" s="152">
        <f t="shared" si="39"/>
        <v>15</v>
      </c>
      <c r="W789" s="153">
        <f t="shared" si="37"/>
        <v>0.88235294117647056</v>
      </c>
    </row>
    <row r="790" spans="1:23" s="154" customFormat="1" ht="15" customHeight="1">
      <c r="A790" t="s">
        <v>219</v>
      </c>
      <c r="B790"/>
      <c r="C790" t="s">
        <v>170</v>
      </c>
      <c r="D790" t="s">
        <v>613</v>
      </c>
      <c r="E790" t="s">
        <v>33</v>
      </c>
      <c r="F790" s="170">
        <v>3</v>
      </c>
      <c r="G790" s="162">
        <v>3</v>
      </c>
      <c r="H790" s="162">
        <v>0</v>
      </c>
      <c r="I790" t="s">
        <v>420</v>
      </c>
      <c r="J790" t="s">
        <v>12</v>
      </c>
      <c r="K790" t="s">
        <v>12</v>
      </c>
      <c r="L790" t="s">
        <v>211</v>
      </c>
      <c r="M790" t="s">
        <v>409</v>
      </c>
      <c r="N790" t="s">
        <v>33</v>
      </c>
      <c r="O790" s="170">
        <v>90</v>
      </c>
      <c r="P790" t="s">
        <v>12</v>
      </c>
      <c r="Q790" t="s">
        <v>24</v>
      </c>
      <c r="R790" s="163" t="s">
        <v>162</v>
      </c>
      <c r="S790" s="164" t="s">
        <v>126</v>
      </c>
      <c r="T790" s="164" t="s">
        <v>126</v>
      </c>
      <c r="U790" s="165" t="str">
        <f t="shared" si="38"/>
        <v>C_ปUG_UGC02</v>
      </c>
      <c r="V790" s="152">
        <f t="shared" si="39"/>
        <v>270</v>
      </c>
      <c r="W790" s="153">
        <f t="shared" si="37"/>
        <v>15.882352941176471</v>
      </c>
    </row>
    <row r="791" spans="1:23" s="154" customFormat="1" ht="15" customHeight="1">
      <c r="A791" t="s">
        <v>219</v>
      </c>
      <c r="B791"/>
      <c r="C791" t="s">
        <v>169</v>
      </c>
      <c r="D791" t="s">
        <v>337</v>
      </c>
      <c r="E791" t="s">
        <v>33</v>
      </c>
      <c r="F791" s="170">
        <v>3</v>
      </c>
      <c r="G791" s="162">
        <v>3</v>
      </c>
      <c r="H791" s="162">
        <v>0</v>
      </c>
      <c r="I791" t="s">
        <v>420</v>
      </c>
      <c r="J791" t="s">
        <v>12</v>
      </c>
      <c r="K791" t="s">
        <v>12</v>
      </c>
      <c r="L791" t="s">
        <v>211</v>
      </c>
      <c r="M791" t="s">
        <v>409</v>
      </c>
      <c r="N791" t="s">
        <v>33</v>
      </c>
      <c r="O791" s="170">
        <v>1</v>
      </c>
      <c r="P791" t="s">
        <v>12</v>
      </c>
      <c r="Q791" t="s">
        <v>57</v>
      </c>
      <c r="R791" s="163" t="s">
        <v>162</v>
      </c>
      <c r="S791" s="164" t="s">
        <v>126</v>
      </c>
      <c r="T791" s="164" t="s">
        <v>126</v>
      </c>
      <c r="U791" s="165" t="str">
        <f t="shared" si="38"/>
        <v>C_ปUG_UGC05</v>
      </c>
      <c r="V791" s="152">
        <f t="shared" si="39"/>
        <v>3</v>
      </c>
      <c r="W791" s="153">
        <f t="shared" si="37"/>
        <v>0.17647058823529413</v>
      </c>
    </row>
    <row r="792" spans="1:23" s="154" customFormat="1" ht="15" customHeight="1">
      <c r="A792" t="s">
        <v>219</v>
      </c>
      <c r="B792"/>
      <c r="C792" t="s">
        <v>170</v>
      </c>
      <c r="D792" t="s">
        <v>614</v>
      </c>
      <c r="E792" t="s">
        <v>33</v>
      </c>
      <c r="F792" s="170">
        <v>3</v>
      </c>
      <c r="G792" s="162">
        <v>3</v>
      </c>
      <c r="H792" s="162">
        <v>0</v>
      </c>
      <c r="I792" t="s">
        <v>420</v>
      </c>
      <c r="J792" t="s">
        <v>12</v>
      </c>
      <c r="K792" t="s">
        <v>12</v>
      </c>
      <c r="L792" t="s">
        <v>211</v>
      </c>
      <c r="M792" t="s">
        <v>409</v>
      </c>
      <c r="N792" t="s">
        <v>33</v>
      </c>
      <c r="O792" s="170">
        <v>119</v>
      </c>
      <c r="P792" t="s">
        <v>12</v>
      </c>
      <c r="Q792" t="s">
        <v>24</v>
      </c>
      <c r="R792" s="163" t="s">
        <v>162</v>
      </c>
      <c r="S792" s="164" t="s">
        <v>126</v>
      </c>
      <c r="T792" s="164" t="s">
        <v>126</v>
      </c>
      <c r="U792" s="165" t="str">
        <f t="shared" si="38"/>
        <v>C_ปUG_UGC02</v>
      </c>
      <c r="V792" s="152">
        <f t="shared" si="39"/>
        <v>357</v>
      </c>
      <c r="W792" s="153">
        <f t="shared" si="37"/>
        <v>21</v>
      </c>
    </row>
    <row r="793" spans="1:23" s="154" customFormat="1" ht="15" customHeight="1">
      <c r="A793" t="s">
        <v>219</v>
      </c>
      <c r="B793"/>
      <c r="C793" t="s">
        <v>170</v>
      </c>
      <c r="D793" t="s">
        <v>614</v>
      </c>
      <c r="E793" t="s">
        <v>33</v>
      </c>
      <c r="F793" s="170">
        <v>3</v>
      </c>
      <c r="G793" s="162">
        <v>3</v>
      </c>
      <c r="H793" s="162">
        <v>0</v>
      </c>
      <c r="I793" t="s">
        <v>420</v>
      </c>
      <c r="J793" t="s">
        <v>12</v>
      </c>
      <c r="K793" t="s">
        <v>12</v>
      </c>
      <c r="L793" t="s">
        <v>212</v>
      </c>
      <c r="M793" t="s">
        <v>409</v>
      </c>
      <c r="N793" t="s">
        <v>33</v>
      </c>
      <c r="O793" s="170">
        <v>1</v>
      </c>
      <c r="P793" t="s">
        <v>12</v>
      </c>
      <c r="Q793" t="s">
        <v>24</v>
      </c>
      <c r="R793" s="163" t="s">
        <v>162</v>
      </c>
      <c r="S793" s="164" t="s">
        <v>126</v>
      </c>
      <c r="T793" s="164" t="s">
        <v>126</v>
      </c>
      <c r="U793" s="165" t="str">
        <f t="shared" si="38"/>
        <v>C_ปUG_UGC02</v>
      </c>
      <c r="V793" s="152">
        <f t="shared" si="39"/>
        <v>3</v>
      </c>
      <c r="W793" s="153">
        <f t="shared" si="37"/>
        <v>0.17647058823529413</v>
      </c>
    </row>
    <row r="794" spans="1:23" s="154" customFormat="1" ht="15" customHeight="1">
      <c r="A794" t="s">
        <v>219</v>
      </c>
      <c r="B794"/>
      <c r="C794" t="s">
        <v>172</v>
      </c>
      <c r="D794" t="s">
        <v>615</v>
      </c>
      <c r="E794" t="s">
        <v>33</v>
      </c>
      <c r="F794" s="170">
        <v>3</v>
      </c>
      <c r="G794" s="162">
        <v>3</v>
      </c>
      <c r="H794" s="162">
        <v>0</v>
      </c>
      <c r="I794" t="s">
        <v>420</v>
      </c>
      <c r="J794" t="s">
        <v>12</v>
      </c>
      <c r="K794" t="s">
        <v>12</v>
      </c>
      <c r="L794" t="s">
        <v>211</v>
      </c>
      <c r="M794" t="s">
        <v>409</v>
      </c>
      <c r="N794" t="s">
        <v>33</v>
      </c>
      <c r="O794" s="170">
        <v>110</v>
      </c>
      <c r="P794" t="s">
        <v>12</v>
      </c>
      <c r="Q794" t="s">
        <v>25</v>
      </c>
      <c r="R794" s="163" t="s">
        <v>162</v>
      </c>
      <c r="S794" s="164" t="s">
        <v>126</v>
      </c>
      <c r="T794" s="164" t="s">
        <v>126</v>
      </c>
      <c r="U794" s="165" t="str">
        <f t="shared" si="38"/>
        <v>C_ปUG_UGC03</v>
      </c>
      <c r="V794" s="152">
        <f t="shared" si="39"/>
        <v>330</v>
      </c>
      <c r="W794" s="153">
        <f t="shared" si="37"/>
        <v>19.411764705882351</v>
      </c>
    </row>
    <row r="795" spans="1:23" s="154" customFormat="1" ht="15" customHeight="1">
      <c r="A795" t="s">
        <v>219</v>
      </c>
      <c r="B795"/>
      <c r="C795" t="s">
        <v>172</v>
      </c>
      <c r="D795" t="s">
        <v>104</v>
      </c>
      <c r="E795" t="s">
        <v>33</v>
      </c>
      <c r="F795" s="170">
        <v>3</v>
      </c>
      <c r="G795" s="162">
        <v>3</v>
      </c>
      <c r="H795" s="162">
        <v>0</v>
      </c>
      <c r="I795" t="s">
        <v>420</v>
      </c>
      <c r="J795" t="s">
        <v>12</v>
      </c>
      <c r="K795" t="s">
        <v>12</v>
      </c>
      <c r="L795" t="s">
        <v>211</v>
      </c>
      <c r="M795" t="s">
        <v>409</v>
      </c>
      <c r="N795" t="s">
        <v>33</v>
      </c>
      <c r="O795" s="170">
        <v>50</v>
      </c>
      <c r="P795" t="s">
        <v>12</v>
      </c>
      <c r="Q795" t="s">
        <v>25</v>
      </c>
      <c r="R795" s="163" t="s">
        <v>162</v>
      </c>
      <c r="S795" s="164" t="s">
        <v>126</v>
      </c>
      <c r="T795" s="164" t="s">
        <v>126</v>
      </c>
      <c r="U795" s="165" t="str">
        <f t="shared" si="38"/>
        <v>C_ปUG_UGC03</v>
      </c>
      <c r="V795" s="152">
        <f t="shared" si="39"/>
        <v>150</v>
      </c>
      <c r="W795" s="153">
        <f t="shared" si="37"/>
        <v>8.8235294117647065</v>
      </c>
    </row>
    <row r="796" spans="1:23" s="154" customFormat="1" ht="15" customHeight="1">
      <c r="A796" t="s">
        <v>219</v>
      </c>
      <c r="B796"/>
      <c r="C796" t="s">
        <v>172</v>
      </c>
      <c r="D796" t="s">
        <v>104</v>
      </c>
      <c r="E796" t="s">
        <v>33</v>
      </c>
      <c r="F796" s="170">
        <v>3</v>
      </c>
      <c r="G796" s="162">
        <v>3</v>
      </c>
      <c r="H796" s="162">
        <v>0</v>
      </c>
      <c r="I796" t="s">
        <v>420</v>
      </c>
      <c r="J796" t="s">
        <v>12</v>
      </c>
      <c r="K796" t="s">
        <v>12</v>
      </c>
      <c r="L796" t="s">
        <v>212</v>
      </c>
      <c r="M796" t="s">
        <v>409</v>
      </c>
      <c r="N796" t="s">
        <v>33</v>
      </c>
      <c r="O796" s="170">
        <v>1</v>
      </c>
      <c r="P796" t="s">
        <v>12</v>
      </c>
      <c r="Q796" t="s">
        <v>25</v>
      </c>
      <c r="R796" s="163" t="s">
        <v>162</v>
      </c>
      <c r="S796" s="164" t="s">
        <v>126</v>
      </c>
      <c r="T796" s="164" t="s">
        <v>126</v>
      </c>
      <c r="U796" s="165" t="str">
        <f t="shared" si="38"/>
        <v>C_ปUG_UGC03</v>
      </c>
      <c r="V796" s="152">
        <f t="shared" si="39"/>
        <v>3</v>
      </c>
      <c r="W796" s="153">
        <f t="shared" si="37"/>
        <v>0.17647058823529413</v>
      </c>
    </row>
    <row r="797" spans="1:23" s="154" customFormat="1" ht="15" customHeight="1">
      <c r="A797" t="s">
        <v>219</v>
      </c>
      <c r="B797"/>
      <c r="C797" t="s">
        <v>172</v>
      </c>
      <c r="D797" t="s">
        <v>105</v>
      </c>
      <c r="E797" t="s">
        <v>33</v>
      </c>
      <c r="F797" s="170">
        <v>3</v>
      </c>
      <c r="G797" s="162">
        <v>3</v>
      </c>
      <c r="H797" s="162">
        <v>0</v>
      </c>
      <c r="I797" t="s">
        <v>420</v>
      </c>
      <c r="J797" t="s">
        <v>12</v>
      </c>
      <c r="K797" t="s">
        <v>12</v>
      </c>
      <c r="L797" t="s">
        <v>211</v>
      </c>
      <c r="M797" t="s">
        <v>409</v>
      </c>
      <c r="N797" t="s">
        <v>33</v>
      </c>
      <c r="O797" s="170">
        <v>24</v>
      </c>
      <c r="P797" t="s">
        <v>12</v>
      </c>
      <c r="Q797" t="s">
        <v>25</v>
      </c>
      <c r="R797" s="163" t="s">
        <v>162</v>
      </c>
      <c r="S797" s="164" t="s">
        <v>126</v>
      </c>
      <c r="T797" s="164" t="s">
        <v>126</v>
      </c>
      <c r="U797" s="165" t="str">
        <f t="shared" si="38"/>
        <v>C_ปUG_UGC03</v>
      </c>
      <c r="V797" s="152">
        <f t="shared" si="39"/>
        <v>72</v>
      </c>
      <c r="W797" s="153">
        <f t="shared" si="37"/>
        <v>4.2352941176470589</v>
      </c>
    </row>
    <row r="798" spans="1:23" s="154" customFormat="1" ht="15" customHeight="1">
      <c r="A798" t="s">
        <v>219</v>
      </c>
      <c r="B798"/>
      <c r="C798" t="s">
        <v>170</v>
      </c>
      <c r="D798" t="s">
        <v>616</v>
      </c>
      <c r="E798" t="s">
        <v>33</v>
      </c>
      <c r="F798" s="170">
        <v>3</v>
      </c>
      <c r="G798" s="162">
        <v>3</v>
      </c>
      <c r="H798" s="162">
        <v>0</v>
      </c>
      <c r="I798" t="s">
        <v>420</v>
      </c>
      <c r="J798" t="s">
        <v>12</v>
      </c>
      <c r="K798" t="s">
        <v>12</v>
      </c>
      <c r="L798" t="s">
        <v>211</v>
      </c>
      <c r="M798" t="s">
        <v>409</v>
      </c>
      <c r="N798" t="s">
        <v>33</v>
      </c>
      <c r="O798" s="170">
        <v>119</v>
      </c>
      <c r="P798" t="s">
        <v>12</v>
      </c>
      <c r="Q798" t="s">
        <v>24</v>
      </c>
      <c r="R798" s="163" t="s">
        <v>162</v>
      </c>
      <c r="S798" s="164" t="s">
        <v>126</v>
      </c>
      <c r="T798" s="164" t="s">
        <v>126</v>
      </c>
      <c r="U798" s="165" t="str">
        <f t="shared" si="38"/>
        <v>C_ปUG_UGC02</v>
      </c>
      <c r="V798" s="152">
        <f t="shared" si="39"/>
        <v>357</v>
      </c>
      <c r="W798" s="153">
        <f t="shared" si="37"/>
        <v>21</v>
      </c>
    </row>
    <row r="799" spans="1:23" s="154" customFormat="1" ht="15" customHeight="1">
      <c r="A799" t="s">
        <v>219</v>
      </c>
      <c r="B799"/>
      <c r="C799" t="s">
        <v>170</v>
      </c>
      <c r="D799" t="s">
        <v>616</v>
      </c>
      <c r="E799" t="s">
        <v>33</v>
      </c>
      <c r="F799" s="170">
        <v>3</v>
      </c>
      <c r="G799" s="162">
        <v>3</v>
      </c>
      <c r="H799" s="162">
        <v>0</v>
      </c>
      <c r="I799" t="s">
        <v>420</v>
      </c>
      <c r="J799" t="s">
        <v>12</v>
      </c>
      <c r="K799" t="s">
        <v>12</v>
      </c>
      <c r="L799" t="s">
        <v>212</v>
      </c>
      <c r="M799" t="s">
        <v>409</v>
      </c>
      <c r="N799" t="s">
        <v>33</v>
      </c>
      <c r="O799" s="170">
        <v>1</v>
      </c>
      <c r="P799" t="s">
        <v>12</v>
      </c>
      <c r="Q799" t="s">
        <v>24</v>
      </c>
      <c r="R799" s="163" t="s">
        <v>162</v>
      </c>
      <c r="S799" s="164" t="s">
        <v>126</v>
      </c>
      <c r="T799" s="164" t="s">
        <v>126</v>
      </c>
      <c r="U799" s="165" t="str">
        <f t="shared" si="38"/>
        <v>C_ปUG_UGC02</v>
      </c>
      <c r="V799" s="152">
        <f t="shared" si="39"/>
        <v>3</v>
      </c>
      <c r="W799" s="153">
        <f t="shared" si="37"/>
        <v>0.17647058823529413</v>
      </c>
    </row>
    <row r="800" spans="1:23" s="154" customFormat="1" ht="15" customHeight="1">
      <c r="A800" t="s">
        <v>219</v>
      </c>
      <c r="B800"/>
      <c r="C800" t="s">
        <v>171</v>
      </c>
      <c r="D800" t="s">
        <v>617</v>
      </c>
      <c r="E800" t="s">
        <v>33</v>
      </c>
      <c r="F800" s="170">
        <v>3</v>
      </c>
      <c r="G800" s="162">
        <v>3</v>
      </c>
      <c r="H800" s="162">
        <v>0</v>
      </c>
      <c r="I800" t="s">
        <v>420</v>
      </c>
      <c r="J800" t="s">
        <v>12</v>
      </c>
      <c r="K800" t="s">
        <v>12</v>
      </c>
      <c r="L800" t="s">
        <v>211</v>
      </c>
      <c r="M800" t="s">
        <v>409</v>
      </c>
      <c r="N800" t="s">
        <v>33</v>
      </c>
      <c r="O800" s="170">
        <v>75</v>
      </c>
      <c r="P800" t="s">
        <v>12</v>
      </c>
      <c r="Q800" t="s">
        <v>56</v>
      </c>
      <c r="R800" s="163" t="s">
        <v>162</v>
      </c>
      <c r="S800" s="164" t="s">
        <v>126</v>
      </c>
      <c r="T800" s="164" t="s">
        <v>126</v>
      </c>
      <c r="U800" s="165" t="str">
        <f t="shared" si="38"/>
        <v>C_ปUG_UGC04</v>
      </c>
      <c r="V800" s="152">
        <f t="shared" si="39"/>
        <v>225</v>
      </c>
      <c r="W800" s="153">
        <f t="shared" si="37"/>
        <v>13.235294117647058</v>
      </c>
    </row>
    <row r="801" spans="1:23" s="154" customFormat="1" ht="15" customHeight="1">
      <c r="A801" t="s">
        <v>219</v>
      </c>
      <c r="B801"/>
      <c r="C801" t="s">
        <v>171</v>
      </c>
      <c r="D801" t="s">
        <v>618</v>
      </c>
      <c r="E801" t="s">
        <v>33</v>
      </c>
      <c r="F801" s="170">
        <v>3</v>
      </c>
      <c r="G801" s="162">
        <v>3</v>
      </c>
      <c r="H801" s="162">
        <v>0</v>
      </c>
      <c r="I801" t="s">
        <v>420</v>
      </c>
      <c r="J801" t="s">
        <v>12</v>
      </c>
      <c r="K801" t="s">
        <v>12</v>
      </c>
      <c r="L801" t="s">
        <v>211</v>
      </c>
      <c r="M801" t="s">
        <v>409</v>
      </c>
      <c r="N801" t="s">
        <v>33</v>
      </c>
      <c r="O801" s="170">
        <v>70</v>
      </c>
      <c r="P801" t="s">
        <v>12</v>
      </c>
      <c r="Q801" t="s">
        <v>56</v>
      </c>
      <c r="R801" s="163" t="s">
        <v>162</v>
      </c>
      <c r="S801" s="164" t="s">
        <v>126</v>
      </c>
      <c r="T801" s="164" t="s">
        <v>126</v>
      </c>
      <c r="U801" s="165" t="str">
        <f t="shared" si="38"/>
        <v>C_ปUG_UGC04</v>
      </c>
      <c r="V801" s="152">
        <f t="shared" si="39"/>
        <v>210</v>
      </c>
      <c r="W801" s="153">
        <f t="shared" si="37"/>
        <v>12.352941176470589</v>
      </c>
    </row>
    <row r="802" spans="1:23" s="154" customFormat="1" ht="15" customHeight="1">
      <c r="A802" t="s">
        <v>219</v>
      </c>
      <c r="B802"/>
      <c r="C802" t="s">
        <v>171</v>
      </c>
      <c r="D802" t="s">
        <v>619</v>
      </c>
      <c r="E802" t="s">
        <v>33</v>
      </c>
      <c r="F802" s="170">
        <v>3</v>
      </c>
      <c r="G802" s="162">
        <v>3</v>
      </c>
      <c r="H802" s="162">
        <v>0</v>
      </c>
      <c r="I802" t="s">
        <v>420</v>
      </c>
      <c r="J802" t="s">
        <v>12</v>
      </c>
      <c r="K802" t="s">
        <v>12</v>
      </c>
      <c r="L802" t="s">
        <v>211</v>
      </c>
      <c r="M802" t="s">
        <v>409</v>
      </c>
      <c r="N802" t="s">
        <v>33</v>
      </c>
      <c r="O802" s="170">
        <v>53</v>
      </c>
      <c r="P802" t="s">
        <v>12</v>
      </c>
      <c r="Q802" t="s">
        <v>56</v>
      </c>
      <c r="R802" s="163" t="s">
        <v>162</v>
      </c>
      <c r="S802" s="164" t="s">
        <v>126</v>
      </c>
      <c r="T802" s="164" t="s">
        <v>126</v>
      </c>
      <c r="U802" s="165" t="str">
        <f t="shared" si="38"/>
        <v>C_ปUG_UGC04</v>
      </c>
      <c r="V802" s="152">
        <f t="shared" si="39"/>
        <v>159</v>
      </c>
      <c r="W802" s="153">
        <f t="shared" si="37"/>
        <v>9.3529411764705888</v>
      </c>
    </row>
    <row r="803" spans="1:23" s="154" customFormat="1" ht="15" customHeight="1">
      <c r="A803" t="s">
        <v>219</v>
      </c>
      <c r="B803"/>
      <c r="C803" t="s">
        <v>171</v>
      </c>
      <c r="D803" t="s">
        <v>620</v>
      </c>
      <c r="E803" t="s">
        <v>33</v>
      </c>
      <c r="F803" s="170">
        <v>3</v>
      </c>
      <c r="G803" s="162">
        <v>3</v>
      </c>
      <c r="H803" s="162">
        <v>0</v>
      </c>
      <c r="I803" t="s">
        <v>420</v>
      </c>
      <c r="J803" t="s">
        <v>12</v>
      </c>
      <c r="K803" t="s">
        <v>12</v>
      </c>
      <c r="L803" t="s">
        <v>211</v>
      </c>
      <c r="M803" t="s">
        <v>409</v>
      </c>
      <c r="N803" t="s">
        <v>33</v>
      </c>
      <c r="O803" s="170">
        <v>101</v>
      </c>
      <c r="P803" t="s">
        <v>12</v>
      </c>
      <c r="Q803" t="s">
        <v>56</v>
      </c>
      <c r="R803" s="163" t="s">
        <v>162</v>
      </c>
      <c r="S803" s="164" t="s">
        <v>126</v>
      </c>
      <c r="T803" s="164" t="s">
        <v>126</v>
      </c>
      <c r="U803" s="165" t="str">
        <f t="shared" si="38"/>
        <v>C_ปUG_UGC04</v>
      </c>
      <c r="V803" s="152">
        <f t="shared" si="39"/>
        <v>303</v>
      </c>
      <c r="W803" s="153">
        <f t="shared" si="37"/>
        <v>17.823529411764707</v>
      </c>
    </row>
    <row r="804" spans="1:23" s="154" customFormat="1" ht="15" customHeight="1">
      <c r="A804" t="s">
        <v>219</v>
      </c>
      <c r="B804"/>
      <c r="C804" t="s">
        <v>171</v>
      </c>
      <c r="D804" t="s">
        <v>621</v>
      </c>
      <c r="E804" t="s">
        <v>33</v>
      </c>
      <c r="F804" s="170">
        <v>3</v>
      </c>
      <c r="G804" s="162">
        <v>3</v>
      </c>
      <c r="H804" s="162">
        <v>0</v>
      </c>
      <c r="I804" t="s">
        <v>420</v>
      </c>
      <c r="J804" t="s">
        <v>12</v>
      </c>
      <c r="K804" t="s">
        <v>12</v>
      </c>
      <c r="L804" t="s">
        <v>211</v>
      </c>
      <c r="M804" t="s">
        <v>409</v>
      </c>
      <c r="N804" t="s">
        <v>33</v>
      </c>
      <c r="O804" s="170">
        <v>83</v>
      </c>
      <c r="P804" t="s">
        <v>12</v>
      </c>
      <c r="Q804" t="s">
        <v>56</v>
      </c>
      <c r="R804" s="163" t="s">
        <v>162</v>
      </c>
      <c r="S804" s="164" t="s">
        <v>126</v>
      </c>
      <c r="T804" s="164" t="s">
        <v>126</v>
      </c>
      <c r="U804" s="165" t="str">
        <f t="shared" si="38"/>
        <v>C_ปUG_UGC04</v>
      </c>
      <c r="V804" s="152">
        <f t="shared" si="39"/>
        <v>249</v>
      </c>
      <c r="W804" s="153">
        <f t="shared" si="37"/>
        <v>14.647058823529411</v>
      </c>
    </row>
    <row r="805" spans="1:23" s="154" customFormat="1" ht="15" customHeight="1">
      <c r="A805" t="s">
        <v>219</v>
      </c>
      <c r="B805"/>
      <c r="C805" t="s">
        <v>171</v>
      </c>
      <c r="D805" t="s">
        <v>622</v>
      </c>
      <c r="E805" t="s">
        <v>33</v>
      </c>
      <c r="F805" s="170">
        <v>3</v>
      </c>
      <c r="G805" s="162">
        <v>3</v>
      </c>
      <c r="H805" s="162">
        <v>0</v>
      </c>
      <c r="I805" t="s">
        <v>420</v>
      </c>
      <c r="J805" t="s">
        <v>12</v>
      </c>
      <c r="K805" t="s">
        <v>12</v>
      </c>
      <c r="L805" t="s">
        <v>211</v>
      </c>
      <c r="M805" t="s">
        <v>409</v>
      </c>
      <c r="N805" t="s">
        <v>33</v>
      </c>
      <c r="O805" s="170">
        <v>113</v>
      </c>
      <c r="P805" t="s">
        <v>12</v>
      </c>
      <c r="Q805" t="s">
        <v>56</v>
      </c>
      <c r="R805" s="163" t="s">
        <v>162</v>
      </c>
      <c r="S805" s="164" t="s">
        <v>126</v>
      </c>
      <c r="T805" s="164" t="s">
        <v>126</v>
      </c>
      <c r="U805" s="165" t="str">
        <f t="shared" si="38"/>
        <v>C_ปUG_UGC04</v>
      </c>
      <c r="V805" s="152">
        <f t="shared" si="39"/>
        <v>339</v>
      </c>
      <c r="W805" s="153">
        <f t="shared" si="37"/>
        <v>19.941176470588236</v>
      </c>
    </row>
    <row r="806" spans="1:23" s="154" customFormat="1" ht="15" customHeight="1">
      <c r="A806" t="s">
        <v>219</v>
      </c>
      <c r="B806"/>
      <c r="C806" t="s">
        <v>171</v>
      </c>
      <c r="D806" t="s">
        <v>623</v>
      </c>
      <c r="E806" t="s">
        <v>33</v>
      </c>
      <c r="F806" s="170">
        <v>3</v>
      </c>
      <c r="G806" s="162">
        <v>3</v>
      </c>
      <c r="H806" s="162">
        <v>0</v>
      </c>
      <c r="I806" t="s">
        <v>420</v>
      </c>
      <c r="J806" t="s">
        <v>12</v>
      </c>
      <c r="K806" t="s">
        <v>12</v>
      </c>
      <c r="L806" t="s">
        <v>211</v>
      </c>
      <c r="M806" t="s">
        <v>409</v>
      </c>
      <c r="N806" t="s">
        <v>33</v>
      </c>
      <c r="O806" s="170">
        <v>9</v>
      </c>
      <c r="P806" t="s">
        <v>12</v>
      </c>
      <c r="Q806" t="s">
        <v>56</v>
      </c>
      <c r="R806" s="163" t="s">
        <v>162</v>
      </c>
      <c r="S806" s="164" t="s">
        <v>126</v>
      </c>
      <c r="T806" s="164" t="s">
        <v>126</v>
      </c>
      <c r="U806" s="165" t="str">
        <f t="shared" si="38"/>
        <v>C_ปUG_UGC04</v>
      </c>
      <c r="V806" s="152">
        <f t="shared" si="39"/>
        <v>27</v>
      </c>
      <c r="W806" s="153">
        <f t="shared" si="37"/>
        <v>1.588235294117647</v>
      </c>
    </row>
    <row r="807" spans="1:23" s="154" customFormat="1" ht="15" customHeight="1">
      <c r="A807" t="s">
        <v>219</v>
      </c>
      <c r="B807"/>
      <c r="C807" t="s">
        <v>171</v>
      </c>
      <c r="D807" t="s">
        <v>624</v>
      </c>
      <c r="E807" t="s">
        <v>33</v>
      </c>
      <c r="F807" s="170">
        <v>3</v>
      </c>
      <c r="G807" s="162">
        <v>3</v>
      </c>
      <c r="H807" s="162">
        <v>0</v>
      </c>
      <c r="I807" t="s">
        <v>420</v>
      </c>
      <c r="J807" t="s">
        <v>12</v>
      </c>
      <c r="K807" t="s">
        <v>12</v>
      </c>
      <c r="L807" t="s">
        <v>211</v>
      </c>
      <c r="M807" t="s">
        <v>409</v>
      </c>
      <c r="N807" t="s">
        <v>33</v>
      </c>
      <c r="O807" s="170">
        <v>30</v>
      </c>
      <c r="P807" t="s">
        <v>12</v>
      </c>
      <c r="Q807" t="s">
        <v>56</v>
      </c>
      <c r="R807" s="163" t="s">
        <v>162</v>
      </c>
      <c r="S807" s="164" t="s">
        <v>126</v>
      </c>
      <c r="T807" s="164" t="s">
        <v>126</v>
      </c>
      <c r="U807" s="165" t="str">
        <f t="shared" si="38"/>
        <v>C_ปUG_UGC04</v>
      </c>
      <c r="V807" s="152">
        <f t="shared" si="39"/>
        <v>90</v>
      </c>
      <c r="W807" s="153">
        <f t="shared" si="37"/>
        <v>5.2941176470588234</v>
      </c>
    </row>
    <row r="808" spans="1:23" s="154" customFormat="1" ht="15" customHeight="1">
      <c r="A808" t="s">
        <v>219</v>
      </c>
      <c r="B808"/>
      <c r="C808" t="s">
        <v>171</v>
      </c>
      <c r="D808" t="s">
        <v>625</v>
      </c>
      <c r="E808" t="s">
        <v>33</v>
      </c>
      <c r="F808" s="170">
        <v>3</v>
      </c>
      <c r="G808" s="162">
        <v>3</v>
      </c>
      <c r="H808" s="162">
        <v>0</v>
      </c>
      <c r="I808" t="s">
        <v>420</v>
      </c>
      <c r="J808" t="s">
        <v>12</v>
      </c>
      <c r="K808" t="s">
        <v>12</v>
      </c>
      <c r="L808" t="s">
        <v>211</v>
      </c>
      <c r="M808" t="s">
        <v>409</v>
      </c>
      <c r="N808" t="s">
        <v>33</v>
      </c>
      <c r="O808" s="170">
        <v>79</v>
      </c>
      <c r="P808" t="s">
        <v>12</v>
      </c>
      <c r="Q808" t="s">
        <v>56</v>
      </c>
      <c r="R808" s="163" t="s">
        <v>162</v>
      </c>
      <c r="S808" s="164" t="s">
        <v>126</v>
      </c>
      <c r="T808" s="164" t="s">
        <v>126</v>
      </c>
      <c r="U808" s="165" t="str">
        <f t="shared" si="38"/>
        <v>C_ปUG_UGC04</v>
      </c>
      <c r="V808" s="152">
        <f t="shared" si="39"/>
        <v>237</v>
      </c>
      <c r="W808" s="153">
        <f t="shared" si="37"/>
        <v>13.941176470588236</v>
      </c>
    </row>
    <row r="809" spans="1:23" s="154" customFormat="1" ht="15" customHeight="1">
      <c r="A809" t="s">
        <v>219</v>
      </c>
      <c r="B809"/>
      <c r="C809" t="s">
        <v>171</v>
      </c>
      <c r="D809" t="s">
        <v>626</v>
      </c>
      <c r="E809" t="s">
        <v>33</v>
      </c>
      <c r="F809" s="170">
        <v>3</v>
      </c>
      <c r="G809" s="162">
        <v>3</v>
      </c>
      <c r="H809" s="162">
        <v>0</v>
      </c>
      <c r="I809" t="s">
        <v>420</v>
      </c>
      <c r="J809" t="s">
        <v>12</v>
      </c>
      <c r="K809" t="s">
        <v>12</v>
      </c>
      <c r="L809" t="s">
        <v>211</v>
      </c>
      <c r="M809" t="s">
        <v>409</v>
      </c>
      <c r="N809" t="s">
        <v>33</v>
      </c>
      <c r="O809" s="170">
        <v>16</v>
      </c>
      <c r="P809" t="s">
        <v>12</v>
      </c>
      <c r="Q809" t="s">
        <v>56</v>
      </c>
      <c r="R809" s="163" t="s">
        <v>162</v>
      </c>
      <c r="S809" s="164" t="s">
        <v>126</v>
      </c>
      <c r="T809" s="164" t="s">
        <v>126</v>
      </c>
      <c r="U809" s="165" t="str">
        <f t="shared" si="38"/>
        <v>C_ปUG_UGC04</v>
      </c>
      <c r="V809" s="152">
        <f t="shared" si="39"/>
        <v>48</v>
      </c>
      <c r="W809" s="153">
        <f t="shared" si="37"/>
        <v>2.8235294117647061</v>
      </c>
    </row>
    <row r="810" spans="1:23" s="154" customFormat="1" ht="15" customHeight="1">
      <c r="A810" t="s">
        <v>219</v>
      </c>
      <c r="B810"/>
      <c r="C810" t="s">
        <v>171</v>
      </c>
      <c r="D810" t="s">
        <v>627</v>
      </c>
      <c r="E810" t="s">
        <v>33</v>
      </c>
      <c r="F810" s="170">
        <v>3</v>
      </c>
      <c r="G810" s="162">
        <v>3</v>
      </c>
      <c r="H810" s="162">
        <v>0</v>
      </c>
      <c r="I810" t="s">
        <v>420</v>
      </c>
      <c r="J810" t="s">
        <v>12</v>
      </c>
      <c r="K810" t="s">
        <v>12</v>
      </c>
      <c r="L810" t="s">
        <v>211</v>
      </c>
      <c r="M810" t="s">
        <v>409</v>
      </c>
      <c r="N810" t="s">
        <v>33</v>
      </c>
      <c r="O810" s="170">
        <v>19</v>
      </c>
      <c r="P810" t="s">
        <v>12</v>
      </c>
      <c r="Q810" t="s">
        <v>56</v>
      </c>
      <c r="R810" s="163" t="s">
        <v>162</v>
      </c>
      <c r="S810" s="164" t="s">
        <v>126</v>
      </c>
      <c r="T810" s="164" t="s">
        <v>126</v>
      </c>
      <c r="U810" s="165" t="str">
        <f t="shared" si="38"/>
        <v>C_ปUG_UGC04</v>
      </c>
      <c r="V810" s="152">
        <f t="shared" si="39"/>
        <v>57</v>
      </c>
      <c r="W810" s="153">
        <f t="shared" si="37"/>
        <v>3.3529411764705883</v>
      </c>
    </row>
    <row r="811" spans="1:23" s="154" customFormat="1" ht="15" customHeight="1">
      <c r="A811" t="s">
        <v>219</v>
      </c>
      <c r="B811"/>
      <c r="C811" t="s">
        <v>171</v>
      </c>
      <c r="D811" t="s">
        <v>288</v>
      </c>
      <c r="E811" t="s">
        <v>33</v>
      </c>
      <c r="F811" s="170">
        <v>3</v>
      </c>
      <c r="G811" s="162">
        <v>3</v>
      </c>
      <c r="H811" s="162">
        <v>0</v>
      </c>
      <c r="I811" t="s">
        <v>420</v>
      </c>
      <c r="J811" t="s">
        <v>12</v>
      </c>
      <c r="K811" t="s">
        <v>12</v>
      </c>
      <c r="L811" t="s">
        <v>211</v>
      </c>
      <c r="M811" t="s">
        <v>409</v>
      </c>
      <c r="N811" t="s">
        <v>33</v>
      </c>
      <c r="O811" s="170">
        <v>17</v>
      </c>
      <c r="P811" t="s">
        <v>12</v>
      </c>
      <c r="Q811" t="s">
        <v>56</v>
      </c>
      <c r="R811" s="163" t="s">
        <v>162</v>
      </c>
      <c r="S811" s="164" t="s">
        <v>126</v>
      </c>
      <c r="T811" s="164" t="s">
        <v>126</v>
      </c>
      <c r="U811" s="165" t="str">
        <f t="shared" si="38"/>
        <v>C_ปUG_UGC04</v>
      </c>
      <c r="V811" s="152">
        <f t="shared" si="39"/>
        <v>51</v>
      </c>
      <c r="W811" s="153">
        <f t="shared" si="37"/>
        <v>3</v>
      </c>
    </row>
    <row r="812" spans="1:23" s="154" customFormat="1" ht="15" customHeight="1">
      <c r="A812" t="s">
        <v>219</v>
      </c>
      <c r="B812"/>
      <c r="C812" t="s">
        <v>171</v>
      </c>
      <c r="D812" t="s">
        <v>628</v>
      </c>
      <c r="E812" t="s">
        <v>33</v>
      </c>
      <c r="F812" s="170">
        <v>3</v>
      </c>
      <c r="G812" s="162">
        <v>3</v>
      </c>
      <c r="H812" s="162">
        <v>0</v>
      </c>
      <c r="I812" t="s">
        <v>420</v>
      </c>
      <c r="J812" t="s">
        <v>12</v>
      </c>
      <c r="K812" t="s">
        <v>12</v>
      </c>
      <c r="L812" t="s">
        <v>211</v>
      </c>
      <c r="M812" t="s">
        <v>409</v>
      </c>
      <c r="N812" t="s">
        <v>33</v>
      </c>
      <c r="O812" s="170">
        <v>25</v>
      </c>
      <c r="P812" t="s">
        <v>12</v>
      </c>
      <c r="Q812" t="s">
        <v>56</v>
      </c>
      <c r="R812" s="163" t="s">
        <v>162</v>
      </c>
      <c r="S812" s="164" t="s">
        <v>126</v>
      </c>
      <c r="T812" s="164" t="s">
        <v>126</v>
      </c>
      <c r="U812" s="165" t="str">
        <f t="shared" si="38"/>
        <v>C_ปUG_UGC04</v>
      </c>
      <c r="V812" s="152">
        <f t="shared" si="39"/>
        <v>75</v>
      </c>
      <c r="W812" s="153">
        <f t="shared" si="37"/>
        <v>4.4117647058823533</v>
      </c>
    </row>
    <row r="813" spans="1:23" s="154" customFormat="1" ht="15" customHeight="1">
      <c r="A813" t="s">
        <v>219</v>
      </c>
      <c r="B813"/>
      <c r="C813" t="s">
        <v>171</v>
      </c>
      <c r="D813" t="s">
        <v>629</v>
      </c>
      <c r="E813" t="s">
        <v>33</v>
      </c>
      <c r="F813" s="170">
        <v>1</v>
      </c>
      <c r="G813" s="162">
        <v>1</v>
      </c>
      <c r="H813" s="162">
        <v>0</v>
      </c>
      <c r="I813" t="s">
        <v>420</v>
      </c>
      <c r="J813" t="s">
        <v>12</v>
      </c>
      <c r="K813" t="s">
        <v>12</v>
      </c>
      <c r="L813" t="s">
        <v>211</v>
      </c>
      <c r="M813" t="s">
        <v>409</v>
      </c>
      <c r="N813" t="s">
        <v>33</v>
      </c>
      <c r="O813" s="170">
        <v>62</v>
      </c>
      <c r="P813" t="s">
        <v>12</v>
      </c>
      <c r="Q813" t="s">
        <v>56</v>
      </c>
      <c r="R813" s="163" t="s">
        <v>162</v>
      </c>
      <c r="S813" s="164" t="s">
        <v>126</v>
      </c>
      <c r="T813" s="164" t="s">
        <v>126</v>
      </c>
      <c r="U813" s="165" t="str">
        <f t="shared" si="38"/>
        <v>C_ปUG_UGC04</v>
      </c>
      <c r="V813" s="152">
        <f t="shared" si="39"/>
        <v>62</v>
      </c>
      <c r="W813" s="153">
        <f t="shared" si="37"/>
        <v>3.6470588235294117</v>
      </c>
    </row>
    <row r="814" spans="1:23" s="154" customFormat="1" ht="15" customHeight="1">
      <c r="A814" t="s">
        <v>219</v>
      </c>
      <c r="B814"/>
      <c r="C814" t="s">
        <v>171</v>
      </c>
      <c r="D814" t="s">
        <v>250</v>
      </c>
      <c r="E814" t="s">
        <v>33</v>
      </c>
      <c r="F814" s="170">
        <v>3</v>
      </c>
      <c r="G814" s="162">
        <v>3</v>
      </c>
      <c r="H814" s="162">
        <v>0</v>
      </c>
      <c r="I814" t="s">
        <v>420</v>
      </c>
      <c r="J814" t="s">
        <v>12</v>
      </c>
      <c r="K814" t="s">
        <v>12</v>
      </c>
      <c r="L814" t="s">
        <v>211</v>
      </c>
      <c r="M814" t="s">
        <v>409</v>
      </c>
      <c r="N814" t="s">
        <v>33</v>
      </c>
      <c r="O814" s="170">
        <v>12</v>
      </c>
      <c r="P814" t="s">
        <v>12</v>
      </c>
      <c r="Q814" t="s">
        <v>56</v>
      </c>
      <c r="R814" s="163" t="s">
        <v>162</v>
      </c>
      <c r="S814" s="164" t="s">
        <v>126</v>
      </c>
      <c r="T814" s="164" t="s">
        <v>126</v>
      </c>
      <c r="U814" s="165" t="str">
        <f t="shared" si="38"/>
        <v>C_ปUG_UGC04</v>
      </c>
      <c r="V814" s="152">
        <f t="shared" si="39"/>
        <v>36</v>
      </c>
      <c r="W814" s="153">
        <f t="shared" si="37"/>
        <v>2.1176470588235294</v>
      </c>
    </row>
    <row r="815" spans="1:23" s="154" customFormat="1" ht="15" customHeight="1">
      <c r="A815" t="s">
        <v>164</v>
      </c>
      <c r="B815"/>
      <c r="C815" t="s">
        <v>363</v>
      </c>
      <c r="D815" t="s">
        <v>367</v>
      </c>
      <c r="E815" t="s">
        <v>33</v>
      </c>
      <c r="F815" s="170">
        <v>1</v>
      </c>
      <c r="G815" s="162">
        <v>0</v>
      </c>
      <c r="H815" s="162">
        <v>1</v>
      </c>
      <c r="I815" t="s">
        <v>420</v>
      </c>
      <c r="J815" t="s">
        <v>12</v>
      </c>
      <c r="K815" t="s">
        <v>13</v>
      </c>
      <c r="L815" t="s">
        <v>194</v>
      </c>
      <c r="M815" t="s">
        <v>409</v>
      </c>
      <c r="N815" t="s">
        <v>33</v>
      </c>
      <c r="O815" s="170">
        <v>1</v>
      </c>
      <c r="P815" t="s">
        <v>340</v>
      </c>
      <c r="Q815" t="s">
        <v>124</v>
      </c>
      <c r="R815" s="163" t="s">
        <v>162</v>
      </c>
      <c r="S815" s="164" t="s">
        <v>126</v>
      </c>
      <c r="T815" s="164" t="s">
        <v>126</v>
      </c>
      <c r="U815" s="165" t="str">
        <f t="shared" si="38"/>
        <v>A_ปUG_UGF00</v>
      </c>
      <c r="V815" s="152">
        <f t="shared" si="39"/>
        <v>1</v>
      </c>
      <c r="W815" s="153">
        <f t="shared" si="37"/>
        <v>5.8823529411764705E-2</v>
      </c>
    </row>
    <row r="816" spans="1:23" s="154" customFormat="1" ht="15" customHeight="1">
      <c r="A816" t="s">
        <v>164</v>
      </c>
      <c r="B816"/>
      <c r="C816" t="s">
        <v>363</v>
      </c>
      <c r="D816" t="s">
        <v>367</v>
      </c>
      <c r="E816" t="s">
        <v>33</v>
      </c>
      <c r="F816" s="170">
        <v>1</v>
      </c>
      <c r="G816" s="162">
        <v>0</v>
      </c>
      <c r="H816" s="162">
        <v>1</v>
      </c>
      <c r="I816" t="s">
        <v>420</v>
      </c>
      <c r="J816" t="s">
        <v>12</v>
      </c>
      <c r="K816" t="s">
        <v>13</v>
      </c>
      <c r="L816" t="s">
        <v>195</v>
      </c>
      <c r="M816" t="s">
        <v>409</v>
      </c>
      <c r="N816" t="s">
        <v>33</v>
      </c>
      <c r="O816" s="170">
        <v>1</v>
      </c>
      <c r="P816" t="s">
        <v>340</v>
      </c>
      <c r="Q816" t="s">
        <v>124</v>
      </c>
      <c r="R816" s="163" t="s">
        <v>162</v>
      </c>
      <c r="S816" s="164" t="s">
        <v>126</v>
      </c>
      <c r="T816" s="164" t="s">
        <v>126</v>
      </c>
      <c r="U816" s="165" t="str">
        <f t="shared" si="38"/>
        <v>A_ปUG_UGF00</v>
      </c>
      <c r="V816" s="152">
        <f t="shared" si="39"/>
        <v>1</v>
      </c>
      <c r="W816" s="153">
        <f t="shared" si="37"/>
        <v>5.8823529411764705E-2</v>
      </c>
    </row>
    <row r="817" spans="1:23" s="154" customFormat="1" ht="15" customHeight="1">
      <c r="A817" t="s">
        <v>164</v>
      </c>
      <c r="B817"/>
      <c r="C817" t="s">
        <v>363</v>
      </c>
      <c r="D817" t="s">
        <v>367</v>
      </c>
      <c r="E817" t="s">
        <v>33</v>
      </c>
      <c r="F817" s="170">
        <v>1</v>
      </c>
      <c r="G817" s="162">
        <v>0</v>
      </c>
      <c r="H817" s="162">
        <v>1</v>
      </c>
      <c r="I817" t="s">
        <v>420</v>
      </c>
      <c r="J817" t="s">
        <v>12</v>
      </c>
      <c r="K817" t="s">
        <v>13</v>
      </c>
      <c r="L817" t="s">
        <v>197</v>
      </c>
      <c r="M817" t="s">
        <v>409</v>
      </c>
      <c r="N817" t="s">
        <v>33</v>
      </c>
      <c r="O817" s="170">
        <v>1</v>
      </c>
      <c r="P817" t="s">
        <v>340</v>
      </c>
      <c r="Q817" t="s">
        <v>124</v>
      </c>
      <c r="R817" s="163" t="s">
        <v>162</v>
      </c>
      <c r="S817" s="164" t="s">
        <v>126</v>
      </c>
      <c r="T817" s="164" t="s">
        <v>126</v>
      </c>
      <c r="U817" s="165" t="str">
        <f t="shared" si="38"/>
        <v>A_ปUG_UGF00</v>
      </c>
      <c r="V817" s="152">
        <f t="shared" si="39"/>
        <v>1</v>
      </c>
      <c r="W817" s="153">
        <f t="shared" si="37"/>
        <v>5.8823529411764705E-2</v>
      </c>
    </row>
    <row r="818" spans="1:23" s="154" customFormat="1" ht="15" customHeight="1">
      <c r="A818" t="s">
        <v>164</v>
      </c>
      <c r="B818"/>
      <c r="C818" t="s">
        <v>363</v>
      </c>
      <c r="D818" t="s">
        <v>367</v>
      </c>
      <c r="E818" t="s">
        <v>33</v>
      </c>
      <c r="F818" s="170">
        <v>1</v>
      </c>
      <c r="G818" s="162">
        <v>0</v>
      </c>
      <c r="H818" s="162">
        <v>1</v>
      </c>
      <c r="I818" t="s">
        <v>420</v>
      </c>
      <c r="J818" t="s">
        <v>12</v>
      </c>
      <c r="K818" t="s">
        <v>13</v>
      </c>
      <c r="L818" t="s">
        <v>199</v>
      </c>
      <c r="M818" t="s">
        <v>409</v>
      </c>
      <c r="N818" t="s">
        <v>33</v>
      </c>
      <c r="O818" s="170">
        <v>1</v>
      </c>
      <c r="P818" t="s">
        <v>340</v>
      </c>
      <c r="Q818" t="s">
        <v>124</v>
      </c>
      <c r="R818" s="163" t="s">
        <v>162</v>
      </c>
      <c r="S818" s="164" t="s">
        <v>126</v>
      </c>
      <c r="T818" s="164" t="s">
        <v>126</v>
      </c>
      <c r="U818" s="165" t="str">
        <f t="shared" si="38"/>
        <v>A_ปUG_UGF00</v>
      </c>
      <c r="V818" s="152">
        <f t="shared" si="39"/>
        <v>1</v>
      </c>
      <c r="W818" s="153">
        <f t="shared" si="37"/>
        <v>5.8823529411764705E-2</v>
      </c>
    </row>
    <row r="819" spans="1:23" s="154" customFormat="1" ht="15" customHeight="1">
      <c r="A819" t="s">
        <v>167</v>
      </c>
      <c r="B819"/>
      <c r="C819" t="s">
        <v>363</v>
      </c>
      <c r="D819" t="s">
        <v>367</v>
      </c>
      <c r="E819" t="s">
        <v>33</v>
      </c>
      <c r="F819" s="170">
        <v>1</v>
      </c>
      <c r="G819" s="162">
        <v>0</v>
      </c>
      <c r="H819" s="162">
        <v>1</v>
      </c>
      <c r="I819" t="s">
        <v>420</v>
      </c>
      <c r="J819" t="s">
        <v>12</v>
      </c>
      <c r="K819" t="s">
        <v>17</v>
      </c>
      <c r="L819" t="s">
        <v>200</v>
      </c>
      <c r="M819" t="s">
        <v>409</v>
      </c>
      <c r="N819" t="s">
        <v>33</v>
      </c>
      <c r="O819" s="170">
        <v>1</v>
      </c>
      <c r="P819" t="s">
        <v>340</v>
      </c>
      <c r="Q819" t="s">
        <v>124</v>
      </c>
      <c r="R819" s="163" t="s">
        <v>162</v>
      </c>
      <c r="S819" s="164" t="s">
        <v>126</v>
      </c>
      <c r="T819" s="164" t="s">
        <v>126</v>
      </c>
      <c r="U819" s="165" t="str">
        <f t="shared" si="38"/>
        <v>B_ปUG_UGF00</v>
      </c>
      <c r="V819" s="152">
        <f t="shared" si="39"/>
        <v>1</v>
      </c>
      <c r="W819" s="153">
        <f t="shared" si="37"/>
        <v>5.8823529411764705E-2</v>
      </c>
    </row>
    <row r="820" spans="1:23" s="154" customFormat="1" ht="15" customHeight="1">
      <c r="A820" t="s">
        <v>167</v>
      </c>
      <c r="B820"/>
      <c r="C820" t="s">
        <v>363</v>
      </c>
      <c r="D820" t="s">
        <v>367</v>
      </c>
      <c r="E820" t="s">
        <v>33</v>
      </c>
      <c r="F820" s="170">
        <v>1</v>
      </c>
      <c r="G820" s="162">
        <v>0</v>
      </c>
      <c r="H820" s="162">
        <v>1</v>
      </c>
      <c r="I820" t="s">
        <v>420</v>
      </c>
      <c r="J820" t="s">
        <v>12</v>
      </c>
      <c r="K820" t="s">
        <v>17</v>
      </c>
      <c r="L820" t="s">
        <v>201</v>
      </c>
      <c r="M820" t="s">
        <v>409</v>
      </c>
      <c r="N820" t="s">
        <v>33</v>
      </c>
      <c r="O820" s="170">
        <v>1</v>
      </c>
      <c r="P820" t="s">
        <v>340</v>
      </c>
      <c r="Q820" t="s">
        <v>124</v>
      </c>
      <c r="R820" s="163" t="s">
        <v>162</v>
      </c>
      <c r="S820" s="164" t="s">
        <v>126</v>
      </c>
      <c r="T820" s="164" t="s">
        <v>126</v>
      </c>
      <c r="U820" s="165" t="str">
        <f t="shared" si="38"/>
        <v>B_ปUG_UGF00</v>
      </c>
      <c r="V820" s="152">
        <f t="shared" si="39"/>
        <v>1</v>
      </c>
      <c r="W820" s="153">
        <f t="shared" si="37"/>
        <v>5.8823529411764705E-2</v>
      </c>
    </row>
    <row r="821" spans="1:23" s="154" customFormat="1" ht="15" customHeight="1">
      <c r="A821" t="s">
        <v>167</v>
      </c>
      <c r="B821"/>
      <c r="C821" t="s">
        <v>363</v>
      </c>
      <c r="D821" t="s">
        <v>367</v>
      </c>
      <c r="E821" t="s">
        <v>33</v>
      </c>
      <c r="F821" s="170">
        <v>1</v>
      </c>
      <c r="G821" s="162">
        <v>0</v>
      </c>
      <c r="H821" s="162">
        <v>1</v>
      </c>
      <c r="I821" t="s">
        <v>420</v>
      </c>
      <c r="J821" t="s">
        <v>12</v>
      </c>
      <c r="K821" t="s">
        <v>17</v>
      </c>
      <c r="L821" t="s">
        <v>202</v>
      </c>
      <c r="M821" t="s">
        <v>409</v>
      </c>
      <c r="N821" t="s">
        <v>33</v>
      </c>
      <c r="O821" s="170">
        <v>2</v>
      </c>
      <c r="P821" t="s">
        <v>340</v>
      </c>
      <c r="Q821" t="s">
        <v>124</v>
      </c>
      <c r="R821" s="163" t="s">
        <v>162</v>
      </c>
      <c r="S821" s="164" t="s">
        <v>126</v>
      </c>
      <c r="T821" s="164" t="s">
        <v>126</v>
      </c>
      <c r="U821" s="165" t="str">
        <f t="shared" si="38"/>
        <v>B_ปUG_UGF00</v>
      </c>
      <c r="V821" s="152">
        <f t="shared" si="39"/>
        <v>2</v>
      </c>
      <c r="W821" s="153">
        <f t="shared" si="37"/>
        <v>0.11764705882352941</v>
      </c>
    </row>
    <row r="822" spans="1:23" s="154" customFormat="1" ht="15" customHeight="1">
      <c r="A822" t="s">
        <v>167</v>
      </c>
      <c r="B822"/>
      <c r="C822" t="s">
        <v>363</v>
      </c>
      <c r="D822" t="s">
        <v>367</v>
      </c>
      <c r="E822" t="s">
        <v>33</v>
      </c>
      <c r="F822" s="170">
        <v>1</v>
      </c>
      <c r="G822" s="162">
        <v>0</v>
      </c>
      <c r="H822" s="162">
        <v>1</v>
      </c>
      <c r="I822" t="s">
        <v>420</v>
      </c>
      <c r="J822" t="s">
        <v>12</v>
      </c>
      <c r="K822" t="s">
        <v>17</v>
      </c>
      <c r="L822" t="s">
        <v>202</v>
      </c>
      <c r="M822" t="s">
        <v>411</v>
      </c>
      <c r="N822" t="s">
        <v>33</v>
      </c>
      <c r="O822" s="170">
        <v>2</v>
      </c>
      <c r="P822" t="s">
        <v>340</v>
      </c>
      <c r="Q822" t="s">
        <v>124</v>
      </c>
      <c r="R822" s="163" t="s">
        <v>163</v>
      </c>
      <c r="S822" s="164" t="s">
        <v>126</v>
      </c>
      <c r="T822" s="164" t="s">
        <v>126</v>
      </c>
      <c r="U822" s="165" t="str">
        <f t="shared" si="38"/>
        <v>B_พUG_UGF00</v>
      </c>
      <c r="V822" s="152">
        <f t="shared" si="39"/>
        <v>2</v>
      </c>
      <c r="W822" s="153">
        <f t="shared" si="37"/>
        <v>0.11764705882352941</v>
      </c>
    </row>
    <row r="823" spans="1:23" s="154" customFormat="1" ht="15" customHeight="1">
      <c r="A823" t="s">
        <v>167</v>
      </c>
      <c r="B823"/>
      <c r="C823" t="s">
        <v>363</v>
      </c>
      <c r="D823" t="s">
        <v>367</v>
      </c>
      <c r="E823" t="s">
        <v>33</v>
      </c>
      <c r="F823" s="170">
        <v>1</v>
      </c>
      <c r="G823" s="162">
        <v>0</v>
      </c>
      <c r="H823" s="162">
        <v>1</v>
      </c>
      <c r="I823" t="s">
        <v>420</v>
      </c>
      <c r="J823" t="s">
        <v>12</v>
      </c>
      <c r="K823" t="s">
        <v>17</v>
      </c>
      <c r="L823" t="s">
        <v>203</v>
      </c>
      <c r="M823" t="s">
        <v>409</v>
      </c>
      <c r="N823" t="s">
        <v>33</v>
      </c>
      <c r="O823" s="170">
        <v>2</v>
      </c>
      <c r="P823" t="s">
        <v>340</v>
      </c>
      <c r="Q823" t="s">
        <v>124</v>
      </c>
      <c r="R823" s="163" t="s">
        <v>162</v>
      </c>
      <c r="S823" s="164" t="s">
        <v>126</v>
      </c>
      <c r="T823" s="164" t="s">
        <v>126</v>
      </c>
      <c r="U823" s="165" t="str">
        <f t="shared" si="38"/>
        <v>B_ปUG_UGF00</v>
      </c>
      <c r="V823" s="152">
        <f t="shared" si="39"/>
        <v>2</v>
      </c>
      <c r="W823" s="153">
        <f t="shared" si="37"/>
        <v>0.11764705882352941</v>
      </c>
    </row>
    <row r="824" spans="1:23" s="154" customFormat="1" ht="15" customHeight="1">
      <c r="A824" t="s">
        <v>167</v>
      </c>
      <c r="B824"/>
      <c r="C824" t="s">
        <v>363</v>
      </c>
      <c r="D824" t="s">
        <v>367</v>
      </c>
      <c r="E824" t="s">
        <v>33</v>
      </c>
      <c r="F824" s="170">
        <v>1</v>
      </c>
      <c r="G824" s="162">
        <v>0</v>
      </c>
      <c r="H824" s="162">
        <v>1</v>
      </c>
      <c r="I824" t="s">
        <v>420</v>
      </c>
      <c r="J824" t="s">
        <v>12</v>
      </c>
      <c r="K824" t="s">
        <v>17</v>
      </c>
      <c r="L824" t="s">
        <v>205</v>
      </c>
      <c r="M824" t="s">
        <v>409</v>
      </c>
      <c r="N824" t="s">
        <v>33</v>
      </c>
      <c r="O824" s="170">
        <v>2</v>
      </c>
      <c r="P824" t="s">
        <v>340</v>
      </c>
      <c r="Q824" t="s">
        <v>124</v>
      </c>
      <c r="R824" s="163" t="s">
        <v>162</v>
      </c>
      <c r="S824" s="164" t="s">
        <v>126</v>
      </c>
      <c r="T824" s="164" t="s">
        <v>126</v>
      </c>
      <c r="U824" s="165" t="str">
        <f t="shared" si="38"/>
        <v>B_ปUG_UGF00</v>
      </c>
      <c r="V824" s="152">
        <f t="shared" si="39"/>
        <v>2</v>
      </c>
      <c r="W824" s="153">
        <f t="shared" si="37"/>
        <v>0.11764705882352941</v>
      </c>
    </row>
    <row r="825" spans="1:23" s="154" customFormat="1" ht="15" customHeight="1">
      <c r="A825" t="s">
        <v>167</v>
      </c>
      <c r="B825"/>
      <c r="C825" t="s">
        <v>363</v>
      </c>
      <c r="D825" t="s">
        <v>367</v>
      </c>
      <c r="E825" t="s">
        <v>33</v>
      </c>
      <c r="F825" s="170">
        <v>1</v>
      </c>
      <c r="G825" s="162">
        <v>0</v>
      </c>
      <c r="H825" s="162">
        <v>1</v>
      </c>
      <c r="I825" t="s">
        <v>420</v>
      </c>
      <c r="J825" t="s">
        <v>12</v>
      </c>
      <c r="K825" t="s">
        <v>17</v>
      </c>
      <c r="L825" t="s">
        <v>206</v>
      </c>
      <c r="M825" t="s">
        <v>409</v>
      </c>
      <c r="N825" t="s">
        <v>33</v>
      </c>
      <c r="O825" s="170">
        <v>1</v>
      </c>
      <c r="P825" t="s">
        <v>340</v>
      </c>
      <c r="Q825" t="s">
        <v>124</v>
      </c>
      <c r="R825" s="163" t="s">
        <v>162</v>
      </c>
      <c r="S825" s="164" t="s">
        <v>126</v>
      </c>
      <c r="T825" s="164" t="s">
        <v>126</v>
      </c>
      <c r="U825" s="165" t="str">
        <f t="shared" si="38"/>
        <v>B_ปUG_UGF00</v>
      </c>
      <c r="V825" s="152">
        <f t="shared" si="39"/>
        <v>1</v>
      </c>
      <c r="W825" s="153">
        <f t="shared" si="37"/>
        <v>5.8823529411764705E-2</v>
      </c>
    </row>
    <row r="826" spans="1:23" s="154" customFormat="1" ht="15" customHeight="1">
      <c r="A826" t="s">
        <v>167</v>
      </c>
      <c r="B826"/>
      <c r="C826" t="s">
        <v>363</v>
      </c>
      <c r="D826" t="s">
        <v>367</v>
      </c>
      <c r="E826" t="s">
        <v>33</v>
      </c>
      <c r="F826" s="170">
        <v>1</v>
      </c>
      <c r="G826" s="162">
        <v>0</v>
      </c>
      <c r="H826" s="162">
        <v>1</v>
      </c>
      <c r="I826" t="s">
        <v>420</v>
      </c>
      <c r="J826" t="s">
        <v>12</v>
      </c>
      <c r="K826" t="s">
        <v>17</v>
      </c>
      <c r="L826" t="s">
        <v>207</v>
      </c>
      <c r="M826" t="s">
        <v>409</v>
      </c>
      <c r="N826" t="s">
        <v>33</v>
      </c>
      <c r="O826" s="170">
        <v>2</v>
      </c>
      <c r="P826" t="s">
        <v>340</v>
      </c>
      <c r="Q826" t="s">
        <v>124</v>
      </c>
      <c r="R826" s="163" t="s">
        <v>162</v>
      </c>
      <c r="S826" s="164" t="s">
        <v>126</v>
      </c>
      <c r="T826" s="164" t="s">
        <v>126</v>
      </c>
      <c r="U826" s="165" t="str">
        <f t="shared" si="38"/>
        <v>B_ปUG_UGF00</v>
      </c>
      <c r="V826" s="152">
        <f t="shared" si="39"/>
        <v>2</v>
      </c>
      <c r="W826" s="153">
        <f t="shared" ref="W826:W877" si="40">+V826/17</f>
        <v>0.11764705882352941</v>
      </c>
    </row>
    <row r="827" spans="1:23" s="154" customFormat="1" ht="15" customHeight="1">
      <c r="A827" t="s">
        <v>219</v>
      </c>
      <c r="B827"/>
      <c r="C827" t="s">
        <v>363</v>
      </c>
      <c r="D827" t="s">
        <v>367</v>
      </c>
      <c r="E827" t="s">
        <v>33</v>
      </c>
      <c r="F827" s="170">
        <v>1</v>
      </c>
      <c r="G827" s="162">
        <v>0</v>
      </c>
      <c r="H827" s="162">
        <v>1</v>
      </c>
      <c r="I827" t="s">
        <v>420</v>
      </c>
      <c r="J827" t="s">
        <v>12</v>
      </c>
      <c r="K827" t="s">
        <v>12</v>
      </c>
      <c r="L827" t="s">
        <v>208</v>
      </c>
      <c r="M827" t="s">
        <v>409</v>
      </c>
      <c r="N827" t="s">
        <v>33</v>
      </c>
      <c r="O827" s="170">
        <v>3</v>
      </c>
      <c r="P827" t="s">
        <v>340</v>
      </c>
      <c r="Q827" t="s">
        <v>124</v>
      </c>
      <c r="R827" s="163" t="s">
        <v>162</v>
      </c>
      <c r="S827" s="164" t="s">
        <v>126</v>
      </c>
      <c r="T827" s="164" t="s">
        <v>126</v>
      </c>
      <c r="U827" s="165" t="str">
        <f t="shared" si="38"/>
        <v>C_ปUG_UGF00</v>
      </c>
      <c r="V827" s="152">
        <f t="shared" si="39"/>
        <v>3</v>
      </c>
      <c r="W827" s="153">
        <f t="shared" si="40"/>
        <v>0.17647058823529413</v>
      </c>
    </row>
    <row r="828" spans="1:23" s="154" customFormat="1" ht="15" customHeight="1">
      <c r="A828" t="s">
        <v>219</v>
      </c>
      <c r="B828"/>
      <c r="C828" t="s">
        <v>363</v>
      </c>
      <c r="D828" t="s">
        <v>367</v>
      </c>
      <c r="E828" t="s">
        <v>33</v>
      </c>
      <c r="F828" s="170">
        <v>1</v>
      </c>
      <c r="G828" s="162">
        <v>0</v>
      </c>
      <c r="H828" s="162">
        <v>1</v>
      </c>
      <c r="I828" t="s">
        <v>420</v>
      </c>
      <c r="J828" t="s">
        <v>12</v>
      </c>
      <c r="K828" t="s">
        <v>12</v>
      </c>
      <c r="L828" t="s">
        <v>209</v>
      </c>
      <c r="M828" t="s">
        <v>409</v>
      </c>
      <c r="N828" t="s">
        <v>33</v>
      </c>
      <c r="O828" s="170">
        <v>9</v>
      </c>
      <c r="P828" t="s">
        <v>340</v>
      </c>
      <c r="Q828" t="s">
        <v>124</v>
      </c>
      <c r="R828" s="163" t="s">
        <v>162</v>
      </c>
      <c r="S828" s="164" t="s">
        <v>126</v>
      </c>
      <c r="T828" s="164" t="s">
        <v>126</v>
      </c>
      <c r="U828" s="165" t="str">
        <f t="shared" si="38"/>
        <v>C_ปUG_UGF00</v>
      </c>
      <c r="V828" s="152">
        <f t="shared" si="39"/>
        <v>9</v>
      </c>
      <c r="W828" s="153">
        <f t="shared" si="40"/>
        <v>0.52941176470588236</v>
      </c>
    </row>
    <row r="829" spans="1:23" s="154" customFormat="1" ht="15" customHeight="1">
      <c r="A829" t="s">
        <v>219</v>
      </c>
      <c r="B829"/>
      <c r="C829" t="s">
        <v>363</v>
      </c>
      <c r="D829" t="s">
        <v>367</v>
      </c>
      <c r="E829" t="s">
        <v>33</v>
      </c>
      <c r="F829" s="170">
        <v>1</v>
      </c>
      <c r="G829" s="162">
        <v>0</v>
      </c>
      <c r="H829" s="162">
        <v>1</v>
      </c>
      <c r="I829" t="s">
        <v>420</v>
      </c>
      <c r="J829" t="s">
        <v>12</v>
      </c>
      <c r="K829" t="s">
        <v>12</v>
      </c>
      <c r="L829" t="s">
        <v>210</v>
      </c>
      <c r="M829" t="s">
        <v>409</v>
      </c>
      <c r="N829" t="s">
        <v>33</v>
      </c>
      <c r="O829" s="170">
        <v>2</v>
      </c>
      <c r="P829" t="s">
        <v>340</v>
      </c>
      <c r="Q829" t="s">
        <v>124</v>
      </c>
      <c r="R829" s="163" t="s">
        <v>162</v>
      </c>
      <c r="S829" s="164" t="s">
        <v>126</v>
      </c>
      <c r="T829" s="164" t="s">
        <v>126</v>
      </c>
      <c r="U829" s="165" t="str">
        <f t="shared" si="38"/>
        <v>C_ปUG_UGF00</v>
      </c>
      <c r="V829" s="152">
        <f t="shared" si="39"/>
        <v>2</v>
      </c>
      <c r="W829" s="153">
        <f t="shared" si="40"/>
        <v>0.11764705882352941</v>
      </c>
    </row>
    <row r="830" spans="1:23" s="154" customFormat="1" ht="15" customHeight="1">
      <c r="A830" t="s">
        <v>219</v>
      </c>
      <c r="B830"/>
      <c r="C830" t="s">
        <v>363</v>
      </c>
      <c r="D830" t="s">
        <v>367</v>
      </c>
      <c r="E830" t="s">
        <v>33</v>
      </c>
      <c r="F830" s="170">
        <v>1</v>
      </c>
      <c r="G830" s="162">
        <v>0</v>
      </c>
      <c r="H830" s="162">
        <v>1</v>
      </c>
      <c r="I830" t="s">
        <v>420</v>
      </c>
      <c r="J830" t="s">
        <v>12</v>
      </c>
      <c r="K830" t="s">
        <v>12</v>
      </c>
      <c r="L830" t="s">
        <v>211</v>
      </c>
      <c r="M830" t="s">
        <v>409</v>
      </c>
      <c r="N830" t="s">
        <v>33</v>
      </c>
      <c r="O830" s="170">
        <v>52</v>
      </c>
      <c r="P830" t="s">
        <v>340</v>
      </c>
      <c r="Q830" t="s">
        <v>124</v>
      </c>
      <c r="R830" s="163" t="s">
        <v>162</v>
      </c>
      <c r="S830" s="164" t="s">
        <v>126</v>
      </c>
      <c r="T830" s="164" t="s">
        <v>126</v>
      </c>
      <c r="U830" s="165" t="str">
        <f t="shared" si="38"/>
        <v>C_ปUG_UGF00</v>
      </c>
      <c r="V830" s="152">
        <f t="shared" si="39"/>
        <v>52</v>
      </c>
      <c r="W830" s="153">
        <f t="shared" si="40"/>
        <v>3.0588235294117645</v>
      </c>
    </row>
    <row r="831" spans="1:23" s="154" customFormat="1" ht="15" customHeight="1">
      <c r="A831" t="s">
        <v>219</v>
      </c>
      <c r="B831"/>
      <c r="C831" t="s">
        <v>363</v>
      </c>
      <c r="D831" t="s">
        <v>367</v>
      </c>
      <c r="E831" t="s">
        <v>33</v>
      </c>
      <c r="F831" s="170">
        <v>1</v>
      </c>
      <c r="G831" s="162">
        <v>0</v>
      </c>
      <c r="H831" s="162">
        <v>1</v>
      </c>
      <c r="I831" t="s">
        <v>420</v>
      </c>
      <c r="J831" t="s">
        <v>12</v>
      </c>
      <c r="K831" t="s">
        <v>12</v>
      </c>
      <c r="L831" t="s">
        <v>212</v>
      </c>
      <c r="M831" t="s">
        <v>409</v>
      </c>
      <c r="N831" t="s">
        <v>33</v>
      </c>
      <c r="O831" s="170">
        <v>1</v>
      </c>
      <c r="P831" t="s">
        <v>340</v>
      </c>
      <c r="Q831" t="s">
        <v>124</v>
      </c>
      <c r="R831" s="163" t="s">
        <v>162</v>
      </c>
      <c r="S831" s="164" t="s">
        <v>126</v>
      </c>
      <c r="T831" s="164" t="s">
        <v>126</v>
      </c>
      <c r="U831" s="165" t="str">
        <f t="shared" si="38"/>
        <v>C_ปUG_UGF00</v>
      </c>
      <c r="V831" s="152">
        <f t="shared" si="39"/>
        <v>1</v>
      </c>
      <c r="W831" s="153">
        <f t="shared" si="40"/>
        <v>5.8823529411764705E-2</v>
      </c>
    </row>
    <row r="832" spans="1:23" s="154" customFormat="1" ht="15" customHeight="1">
      <c r="A832" t="s">
        <v>219</v>
      </c>
      <c r="B832"/>
      <c r="C832" t="s">
        <v>363</v>
      </c>
      <c r="D832" t="s">
        <v>367</v>
      </c>
      <c r="E832" t="s">
        <v>33</v>
      </c>
      <c r="F832" s="170">
        <v>1</v>
      </c>
      <c r="G832" s="162">
        <v>0</v>
      </c>
      <c r="H832" s="162">
        <v>1</v>
      </c>
      <c r="I832" t="s">
        <v>420</v>
      </c>
      <c r="J832" t="s">
        <v>12</v>
      </c>
      <c r="K832" t="s">
        <v>12</v>
      </c>
      <c r="L832" t="s">
        <v>213</v>
      </c>
      <c r="M832" t="s">
        <v>409</v>
      </c>
      <c r="N832" t="s">
        <v>33</v>
      </c>
      <c r="O832" s="170">
        <v>1</v>
      </c>
      <c r="P832" t="s">
        <v>340</v>
      </c>
      <c r="Q832" t="s">
        <v>124</v>
      </c>
      <c r="R832" s="163" t="s">
        <v>162</v>
      </c>
      <c r="S832" s="164" t="s">
        <v>126</v>
      </c>
      <c r="T832" s="164" t="s">
        <v>126</v>
      </c>
      <c r="U832" s="165" t="str">
        <f t="shared" si="38"/>
        <v>C_ปUG_UGF00</v>
      </c>
      <c r="V832" s="152">
        <f t="shared" si="39"/>
        <v>1</v>
      </c>
      <c r="W832" s="153">
        <f t="shared" si="40"/>
        <v>5.8823529411764705E-2</v>
      </c>
    </row>
    <row r="833" spans="1:23" s="154" customFormat="1" ht="15" customHeight="1">
      <c r="A833" t="s">
        <v>219</v>
      </c>
      <c r="B833"/>
      <c r="C833" t="s">
        <v>363</v>
      </c>
      <c r="D833" t="s">
        <v>367</v>
      </c>
      <c r="E833" t="s">
        <v>33</v>
      </c>
      <c r="F833" s="170">
        <v>1</v>
      </c>
      <c r="G833" s="162">
        <v>0</v>
      </c>
      <c r="H833" s="162">
        <v>1</v>
      </c>
      <c r="I833" t="s">
        <v>420</v>
      </c>
      <c r="J833" t="s">
        <v>12</v>
      </c>
      <c r="K833" t="s">
        <v>12</v>
      </c>
      <c r="L833" t="s">
        <v>215</v>
      </c>
      <c r="M833" t="s">
        <v>409</v>
      </c>
      <c r="N833" t="s">
        <v>33</v>
      </c>
      <c r="O833" s="170">
        <v>4</v>
      </c>
      <c r="P833" t="s">
        <v>340</v>
      </c>
      <c r="Q833" t="s">
        <v>124</v>
      </c>
      <c r="R833" s="163" t="s">
        <v>162</v>
      </c>
      <c r="S833" s="164" t="s">
        <v>126</v>
      </c>
      <c r="T833" s="164" t="s">
        <v>126</v>
      </c>
      <c r="U833" s="165" t="str">
        <f t="shared" si="38"/>
        <v>C_ปUG_UGF00</v>
      </c>
      <c r="V833" s="152">
        <f t="shared" si="39"/>
        <v>4</v>
      </c>
      <c r="W833" s="153">
        <f t="shared" si="40"/>
        <v>0.23529411764705882</v>
      </c>
    </row>
    <row r="834" spans="1:23" s="154" customFormat="1" ht="15" customHeight="1">
      <c r="A834" t="s">
        <v>179</v>
      </c>
      <c r="B834"/>
      <c r="C834" t="s">
        <v>363</v>
      </c>
      <c r="D834" t="s">
        <v>367</v>
      </c>
      <c r="E834" t="s">
        <v>33</v>
      </c>
      <c r="F834" s="170">
        <v>1</v>
      </c>
      <c r="G834" s="162">
        <v>0</v>
      </c>
      <c r="H834" s="162">
        <v>1</v>
      </c>
      <c r="I834" t="s">
        <v>420</v>
      </c>
      <c r="J834" t="s">
        <v>12</v>
      </c>
      <c r="K834" t="s">
        <v>75</v>
      </c>
      <c r="L834" t="s">
        <v>216</v>
      </c>
      <c r="M834" t="s">
        <v>411</v>
      </c>
      <c r="N834" t="s">
        <v>33</v>
      </c>
      <c r="O834" s="170">
        <v>1</v>
      </c>
      <c r="P834" t="s">
        <v>340</v>
      </c>
      <c r="Q834" t="s">
        <v>124</v>
      </c>
      <c r="R834" s="163" t="s">
        <v>163</v>
      </c>
      <c r="S834" s="164" t="s">
        <v>126</v>
      </c>
      <c r="T834" s="164" t="s">
        <v>126</v>
      </c>
      <c r="U834" s="165" t="str">
        <f t="shared" ref="U834:U897" si="41">+K834&amp;R834&amp;S834&amp;"_"&amp;T834&amp;Q834</f>
        <v>D_พUG_UGF00</v>
      </c>
      <c r="V834" s="152">
        <f t="shared" ref="V834:V897" si="42">+F834*O834</f>
        <v>1</v>
      </c>
      <c r="W834" s="153">
        <f t="shared" si="40"/>
        <v>5.8823529411764705E-2</v>
      </c>
    </row>
    <row r="835" spans="1:23" s="154" customFormat="1" ht="15" customHeight="1">
      <c r="A835" t="s">
        <v>179</v>
      </c>
      <c r="B835"/>
      <c r="C835" t="s">
        <v>363</v>
      </c>
      <c r="D835" t="s">
        <v>367</v>
      </c>
      <c r="E835" t="s">
        <v>33</v>
      </c>
      <c r="F835" s="170">
        <v>1</v>
      </c>
      <c r="G835" s="162">
        <v>0</v>
      </c>
      <c r="H835" s="162">
        <v>1</v>
      </c>
      <c r="I835" t="s">
        <v>420</v>
      </c>
      <c r="J835" t="s">
        <v>12</v>
      </c>
      <c r="K835" t="s">
        <v>75</v>
      </c>
      <c r="L835" t="s">
        <v>217</v>
      </c>
      <c r="M835" t="s">
        <v>409</v>
      </c>
      <c r="N835" t="s">
        <v>33</v>
      </c>
      <c r="O835" s="170">
        <v>1</v>
      </c>
      <c r="P835" t="s">
        <v>340</v>
      </c>
      <c r="Q835" t="s">
        <v>124</v>
      </c>
      <c r="R835" s="163" t="s">
        <v>162</v>
      </c>
      <c r="S835" s="164" t="s">
        <v>126</v>
      </c>
      <c r="T835" s="164" t="s">
        <v>126</v>
      </c>
      <c r="U835" s="165" t="str">
        <f t="shared" si="41"/>
        <v>D_ปUG_UGF00</v>
      </c>
      <c r="V835" s="152">
        <f t="shared" si="42"/>
        <v>1</v>
      </c>
      <c r="W835" s="153">
        <f t="shared" si="40"/>
        <v>5.8823529411764705E-2</v>
      </c>
    </row>
    <row r="836" spans="1:23" s="154" customFormat="1" ht="15" customHeight="1">
      <c r="A836" t="s">
        <v>167</v>
      </c>
      <c r="B836"/>
      <c r="C836" t="s">
        <v>363</v>
      </c>
      <c r="D836" t="s">
        <v>367</v>
      </c>
      <c r="E836" t="s">
        <v>33</v>
      </c>
      <c r="F836" s="170">
        <v>1</v>
      </c>
      <c r="G836" s="162">
        <v>0</v>
      </c>
      <c r="H836" s="162">
        <v>1</v>
      </c>
      <c r="I836" t="s">
        <v>420</v>
      </c>
      <c r="J836" t="s">
        <v>12</v>
      </c>
      <c r="K836" t="s">
        <v>17</v>
      </c>
      <c r="L836" t="s">
        <v>218</v>
      </c>
      <c r="M836" t="s">
        <v>411</v>
      </c>
      <c r="N836" t="s">
        <v>63</v>
      </c>
      <c r="O836" s="170">
        <v>11</v>
      </c>
      <c r="P836" t="s">
        <v>340</v>
      </c>
      <c r="Q836" t="s">
        <v>124</v>
      </c>
      <c r="R836" s="163" t="s">
        <v>163</v>
      </c>
      <c r="S836" t="s">
        <v>126</v>
      </c>
      <c r="T836" t="s">
        <v>72</v>
      </c>
      <c r="U836" s="165" t="str">
        <f t="shared" si="41"/>
        <v>B_พUG_GF00</v>
      </c>
      <c r="V836" s="152">
        <f t="shared" si="42"/>
        <v>11</v>
      </c>
      <c r="W836" s="153">
        <f t="shared" si="40"/>
        <v>0.6470588235294118</v>
      </c>
    </row>
    <row r="837" spans="1:23" s="154" customFormat="1" ht="15" customHeight="1">
      <c r="A837" t="s">
        <v>164</v>
      </c>
      <c r="B837"/>
      <c r="C837" t="s">
        <v>363</v>
      </c>
      <c r="D837" t="s">
        <v>367</v>
      </c>
      <c r="E837" t="s">
        <v>33</v>
      </c>
      <c r="F837" s="170">
        <v>1</v>
      </c>
      <c r="G837" s="162">
        <v>0</v>
      </c>
      <c r="H837" s="162">
        <v>1</v>
      </c>
      <c r="I837" t="s">
        <v>420</v>
      </c>
      <c r="J837" t="s">
        <v>12</v>
      </c>
      <c r="K837" t="s">
        <v>13</v>
      </c>
      <c r="L837" t="s">
        <v>15</v>
      </c>
      <c r="M837" t="s">
        <v>409</v>
      </c>
      <c r="N837" t="s">
        <v>63</v>
      </c>
      <c r="O837" s="170">
        <v>3</v>
      </c>
      <c r="P837" t="s">
        <v>340</v>
      </c>
      <c r="Q837" t="s">
        <v>124</v>
      </c>
      <c r="R837" s="163" t="s">
        <v>162</v>
      </c>
      <c r="S837" t="s">
        <v>126</v>
      </c>
      <c r="T837" t="s">
        <v>72</v>
      </c>
      <c r="U837" s="165" t="str">
        <f t="shared" si="41"/>
        <v>A_ปUG_GF00</v>
      </c>
      <c r="V837" s="152">
        <f t="shared" si="42"/>
        <v>3</v>
      </c>
      <c r="W837" s="153">
        <f t="shared" si="40"/>
        <v>0.17647058823529413</v>
      </c>
    </row>
    <row r="838" spans="1:23" s="154" customFormat="1" ht="15" customHeight="1">
      <c r="A838" t="s">
        <v>179</v>
      </c>
      <c r="B838"/>
      <c r="C838" t="s">
        <v>363</v>
      </c>
      <c r="D838" t="s">
        <v>367</v>
      </c>
      <c r="E838" t="s">
        <v>33</v>
      </c>
      <c r="F838" s="170">
        <v>1</v>
      </c>
      <c r="G838" s="162">
        <v>0</v>
      </c>
      <c r="H838" s="162">
        <v>1</v>
      </c>
      <c r="I838" t="s">
        <v>420</v>
      </c>
      <c r="J838" t="s">
        <v>12</v>
      </c>
      <c r="K838" t="s">
        <v>75</v>
      </c>
      <c r="L838" t="s">
        <v>157</v>
      </c>
      <c r="M838" t="s">
        <v>409</v>
      </c>
      <c r="N838" t="s">
        <v>63</v>
      </c>
      <c r="O838" s="170">
        <v>13</v>
      </c>
      <c r="P838" t="s">
        <v>340</v>
      </c>
      <c r="Q838" t="s">
        <v>124</v>
      </c>
      <c r="R838" s="163" t="s">
        <v>162</v>
      </c>
      <c r="S838" t="s">
        <v>126</v>
      </c>
      <c r="T838" t="s">
        <v>72</v>
      </c>
      <c r="U838" s="165" t="str">
        <f t="shared" si="41"/>
        <v>D_ปUG_GF00</v>
      </c>
      <c r="V838" s="152">
        <f t="shared" si="42"/>
        <v>13</v>
      </c>
      <c r="W838" s="153">
        <f t="shared" si="40"/>
        <v>0.76470588235294112</v>
      </c>
    </row>
    <row r="839" spans="1:23" s="154" customFormat="1" ht="15" customHeight="1">
      <c r="A839" t="s">
        <v>164</v>
      </c>
      <c r="B839"/>
      <c r="C839" t="s">
        <v>178</v>
      </c>
      <c r="D839" t="s">
        <v>630</v>
      </c>
      <c r="E839" t="s">
        <v>33</v>
      </c>
      <c r="F839" s="170">
        <v>3</v>
      </c>
      <c r="G839" s="162">
        <v>3</v>
      </c>
      <c r="H839" s="162">
        <v>0</v>
      </c>
      <c r="I839" t="s">
        <v>420</v>
      </c>
      <c r="J839" t="s">
        <v>12</v>
      </c>
      <c r="K839" t="s">
        <v>13</v>
      </c>
      <c r="L839" t="s">
        <v>194</v>
      </c>
      <c r="M839" t="s">
        <v>409</v>
      </c>
      <c r="N839" t="s">
        <v>33</v>
      </c>
      <c r="O839" s="170">
        <v>1</v>
      </c>
      <c r="P839" t="s">
        <v>13</v>
      </c>
      <c r="Q839" t="s">
        <v>14</v>
      </c>
      <c r="R839" s="163" t="s">
        <v>162</v>
      </c>
      <c r="S839" s="164" t="s">
        <v>126</v>
      </c>
      <c r="T839" s="164" t="s">
        <v>126</v>
      </c>
      <c r="U839" s="165" t="str">
        <f t="shared" si="41"/>
        <v>A_ปUG_UGA01</v>
      </c>
      <c r="V839" s="152">
        <f t="shared" si="42"/>
        <v>3</v>
      </c>
      <c r="W839" s="153">
        <f t="shared" si="40"/>
        <v>0.17647058823529413</v>
      </c>
    </row>
    <row r="840" spans="1:23" s="154" customFormat="1" ht="15" customHeight="1">
      <c r="A840" t="s">
        <v>164</v>
      </c>
      <c r="B840"/>
      <c r="C840" t="s">
        <v>178</v>
      </c>
      <c r="D840" t="s">
        <v>630</v>
      </c>
      <c r="E840" t="s">
        <v>33</v>
      </c>
      <c r="F840" s="170">
        <v>3</v>
      </c>
      <c r="G840" s="162">
        <v>3</v>
      </c>
      <c r="H840" s="162">
        <v>0</v>
      </c>
      <c r="I840" t="s">
        <v>420</v>
      </c>
      <c r="J840" t="s">
        <v>12</v>
      </c>
      <c r="K840" t="s">
        <v>13</v>
      </c>
      <c r="L840" t="s">
        <v>195</v>
      </c>
      <c r="M840" t="s">
        <v>409</v>
      </c>
      <c r="N840" t="s">
        <v>33</v>
      </c>
      <c r="O840" s="170">
        <v>2</v>
      </c>
      <c r="P840" t="s">
        <v>13</v>
      </c>
      <c r="Q840" t="s">
        <v>14</v>
      </c>
      <c r="R840" s="163" t="s">
        <v>162</v>
      </c>
      <c r="S840" s="164" t="s">
        <v>126</v>
      </c>
      <c r="T840" s="164" t="s">
        <v>126</v>
      </c>
      <c r="U840" s="165" t="str">
        <f t="shared" si="41"/>
        <v>A_ปUG_UGA01</v>
      </c>
      <c r="V840" s="152">
        <f t="shared" si="42"/>
        <v>6</v>
      </c>
      <c r="W840" s="153">
        <f t="shared" si="40"/>
        <v>0.35294117647058826</v>
      </c>
    </row>
    <row r="841" spans="1:23" s="154" customFormat="1" ht="15" customHeight="1">
      <c r="A841" t="s">
        <v>164</v>
      </c>
      <c r="B841"/>
      <c r="C841" t="s">
        <v>178</v>
      </c>
      <c r="D841" t="s">
        <v>630</v>
      </c>
      <c r="E841" t="s">
        <v>33</v>
      </c>
      <c r="F841" s="170">
        <v>3</v>
      </c>
      <c r="G841" s="162">
        <v>3</v>
      </c>
      <c r="H841" s="162">
        <v>0</v>
      </c>
      <c r="I841" t="s">
        <v>420</v>
      </c>
      <c r="J841" t="s">
        <v>12</v>
      </c>
      <c r="K841" t="s">
        <v>13</v>
      </c>
      <c r="L841" t="s">
        <v>197</v>
      </c>
      <c r="M841" t="s">
        <v>409</v>
      </c>
      <c r="N841" t="s">
        <v>33</v>
      </c>
      <c r="O841" s="170">
        <v>2</v>
      </c>
      <c r="P841" t="s">
        <v>13</v>
      </c>
      <c r="Q841" t="s">
        <v>14</v>
      </c>
      <c r="R841" s="163" t="s">
        <v>162</v>
      </c>
      <c r="S841" s="164" t="s">
        <v>126</v>
      </c>
      <c r="T841" s="164" t="s">
        <v>126</v>
      </c>
      <c r="U841" s="165" t="str">
        <f t="shared" si="41"/>
        <v>A_ปUG_UGA01</v>
      </c>
      <c r="V841" s="152">
        <f t="shared" si="42"/>
        <v>6</v>
      </c>
      <c r="W841" s="153">
        <f t="shared" si="40"/>
        <v>0.35294117647058826</v>
      </c>
    </row>
    <row r="842" spans="1:23" s="154" customFormat="1" ht="15" customHeight="1">
      <c r="A842" t="s">
        <v>167</v>
      </c>
      <c r="B842"/>
      <c r="C842" t="s">
        <v>178</v>
      </c>
      <c r="D842" t="s">
        <v>630</v>
      </c>
      <c r="E842" t="s">
        <v>33</v>
      </c>
      <c r="F842" s="170">
        <v>3</v>
      </c>
      <c r="G842" s="162">
        <v>3</v>
      </c>
      <c r="H842" s="162">
        <v>0</v>
      </c>
      <c r="I842" t="s">
        <v>420</v>
      </c>
      <c r="J842" t="s">
        <v>12</v>
      </c>
      <c r="K842" t="s">
        <v>17</v>
      </c>
      <c r="L842" t="s">
        <v>200</v>
      </c>
      <c r="M842" t="s">
        <v>409</v>
      </c>
      <c r="N842" t="s">
        <v>33</v>
      </c>
      <c r="O842" s="170">
        <v>1</v>
      </c>
      <c r="P842" t="s">
        <v>13</v>
      </c>
      <c r="Q842" t="s">
        <v>14</v>
      </c>
      <c r="R842" s="163" t="s">
        <v>162</v>
      </c>
      <c r="S842" s="164" t="s">
        <v>126</v>
      </c>
      <c r="T842" s="164" t="s">
        <v>126</v>
      </c>
      <c r="U842" s="165" t="str">
        <f t="shared" si="41"/>
        <v>B_ปUG_UGA01</v>
      </c>
      <c r="V842" s="152">
        <f t="shared" si="42"/>
        <v>3</v>
      </c>
      <c r="W842" s="153">
        <f t="shared" si="40"/>
        <v>0.17647058823529413</v>
      </c>
    </row>
    <row r="843" spans="1:23" s="154" customFormat="1" ht="15" customHeight="1">
      <c r="A843" t="s">
        <v>167</v>
      </c>
      <c r="B843"/>
      <c r="C843" t="s">
        <v>178</v>
      </c>
      <c r="D843" t="s">
        <v>630</v>
      </c>
      <c r="E843" t="s">
        <v>33</v>
      </c>
      <c r="F843" s="170">
        <v>3</v>
      </c>
      <c r="G843" s="162">
        <v>3</v>
      </c>
      <c r="H843" s="162">
        <v>0</v>
      </c>
      <c r="I843" t="s">
        <v>420</v>
      </c>
      <c r="J843" t="s">
        <v>12</v>
      </c>
      <c r="K843" t="s">
        <v>17</v>
      </c>
      <c r="L843" t="s">
        <v>203</v>
      </c>
      <c r="M843" t="s">
        <v>409</v>
      </c>
      <c r="N843" t="s">
        <v>33</v>
      </c>
      <c r="O843" s="170">
        <v>2</v>
      </c>
      <c r="P843" t="s">
        <v>13</v>
      </c>
      <c r="Q843" t="s">
        <v>14</v>
      </c>
      <c r="R843" s="163" t="s">
        <v>162</v>
      </c>
      <c r="S843" s="164" t="s">
        <v>126</v>
      </c>
      <c r="T843" s="164" t="s">
        <v>126</v>
      </c>
      <c r="U843" s="165" t="str">
        <f t="shared" si="41"/>
        <v>B_ปUG_UGA01</v>
      </c>
      <c r="V843" s="152">
        <f t="shared" si="42"/>
        <v>6</v>
      </c>
      <c r="W843" s="153">
        <f t="shared" si="40"/>
        <v>0.35294117647058826</v>
      </c>
    </row>
    <row r="844" spans="1:23" s="154" customFormat="1" ht="15" customHeight="1">
      <c r="A844" t="s">
        <v>167</v>
      </c>
      <c r="B844"/>
      <c r="C844" t="s">
        <v>178</v>
      </c>
      <c r="D844" t="s">
        <v>630</v>
      </c>
      <c r="E844" t="s">
        <v>33</v>
      </c>
      <c r="F844" s="170">
        <v>3</v>
      </c>
      <c r="G844" s="162">
        <v>3</v>
      </c>
      <c r="H844" s="162">
        <v>0</v>
      </c>
      <c r="I844" t="s">
        <v>420</v>
      </c>
      <c r="J844" t="s">
        <v>12</v>
      </c>
      <c r="K844" t="s">
        <v>17</v>
      </c>
      <c r="L844" t="s">
        <v>204</v>
      </c>
      <c r="M844" t="s">
        <v>409</v>
      </c>
      <c r="N844" t="s">
        <v>33</v>
      </c>
      <c r="O844" s="170">
        <v>1</v>
      </c>
      <c r="P844" t="s">
        <v>13</v>
      </c>
      <c r="Q844" t="s">
        <v>14</v>
      </c>
      <c r="R844" s="163" t="s">
        <v>162</v>
      </c>
      <c r="S844" s="164" t="s">
        <v>126</v>
      </c>
      <c r="T844" s="164" t="s">
        <v>126</v>
      </c>
      <c r="U844" s="165" t="str">
        <f t="shared" si="41"/>
        <v>B_ปUG_UGA01</v>
      </c>
      <c r="V844" s="152">
        <f t="shared" si="42"/>
        <v>3</v>
      </c>
      <c r="W844" s="153">
        <f t="shared" si="40"/>
        <v>0.17647058823529413</v>
      </c>
    </row>
    <row r="845" spans="1:23" s="154" customFormat="1" ht="15" customHeight="1">
      <c r="A845" t="s">
        <v>167</v>
      </c>
      <c r="B845"/>
      <c r="C845" t="s">
        <v>178</v>
      </c>
      <c r="D845" t="s">
        <v>630</v>
      </c>
      <c r="E845" t="s">
        <v>33</v>
      </c>
      <c r="F845" s="170">
        <v>3</v>
      </c>
      <c r="G845" s="162">
        <v>3</v>
      </c>
      <c r="H845" s="162">
        <v>0</v>
      </c>
      <c r="I845" t="s">
        <v>420</v>
      </c>
      <c r="J845" t="s">
        <v>12</v>
      </c>
      <c r="K845" t="s">
        <v>17</v>
      </c>
      <c r="L845" t="s">
        <v>205</v>
      </c>
      <c r="M845" t="s">
        <v>409</v>
      </c>
      <c r="N845" t="s">
        <v>33</v>
      </c>
      <c r="O845" s="170">
        <v>28</v>
      </c>
      <c r="P845" t="s">
        <v>13</v>
      </c>
      <c r="Q845" t="s">
        <v>14</v>
      </c>
      <c r="R845" s="163" t="s">
        <v>162</v>
      </c>
      <c r="S845" s="164" t="s">
        <v>126</v>
      </c>
      <c r="T845" s="164" t="s">
        <v>126</v>
      </c>
      <c r="U845" s="165" t="str">
        <f t="shared" si="41"/>
        <v>B_ปUG_UGA01</v>
      </c>
      <c r="V845" s="152">
        <f t="shared" si="42"/>
        <v>84</v>
      </c>
      <c r="W845" s="153">
        <f t="shared" si="40"/>
        <v>4.9411764705882355</v>
      </c>
    </row>
    <row r="846" spans="1:23" s="154" customFormat="1" ht="15" customHeight="1">
      <c r="A846" t="s">
        <v>219</v>
      </c>
      <c r="B846"/>
      <c r="C846" t="s">
        <v>178</v>
      </c>
      <c r="D846" t="s">
        <v>630</v>
      </c>
      <c r="E846" t="s">
        <v>33</v>
      </c>
      <c r="F846" s="170">
        <v>3</v>
      </c>
      <c r="G846" s="162">
        <v>3</v>
      </c>
      <c r="H846" s="162">
        <v>0</v>
      </c>
      <c r="I846" t="s">
        <v>420</v>
      </c>
      <c r="J846" t="s">
        <v>12</v>
      </c>
      <c r="K846" t="s">
        <v>12</v>
      </c>
      <c r="L846" t="s">
        <v>209</v>
      </c>
      <c r="M846" t="s">
        <v>409</v>
      </c>
      <c r="N846" t="s">
        <v>33</v>
      </c>
      <c r="O846" s="170">
        <v>1</v>
      </c>
      <c r="P846" t="s">
        <v>13</v>
      </c>
      <c r="Q846" t="s">
        <v>14</v>
      </c>
      <c r="R846" s="163" t="s">
        <v>162</v>
      </c>
      <c r="S846" s="164" t="s">
        <v>126</v>
      </c>
      <c r="T846" s="164" t="s">
        <v>126</v>
      </c>
      <c r="U846" s="165" t="str">
        <f t="shared" si="41"/>
        <v>C_ปUG_UGA01</v>
      </c>
      <c r="V846" s="152">
        <f t="shared" si="42"/>
        <v>3</v>
      </c>
      <c r="W846" s="153">
        <f t="shared" si="40"/>
        <v>0.17647058823529413</v>
      </c>
    </row>
    <row r="847" spans="1:23" s="154" customFormat="1" ht="15" customHeight="1">
      <c r="A847" t="s">
        <v>219</v>
      </c>
      <c r="B847"/>
      <c r="C847" t="s">
        <v>178</v>
      </c>
      <c r="D847" t="s">
        <v>630</v>
      </c>
      <c r="E847" t="s">
        <v>33</v>
      </c>
      <c r="F847" s="170">
        <v>3</v>
      </c>
      <c r="G847" s="162">
        <v>3</v>
      </c>
      <c r="H847" s="162">
        <v>0</v>
      </c>
      <c r="I847" t="s">
        <v>420</v>
      </c>
      <c r="J847" t="s">
        <v>12</v>
      </c>
      <c r="K847" t="s">
        <v>12</v>
      </c>
      <c r="L847" t="s">
        <v>212</v>
      </c>
      <c r="M847" t="s">
        <v>409</v>
      </c>
      <c r="N847" t="s">
        <v>33</v>
      </c>
      <c r="O847" s="170">
        <v>2</v>
      </c>
      <c r="P847" t="s">
        <v>13</v>
      </c>
      <c r="Q847" t="s">
        <v>14</v>
      </c>
      <c r="R847" s="163" t="s">
        <v>162</v>
      </c>
      <c r="S847" s="164" t="s">
        <v>126</v>
      </c>
      <c r="T847" s="164" t="s">
        <v>126</v>
      </c>
      <c r="U847" s="165" t="str">
        <f t="shared" si="41"/>
        <v>C_ปUG_UGA01</v>
      </c>
      <c r="V847" s="152">
        <f t="shared" si="42"/>
        <v>6</v>
      </c>
      <c r="W847" s="153">
        <f t="shared" si="40"/>
        <v>0.35294117647058826</v>
      </c>
    </row>
    <row r="848" spans="1:23" s="154" customFormat="1" ht="15" customHeight="1">
      <c r="A848" t="s">
        <v>164</v>
      </c>
      <c r="B848"/>
      <c r="C848" t="s">
        <v>178</v>
      </c>
      <c r="D848" t="s">
        <v>631</v>
      </c>
      <c r="E848" t="s">
        <v>33</v>
      </c>
      <c r="F848" s="170">
        <v>3</v>
      </c>
      <c r="G848" s="162">
        <v>3</v>
      </c>
      <c r="H848" s="162">
        <v>0</v>
      </c>
      <c r="I848" t="s">
        <v>420</v>
      </c>
      <c r="J848" t="s">
        <v>12</v>
      </c>
      <c r="K848" t="s">
        <v>13</v>
      </c>
      <c r="L848" t="s">
        <v>195</v>
      </c>
      <c r="M848" t="s">
        <v>409</v>
      </c>
      <c r="N848" t="s">
        <v>33</v>
      </c>
      <c r="O848" s="170">
        <v>27</v>
      </c>
      <c r="P848" t="s">
        <v>13</v>
      </c>
      <c r="Q848" t="s">
        <v>14</v>
      </c>
      <c r="R848" s="163" t="s">
        <v>162</v>
      </c>
      <c r="S848" s="164" t="s">
        <v>126</v>
      </c>
      <c r="T848" s="164" t="s">
        <v>126</v>
      </c>
      <c r="U848" s="165" t="str">
        <f t="shared" si="41"/>
        <v>A_ปUG_UGA01</v>
      </c>
      <c r="V848" s="152">
        <f t="shared" si="42"/>
        <v>81</v>
      </c>
      <c r="W848" s="153">
        <f t="shared" si="40"/>
        <v>4.7647058823529411</v>
      </c>
    </row>
    <row r="849" spans="1:23" s="154" customFormat="1" ht="15" customHeight="1">
      <c r="A849" t="s">
        <v>164</v>
      </c>
      <c r="B849"/>
      <c r="C849" t="s">
        <v>178</v>
      </c>
      <c r="D849" t="s">
        <v>632</v>
      </c>
      <c r="E849" t="s">
        <v>33</v>
      </c>
      <c r="F849" s="170">
        <v>3</v>
      </c>
      <c r="G849" s="162">
        <v>2</v>
      </c>
      <c r="H849" s="162">
        <v>3</v>
      </c>
      <c r="I849" t="s">
        <v>420</v>
      </c>
      <c r="J849" t="s">
        <v>12</v>
      </c>
      <c r="K849" t="s">
        <v>13</v>
      </c>
      <c r="L849" t="s">
        <v>195</v>
      </c>
      <c r="M849" t="s">
        <v>409</v>
      </c>
      <c r="N849" t="s">
        <v>33</v>
      </c>
      <c r="O849" s="170">
        <v>27</v>
      </c>
      <c r="P849" t="s">
        <v>13</v>
      </c>
      <c r="Q849" t="s">
        <v>14</v>
      </c>
      <c r="R849" s="163" t="s">
        <v>162</v>
      </c>
      <c r="S849" s="164" t="s">
        <v>126</v>
      </c>
      <c r="T849" s="164" t="s">
        <v>126</v>
      </c>
      <c r="U849" s="165" t="str">
        <f t="shared" si="41"/>
        <v>A_ปUG_UGA01</v>
      </c>
      <c r="V849" s="152">
        <f t="shared" si="42"/>
        <v>81</v>
      </c>
      <c r="W849" s="153">
        <f t="shared" si="40"/>
        <v>4.7647058823529411</v>
      </c>
    </row>
    <row r="850" spans="1:23" s="154" customFormat="1" ht="15" customHeight="1">
      <c r="A850" t="s">
        <v>164</v>
      </c>
      <c r="B850"/>
      <c r="C850" t="s">
        <v>178</v>
      </c>
      <c r="D850" t="s">
        <v>261</v>
      </c>
      <c r="E850" t="s">
        <v>33</v>
      </c>
      <c r="F850" s="170">
        <v>3</v>
      </c>
      <c r="G850" s="162">
        <v>3</v>
      </c>
      <c r="H850" s="162">
        <v>0</v>
      </c>
      <c r="I850" t="s">
        <v>420</v>
      </c>
      <c r="J850" t="s">
        <v>12</v>
      </c>
      <c r="K850" t="s">
        <v>13</v>
      </c>
      <c r="L850" t="s">
        <v>195</v>
      </c>
      <c r="M850" t="s">
        <v>409</v>
      </c>
      <c r="N850" t="s">
        <v>33</v>
      </c>
      <c r="O850" s="170">
        <v>27</v>
      </c>
      <c r="P850" t="s">
        <v>13</v>
      </c>
      <c r="Q850" t="s">
        <v>14</v>
      </c>
      <c r="R850" s="163" t="s">
        <v>162</v>
      </c>
      <c r="S850" s="164" t="s">
        <v>126</v>
      </c>
      <c r="T850" s="164" t="s">
        <v>126</v>
      </c>
      <c r="U850" s="165" t="str">
        <f t="shared" si="41"/>
        <v>A_ปUG_UGA01</v>
      </c>
      <c r="V850" s="152">
        <f t="shared" si="42"/>
        <v>81</v>
      </c>
      <c r="W850" s="153">
        <f t="shared" si="40"/>
        <v>4.7647058823529411</v>
      </c>
    </row>
    <row r="851" spans="1:23" s="154" customFormat="1" ht="15" customHeight="1">
      <c r="A851" t="s">
        <v>164</v>
      </c>
      <c r="B851"/>
      <c r="C851" t="s">
        <v>178</v>
      </c>
      <c r="D851" t="s">
        <v>261</v>
      </c>
      <c r="E851" t="s">
        <v>33</v>
      </c>
      <c r="F851" s="170">
        <v>3</v>
      </c>
      <c r="G851" s="162">
        <v>3</v>
      </c>
      <c r="H851" s="162">
        <v>0</v>
      </c>
      <c r="I851" t="s">
        <v>420</v>
      </c>
      <c r="J851" t="s">
        <v>12</v>
      </c>
      <c r="K851" t="s">
        <v>13</v>
      </c>
      <c r="L851" t="s">
        <v>196</v>
      </c>
      <c r="M851" t="s">
        <v>409</v>
      </c>
      <c r="N851" t="s">
        <v>33</v>
      </c>
      <c r="O851" s="170">
        <v>11</v>
      </c>
      <c r="P851" t="s">
        <v>13</v>
      </c>
      <c r="Q851" t="s">
        <v>14</v>
      </c>
      <c r="R851" s="163" t="s">
        <v>162</v>
      </c>
      <c r="S851" s="164" t="s">
        <v>126</v>
      </c>
      <c r="T851" s="164" t="s">
        <v>126</v>
      </c>
      <c r="U851" s="165" t="str">
        <f t="shared" si="41"/>
        <v>A_ปUG_UGA01</v>
      </c>
      <c r="V851" s="152">
        <f t="shared" si="42"/>
        <v>33</v>
      </c>
      <c r="W851" s="153">
        <f t="shared" si="40"/>
        <v>1.9411764705882353</v>
      </c>
    </row>
    <row r="852" spans="1:23" s="154" customFormat="1" ht="15" customHeight="1">
      <c r="A852" t="s">
        <v>164</v>
      </c>
      <c r="B852"/>
      <c r="C852" t="s">
        <v>178</v>
      </c>
      <c r="D852" t="s">
        <v>261</v>
      </c>
      <c r="E852" t="s">
        <v>33</v>
      </c>
      <c r="F852" s="170">
        <v>3</v>
      </c>
      <c r="G852" s="162">
        <v>3</v>
      </c>
      <c r="H852" s="162">
        <v>0</v>
      </c>
      <c r="I852" t="s">
        <v>420</v>
      </c>
      <c r="J852" t="s">
        <v>12</v>
      </c>
      <c r="K852" t="s">
        <v>13</v>
      </c>
      <c r="L852" t="s">
        <v>197</v>
      </c>
      <c r="M852" t="s">
        <v>409</v>
      </c>
      <c r="N852" t="s">
        <v>33</v>
      </c>
      <c r="O852" s="170">
        <v>18</v>
      </c>
      <c r="P852" t="s">
        <v>13</v>
      </c>
      <c r="Q852" t="s">
        <v>14</v>
      </c>
      <c r="R852" s="163" t="s">
        <v>162</v>
      </c>
      <c r="S852" s="164" t="s">
        <v>126</v>
      </c>
      <c r="T852" s="164" t="s">
        <v>126</v>
      </c>
      <c r="U852" s="165" t="str">
        <f t="shared" si="41"/>
        <v>A_ปUG_UGA01</v>
      </c>
      <c r="V852" s="152">
        <f t="shared" si="42"/>
        <v>54</v>
      </c>
      <c r="W852" s="153">
        <f t="shared" si="40"/>
        <v>3.1764705882352939</v>
      </c>
    </row>
    <row r="853" spans="1:23" s="154" customFormat="1" ht="15" customHeight="1">
      <c r="A853" t="s">
        <v>167</v>
      </c>
      <c r="B853"/>
      <c r="C853" t="s">
        <v>178</v>
      </c>
      <c r="D853" t="s">
        <v>261</v>
      </c>
      <c r="E853" t="s">
        <v>33</v>
      </c>
      <c r="F853" s="170">
        <v>3</v>
      </c>
      <c r="G853" s="162">
        <v>3</v>
      </c>
      <c r="H853" s="162">
        <v>0</v>
      </c>
      <c r="I853" t="s">
        <v>420</v>
      </c>
      <c r="J853" t="s">
        <v>12</v>
      </c>
      <c r="K853" t="s">
        <v>17</v>
      </c>
      <c r="L853" t="s">
        <v>201</v>
      </c>
      <c r="M853" t="s">
        <v>409</v>
      </c>
      <c r="N853" t="s">
        <v>33</v>
      </c>
      <c r="O853" s="170">
        <v>89</v>
      </c>
      <c r="P853" t="s">
        <v>13</v>
      </c>
      <c r="Q853" t="s">
        <v>14</v>
      </c>
      <c r="R853" s="163" t="s">
        <v>162</v>
      </c>
      <c r="S853" s="164" t="s">
        <v>126</v>
      </c>
      <c r="T853" s="164" t="s">
        <v>126</v>
      </c>
      <c r="U853" s="165" t="str">
        <f t="shared" si="41"/>
        <v>B_ปUG_UGA01</v>
      </c>
      <c r="V853" s="152">
        <f t="shared" si="42"/>
        <v>267</v>
      </c>
      <c r="W853" s="153">
        <f t="shared" si="40"/>
        <v>15.705882352941176</v>
      </c>
    </row>
    <row r="854" spans="1:23" s="154" customFormat="1" ht="15" customHeight="1">
      <c r="A854" t="s">
        <v>167</v>
      </c>
      <c r="B854"/>
      <c r="C854" t="s">
        <v>178</v>
      </c>
      <c r="D854" t="s">
        <v>261</v>
      </c>
      <c r="E854" t="s">
        <v>33</v>
      </c>
      <c r="F854" s="170">
        <v>3</v>
      </c>
      <c r="G854" s="162">
        <v>3</v>
      </c>
      <c r="H854" s="162">
        <v>0</v>
      </c>
      <c r="I854" t="s">
        <v>420</v>
      </c>
      <c r="J854" t="s">
        <v>12</v>
      </c>
      <c r="K854" t="s">
        <v>17</v>
      </c>
      <c r="L854" t="s">
        <v>202</v>
      </c>
      <c r="M854" t="s">
        <v>409</v>
      </c>
      <c r="N854" t="s">
        <v>33</v>
      </c>
      <c r="O854" s="170">
        <v>1</v>
      </c>
      <c r="P854" t="s">
        <v>13</v>
      </c>
      <c r="Q854" t="s">
        <v>14</v>
      </c>
      <c r="R854" s="163" t="s">
        <v>162</v>
      </c>
      <c r="S854" s="164" t="s">
        <v>126</v>
      </c>
      <c r="T854" s="164" t="s">
        <v>126</v>
      </c>
      <c r="U854" s="165" t="str">
        <f t="shared" si="41"/>
        <v>B_ปUG_UGA01</v>
      </c>
      <c r="V854" s="152">
        <f t="shared" si="42"/>
        <v>3</v>
      </c>
      <c r="W854" s="153">
        <f t="shared" si="40"/>
        <v>0.17647058823529413</v>
      </c>
    </row>
    <row r="855" spans="1:23" s="154" customFormat="1" ht="15" customHeight="1">
      <c r="A855" t="s">
        <v>167</v>
      </c>
      <c r="B855"/>
      <c r="C855" t="s">
        <v>178</v>
      </c>
      <c r="D855" t="s">
        <v>261</v>
      </c>
      <c r="E855" t="s">
        <v>33</v>
      </c>
      <c r="F855" s="170">
        <v>3</v>
      </c>
      <c r="G855" s="162">
        <v>3</v>
      </c>
      <c r="H855" s="162">
        <v>0</v>
      </c>
      <c r="I855" t="s">
        <v>420</v>
      </c>
      <c r="J855" t="s">
        <v>12</v>
      </c>
      <c r="K855" t="s">
        <v>17</v>
      </c>
      <c r="L855" t="s">
        <v>203</v>
      </c>
      <c r="M855" t="s">
        <v>409</v>
      </c>
      <c r="N855" t="s">
        <v>33</v>
      </c>
      <c r="O855" s="170">
        <v>2</v>
      </c>
      <c r="P855" t="s">
        <v>13</v>
      </c>
      <c r="Q855" t="s">
        <v>14</v>
      </c>
      <c r="R855" s="163" t="s">
        <v>162</v>
      </c>
      <c r="S855" s="164" t="s">
        <v>126</v>
      </c>
      <c r="T855" s="164" t="s">
        <v>126</v>
      </c>
      <c r="U855" s="165" t="str">
        <f t="shared" si="41"/>
        <v>B_ปUG_UGA01</v>
      </c>
      <c r="V855" s="152">
        <f t="shared" si="42"/>
        <v>6</v>
      </c>
      <c r="W855" s="153">
        <f t="shared" si="40"/>
        <v>0.35294117647058826</v>
      </c>
    </row>
    <row r="856" spans="1:23" s="154" customFormat="1" ht="15" customHeight="1">
      <c r="A856" t="s">
        <v>179</v>
      </c>
      <c r="B856"/>
      <c r="C856" t="s">
        <v>178</v>
      </c>
      <c r="D856" t="s">
        <v>261</v>
      </c>
      <c r="E856" t="s">
        <v>33</v>
      </c>
      <c r="F856" s="170">
        <v>3</v>
      </c>
      <c r="G856" s="162">
        <v>3</v>
      </c>
      <c r="H856" s="162">
        <v>0</v>
      </c>
      <c r="I856" t="s">
        <v>420</v>
      </c>
      <c r="J856" t="s">
        <v>12</v>
      </c>
      <c r="K856" t="s">
        <v>75</v>
      </c>
      <c r="L856" t="s">
        <v>216</v>
      </c>
      <c r="M856" t="s">
        <v>409</v>
      </c>
      <c r="N856" t="s">
        <v>33</v>
      </c>
      <c r="O856" s="170">
        <v>1</v>
      </c>
      <c r="P856" t="s">
        <v>13</v>
      </c>
      <c r="Q856" t="s">
        <v>14</v>
      </c>
      <c r="R856" s="163" t="s">
        <v>162</v>
      </c>
      <c r="S856" s="164" t="s">
        <v>126</v>
      </c>
      <c r="T856" s="164" t="s">
        <v>126</v>
      </c>
      <c r="U856" s="165" t="str">
        <f t="shared" si="41"/>
        <v>D_ปUG_UGA01</v>
      </c>
      <c r="V856" s="152">
        <f t="shared" si="42"/>
        <v>3</v>
      </c>
      <c r="W856" s="153">
        <f t="shared" si="40"/>
        <v>0.17647058823529413</v>
      </c>
    </row>
    <row r="857" spans="1:23" s="154" customFormat="1" ht="15" customHeight="1">
      <c r="A857" t="s">
        <v>164</v>
      </c>
      <c r="B857"/>
      <c r="C857" t="s">
        <v>178</v>
      </c>
      <c r="D857" t="s">
        <v>633</v>
      </c>
      <c r="E857" t="s">
        <v>33</v>
      </c>
      <c r="F857" s="170">
        <v>3</v>
      </c>
      <c r="G857" s="162">
        <v>3</v>
      </c>
      <c r="H857" s="162">
        <v>0</v>
      </c>
      <c r="I857" t="s">
        <v>420</v>
      </c>
      <c r="J857" t="s">
        <v>12</v>
      </c>
      <c r="K857" t="s">
        <v>13</v>
      </c>
      <c r="L857" t="s">
        <v>195</v>
      </c>
      <c r="M857" t="s">
        <v>409</v>
      </c>
      <c r="N857" t="s">
        <v>33</v>
      </c>
      <c r="O857" s="170">
        <v>19</v>
      </c>
      <c r="P857" t="s">
        <v>13</v>
      </c>
      <c r="Q857" t="s">
        <v>14</v>
      </c>
      <c r="R857" s="163" t="s">
        <v>162</v>
      </c>
      <c r="S857" s="164" t="s">
        <v>126</v>
      </c>
      <c r="T857" s="164" t="s">
        <v>126</v>
      </c>
      <c r="U857" s="165" t="str">
        <f t="shared" si="41"/>
        <v>A_ปUG_UGA01</v>
      </c>
      <c r="V857" s="152">
        <f t="shared" si="42"/>
        <v>57</v>
      </c>
      <c r="W857" s="153">
        <f t="shared" si="40"/>
        <v>3.3529411764705883</v>
      </c>
    </row>
    <row r="858" spans="1:23" s="154" customFormat="1" ht="15" customHeight="1">
      <c r="A858" t="s">
        <v>164</v>
      </c>
      <c r="B858"/>
      <c r="C858" t="s">
        <v>178</v>
      </c>
      <c r="D858" t="s">
        <v>634</v>
      </c>
      <c r="E858" t="s">
        <v>33</v>
      </c>
      <c r="F858" s="170">
        <v>1</v>
      </c>
      <c r="G858" s="162">
        <v>0</v>
      </c>
      <c r="H858" s="162">
        <v>3</v>
      </c>
      <c r="I858" t="s">
        <v>420</v>
      </c>
      <c r="J858" t="s">
        <v>12</v>
      </c>
      <c r="K858" t="s">
        <v>13</v>
      </c>
      <c r="L858" t="s">
        <v>195</v>
      </c>
      <c r="M858" t="s">
        <v>409</v>
      </c>
      <c r="N858" t="s">
        <v>33</v>
      </c>
      <c r="O858" s="170">
        <v>19</v>
      </c>
      <c r="P858" t="s">
        <v>13</v>
      </c>
      <c r="Q858" t="s">
        <v>14</v>
      </c>
      <c r="R858" s="163" t="s">
        <v>162</v>
      </c>
      <c r="S858" s="164" t="s">
        <v>126</v>
      </c>
      <c r="T858" s="164" t="s">
        <v>126</v>
      </c>
      <c r="U858" s="165" t="str">
        <f t="shared" si="41"/>
        <v>A_ปUG_UGA01</v>
      </c>
      <c r="V858" s="152">
        <f t="shared" si="42"/>
        <v>19</v>
      </c>
      <c r="W858" s="153">
        <f t="shared" si="40"/>
        <v>1.1176470588235294</v>
      </c>
    </row>
    <row r="859" spans="1:23" s="154" customFormat="1" ht="15" customHeight="1">
      <c r="A859" t="s">
        <v>164</v>
      </c>
      <c r="B859"/>
      <c r="C859" t="s">
        <v>178</v>
      </c>
      <c r="D859" t="s">
        <v>635</v>
      </c>
      <c r="E859" t="s">
        <v>33</v>
      </c>
      <c r="F859" s="170">
        <v>3</v>
      </c>
      <c r="G859" s="162">
        <v>3</v>
      </c>
      <c r="H859" s="162">
        <v>0</v>
      </c>
      <c r="I859" t="s">
        <v>420</v>
      </c>
      <c r="J859" t="s">
        <v>12</v>
      </c>
      <c r="K859" t="s">
        <v>13</v>
      </c>
      <c r="L859" t="s">
        <v>195</v>
      </c>
      <c r="M859" t="s">
        <v>409</v>
      </c>
      <c r="N859" t="s">
        <v>33</v>
      </c>
      <c r="O859" s="170">
        <v>29</v>
      </c>
      <c r="P859" t="s">
        <v>13</v>
      </c>
      <c r="Q859" t="s">
        <v>14</v>
      </c>
      <c r="R859" s="163" t="s">
        <v>162</v>
      </c>
      <c r="S859" s="164" t="s">
        <v>126</v>
      </c>
      <c r="T859" s="164" t="s">
        <v>126</v>
      </c>
      <c r="U859" s="165" t="str">
        <f t="shared" si="41"/>
        <v>A_ปUG_UGA01</v>
      </c>
      <c r="V859" s="152">
        <f t="shared" si="42"/>
        <v>87</v>
      </c>
      <c r="W859" s="153">
        <f t="shared" si="40"/>
        <v>5.117647058823529</v>
      </c>
    </row>
    <row r="860" spans="1:23" s="154" customFormat="1" ht="15" customHeight="1">
      <c r="A860" t="s">
        <v>164</v>
      </c>
      <c r="B860"/>
      <c r="C860" t="s">
        <v>178</v>
      </c>
      <c r="D860" t="s">
        <v>636</v>
      </c>
      <c r="E860" t="s">
        <v>33</v>
      </c>
      <c r="F860" s="170">
        <v>3</v>
      </c>
      <c r="G860" s="162">
        <v>2</v>
      </c>
      <c r="H860" s="162">
        <v>3</v>
      </c>
      <c r="I860" t="s">
        <v>420</v>
      </c>
      <c r="J860" t="s">
        <v>12</v>
      </c>
      <c r="K860" t="s">
        <v>13</v>
      </c>
      <c r="L860" t="s">
        <v>195</v>
      </c>
      <c r="M860" t="s">
        <v>409</v>
      </c>
      <c r="N860" t="s">
        <v>33</v>
      </c>
      <c r="O860" s="170">
        <v>19</v>
      </c>
      <c r="P860" t="s">
        <v>13</v>
      </c>
      <c r="Q860" t="s">
        <v>14</v>
      </c>
      <c r="R860" s="163" t="s">
        <v>162</v>
      </c>
      <c r="S860" s="164" t="s">
        <v>126</v>
      </c>
      <c r="T860" s="164" t="s">
        <v>126</v>
      </c>
      <c r="U860" s="165" t="str">
        <f t="shared" si="41"/>
        <v>A_ปUG_UGA01</v>
      </c>
      <c r="V860" s="152">
        <f t="shared" si="42"/>
        <v>57</v>
      </c>
      <c r="W860" s="153">
        <f t="shared" si="40"/>
        <v>3.3529411764705883</v>
      </c>
    </row>
    <row r="861" spans="1:23" s="154" customFormat="1" ht="15" customHeight="1">
      <c r="A861" t="s">
        <v>164</v>
      </c>
      <c r="B861"/>
      <c r="C861" t="s">
        <v>178</v>
      </c>
      <c r="D861" t="s">
        <v>637</v>
      </c>
      <c r="E861" t="s">
        <v>33</v>
      </c>
      <c r="F861" s="170">
        <v>3</v>
      </c>
      <c r="G861" s="162">
        <v>3</v>
      </c>
      <c r="H861" s="162">
        <v>0</v>
      </c>
      <c r="I861" t="s">
        <v>420</v>
      </c>
      <c r="J861" t="s">
        <v>12</v>
      </c>
      <c r="K861" t="s">
        <v>13</v>
      </c>
      <c r="L861" t="s">
        <v>195</v>
      </c>
      <c r="M861" t="s">
        <v>409</v>
      </c>
      <c r="N861" t="s">
        <v>33</v>
      </c>
      <c r="O861" s="170">
        <v>25</v>
      </c>
      <c r="P861" t="s">
        <v>13</v>
      </c>
      <c r="Q861" t="s">
        <v>14</v>
      </c>
      <c r="R861" s="163" t="s">
        <v>162</v>
      </c>
      <c r="S861" s="164" t="s">
        <v>126</v>
      </c>
      <c r="T861" s="164" t="s">
        <v>126</v>
      </c>
      <c r="U861" s="165" t="str">
        <f t="shared" si="41"/>
        <v>A_ปUG_UGA01</v>
      </c>
      <c r="V861" s="152">
        <f t="shared" si="42"/>
        <v>75</v>
      </c>
      <c r="W861" s="153">
        <f t="shared" si="40"/>
        <v>4.4117647058823533</v>
      </c>
    </row>
    <row r="862" spans="1:23" s="154" customFormat="1" ht="15" customHeight="1">
      <c r="A862" t="s">
        <v>164</v>
      </c>
      <c r="B862"/>
      <c r="C862" t="s">
        <v>178</v>
      </c>
      <c r="D862" t="s">
        <v>638</v>
      </c>
      <c r="E862" t="s">
        <v>33</v>
      </c>
      <c r="F862" s="170">
        <v>3</v>
      </c>
      <c r="G862" s="162">
        <v>2</v>
      </c>
      <c r="H862" s="162">
        <v>3</v>
      </c>
      <c r="I862" t="s">
        <v>420</v>
      </c>
      <c r="J862" t="s">
        <v>12</v>
      </c>
      <c r="K862" t="s">
        <v>13</v>
      </c>
      <c r="L862" t="s">
        <v>195</v>
      </c>
      <c r="M862" t="s">
        <v>409</v>
      </c>
      <c r="N862" t="s">
        <v>33</v>
      </c>
      <c r="O862" s="170">
        <v>47</v>
      </c>
      <c r="P862" t="s">
        <v>13</v>
      </c>
      <c r="Q862" t="s">
        <v>14</v>
      </c>
      <c r="R862" s="163" t="s">
        <v>162</v>
      </c>
      <c r="S862" s="164" t="s">
        <v>126</v>
      </c>
      <c r="T862" s="164" t="s">
        <v>126</v>
      </c>
      <c r="U862" s="165" t="str">
        <f t="shared" si="41"/>
        <v>A_ปUG_UGA01</v>
      </c>
      <c r="V862" s="152">
        <f t="shared" si="42"/>
        <v>141</v>
      </c>
      <c r="W862" s="153">
        <f t="shared" si="40"/>
        <v>8.2941176470588243</v>
      </c>
    </row>
    <row r="863" spans="1:23" s="154" customFormat="1" ht="15" customHeight="1">
      <c r="A863" t="s">
        <v>164</v>
      </c>
      <c r="B863"/>
      <c r="C863" t="s">
        <v>178</v>
      </c>
      <c r="D863" t="s">
        <v>639</v>
      </c>
      <c r="E863" t="s">
        <v>33</v>
      </c>
      <c r="F863" s="170">
        <v>3</v>
      </c>
      <c r="G863" s="162">
        <v>2</v>
      </c>
      <c r="H863" s="162">
        <v>3</v>
      </c>
      <c r="I863" t="s">
        <v>420</v>
      </c>
      <c r="J863" t="s">
        <v>12</v>
      </c>
      <c r="K863" t="s">
        <v>13</v>
      </c>
      <c r="L863" t="s">
        <v>195</v>
      </c>
      <c r="M863" t="s">
        <v>409</v>
      </c>
      <c r="N863" t="s">
        <v>33</v>
      </c>
      <c r="O863" s="170">
        <v>20</v>
      </c>
      <c r="P863" t="s">
        <v>13</v>
      </c>
      <c r="Q863" t="s">
        <v>14</v>
      </c>
      <c r="R863" s="163" t="s">
        <v>162</v>
      </c>
      <c r="S863" s="164" t="s">
        <v>126</v>
      </c>
      <c r="T863" s="164" t="s">
        <v>126</v>
      </c>
      <c r="U863" s="165" t="str">
        <f t="shared" si="41"/>
        <v>A_ปUG_UGA01</v>
      </c>
      <c r="V863" s="152">
        <f t="shared" si="42"/>
        <v>60</v>
      </c>
      <c r="W863" s="153">
        <f t="shared" si="40"/>
        <v>3.5294117647058822</v>
      </c>
    </row>
    <row r="864" spans="1:23" s="154" customFormat="1" ht="15" customHeight="1">
      <c r="A864" t="s">
        <v>164</v>
      </c>
      <c r="B864"/>
      <c r="C864" t="s">
        <v>178</v>
      </c>
      <c r="D864" t="s">
        <v>640</v>
      </c>
      <c r="E864" t="s">
        <v>33</v>
      </c>
      <c r="F864" s="170">
        <v>3</v>
      </c>
      <c r="G864" s="162">
        <v>3</v>
      </c>
      <c r="H864" s="162">
        <v>0</v>
      </c>
      <c r="I864" t="s">
        <v>420</v>
      </c>
      <c r="J864" t="s">
        <v>12</v>
      </c>
      <c r="K864" t="s">
        <v>13</v>
      </c>
      <c r="L864" t="s">
        <v>195</v>
      </c>
      <c r="M864" t="s">
        <v>409</v>
      </c>
      <c r="N864" t="s">
        <v>33</v>
      </c>
      <c r="O864" s="170">
        <v>38</v>
      </c>
      <c r="P864" t="s">
        <v>13</v>
      </c>
      <c r="Q864" t="s">
        <v>14</v>
      </c>
      <c r="R864" s="163" t="s">
        <v>162</v>
      </c>
      <c r="S864" s="164" t="s">
        <v>126</v>
      </c>
      <c r="T864" s="164" t="s">
        <v>126</v>
      </c>
      <c r="U864" s="165" t="str">
        <f t="shared" si="41"/>
        <v>A_ปUG_UGA01</v>
      </c>
      <c r="V864" s="152">
        <f t="shared" si="42"/>
        <v>114</v>
      </c>
      <c r="W864" s="153">
        <f t="shared" si="40"/>
        <v>6.7058823529411766</v>
      </c>
    </row>
    <row r="865" spans="1:23" s="154" customFormat="1" ht="15" customHeight="1">
      <c r="A865" t="s">
        <v>164</v>
      </c>
      <c r="B865"/>
      <c r="C865" t="s">
        <v>178</v>
      </c>
      <c r="D865" t="s">
        <v>641</v>
      </c>
      <c r="E865" t="s">
        <v>33</v>
      </c>
      <c r="F865" s="170">
        <v>3</v>
      </c>
      <c r="G865" s="162">
        <v>2</v>
      </c>
      <c r="H865" s="162">
        <v>3</v>
      </c>
      <c r="I865" t="s">
        <v>420</v>
      </c>
      <c r="J865" t="s">
        <v>12</v>
      </c>
      <c r="K865" t="s">
        <v>13</v>
      </c>
      <c r="L865" t="s">
        <v>195</v>
      </c>
      <c r="M865" t="s">
        <v>409</v>
      </c>
      <c r="N865" t="s">
        <v>33</v>
      </c>
      <c r="O865" s="170">
        <v>8</v>
      </c>
      <c r="P865" t="s">
        <v>13</v>
      </c>
      <c r="Q865" t="s">
        <v>14</v>
      </c>
      <c r="R865" s="163" t="s">
        <v>162</v>
      </c>
      <c r="S865" s="164" t="s">
        <v>126</v>
      </c>
      <c r="T865" s="164" t="s">
        <v>126</v>
      </c>
      <c r="U865" s="165" t="str">
        <f t="shared" si="41"/>
        <v>A_ปUG_UGA01</v>
      </c>
      <c r="V865" s="152">
        <f t="shared" si="42"/>
        <v>24</v>
      </c>
      <c r="W865" s="153">
        <f t="shared" si="40"/>
        <v>1.411764705882353</v>
      </c>
    </row>
    <row r="866" spans="1:23" s="154" customFormat="1" ht="15" customHeight="1">
      <c r="A866" t="s">
        <v>164</v>
      </c>
      <c r="B866"/>
      <c r="C866" t="s">
        <v>178</v>
      </c>
      <c r="D866" t="s">
        <v>642</v>
      </c>
      <c r="E866" t="s">
        <v>33</v>
      </c>
      <c r="F866" s="170">
        <v>3</v>
      </c>
      <c r="G866" s="162">
        <v>2</v>
      </c>
      <c r="H866" s="162">
        <v>3</v>
      </c>
      <c r="I866" t="s">
        <v>420</v>
      </c>
      <c r="J866" t="s">
        <v>12</v>
      </c>
      <c r="K866" t="s">
        <v>13</v>
      </c>
      <c r="L866" t="s">
        <v>195</v>
      </c>
      <c r="M866" t="s">
        <v>409</v>
      </c>
      <c r="N866" t="s">
        <v>33</v>
      </c>
      <c r="O866" s="170">
        <v>27</v>
      </c>
      <c r="P866" t="s">
        <v>13</v>
      </c>
      <c r="Q866" t="s">
        <v>14</v>
      </c>
      <c r="R866" s="163" t="s">
        <v>162</v>
      </c>
      <c r="S866" s="164" t="s">
        <v>126</v>
      </c>
      <c r="T866" s="164" t="s">
        <v>126</v>
      </c>
      <c r="U866" s="165" t="str">
        <f t="shared" si="41"/>
        <v>A_ปUG_UGA01</v>
      </c>
      <c r="V866" s="152">
        <f t="shared" si="42"/>
        <v>81</v>
      </c>
      <c r="W866" s="153">
        <f t="shared" si="40"/>
        <v>4.7647058823529411</v>
      </c>
    </row>
    <row r="867" spans="1:23" s="154" customFormat="1" ht="15" customHeight="1">
      <c r="A867" t="s">
        <v>164</v>
      </c>
      <c r="B867"/>
      <c r="C867" t="s">
        <v>178</v>
      </c>
      <c r="D867" t="s">
        <v>643</v>
      </c>
      <c r="E867" t="s">
        <v>33</v>
      </c>
      <c r="F867" s="170">
        <v>3</v>
      </c>
      <c r="G867" s="162">
        <v>1</v>
      </c>
      <c r="H867" s="162">
        <v>6</v>
      </c>
      <c r="I867" t="s">
        <v>420</v>
      </c>
      <c r="J867" t="s">
        <v>12</v>
      </c>
      <c r="K867" t="s">
        <v>13</v>
      </c>
      <c r="L867" t="s">
        <v>195</v>
      </c>
      <c r="M867" t="s">
        <v>409</v>
      </c>
      <c r="N867" t="s">
        <v>33</v>
      </c>
      <c r="O867" s="170">
        <v>9</v>
      </c>
      <c r="P867" t="s">
        <v>13</v>
      </c>
      <c r="Q867" t="s">
        <v>14</v>
      </c>
      <c r="R867" s="163" t="s">
        <v>162</v>
      </c>
      <c r="S867" s="164" t="s">
        <v>126</v>
      </c>
      <c r="T867" s="164" t="s">
        <v>126</v>
      </c>
      <c r="U867" s="165" t="str">
        <f t="shared" si="41"/>
        <v>A_ปUG_UGA01</v>
      </c>
      <c r="V867" s="152">
        <f t="shared" si="42"/>
        <v>27</v>
      </c>
      <c r="W867" s="153">
        <f t="shared" si="40"/>
        <v>1.588235294117647</v>
      </c>
    </row>
    <row r="868" spans="1:23" s="154" customFormat="1" ht="15" customHeight="1">
      <c r="A868" t="s">
        <v>164</v>
      </c>
      <c r="B868"/>
      <c r="C868" t="s">
        <v>178</v>
      </c>
      <c r="D868" t="s">
        <v>368</v>
      </c>
      <c r="E868" t="s">
        <v>33</v>
      </c>
      <c r="F868" s="170">
        <v>3</v>
      </c>
      <c r="G868" s="162">
        <v>2</v>
      </c>
      <c r="H868" s="162">
        <v>3</v>
      </c>
      <c r="I868" t="s">
        <v>420</v>
      </c>
      <c r="J868" t="s">
        <v>12</v>
      </c>
      <c r="K868" t="s">
        <v>13</v>
      </c>
      <c r="L868" t="s">
        <v>195</v>
      </c>
      <c r="M868" t="s">
        <v>409</v>
      </c>
      <c r="N868" t="s">
        <v>33</v>
      </c>
      <c r="O868" s="170">
        <v>24</v>
      </c>
      <c r="P868" t="s">
        <v>13</v>
      </c>
      <c r="Q868" t="s">
        <v>14</v>
      </c>
      <c r="R868" s="163" t="s">
        <v>162</v>
      </c>
      <c r="S868" s="164" t="s">
        <v>126</v>
      </c>
      <c r="T868" s="164" t="s">
        <v>126</v>
      </c>
      <c r="U868" s="165" t="str">
        <f t="shared" si="41"/>
        <v>A_ปUG_UGA01</v>
      </c>
      <c r="V868" s="152">
        <f t="shared" si="42"/>
        <v>72</v>
      </c>
      <c r="W868" s="153">
        <f t="shared" si="40"/>
        <v>4.2352941176470589</v>
      </c>
    </row>
    <row r="869" spans="1:23" s="154" customFormat="1" ht="15" customHeight="1">
      <c r="A869" t="s">
        <v>164</v>
      </c>
      <c r="B869"/>
      <c r="C869" t="s">
        <v>178</v>
      </c>
      <c r="D869" t="s">
        <v>369</v>
      </c>
      <c r="E869" t="s">
        <v>33</v>
      </c>
      <c r="F869" s="170">
        <v>3</v>
      </c>
      <c r="G869" s="162">
        <v>3</v>
      </c>
      <c r="H869" s="162">
        <v>0</v>
      </c>
      <c r="I869" t="s">
        <v>420</v>
      </c>
      <c r="J869" t="s">
        <v>12</v>
      </c>
      <c r="K869" t="s">
        <v>13</v>
      </c>
      <c r="L869" t="s">
        <v>195</v>
      </c>
      <c r="M869" t="s">
        <v>409</v>
      </c>
      <c r="N869" t="s">
        <v>33</v>
      </c>
      <c r="O869" s="170">
        <v>12</v>
      </c>
      <c r="P869" t="s">
        <v>13</v>
      </c>
      <c r="Q869" t="s">
        <v>14</v>
      </c>
      <c r="R869" s="163" t="s">
        <v>162</v>
      </c>
      <c r="S869" s="164" t="s">
        <v>126</v>
      </c>
      <c r="T869" s="164" t="s">
        <v>126</v>
      </c>
      <c r="U869" s="165" t="str">
        <f t="shared" si="41"/>
        <v>A_ปUG_UGA01</v>
      </c>
      <c r="V869" s="152">
        <f t="shared" si="42"/>
        <v>36</v>
      </c>
      <c r="W869" s="153">
        <f t="shared" si="40"/>
        <v>2.1176470588235294</v>
      </c>
    </row>
    <row r="870" spans="1:23" s="154" customFormat="1" ht="15" customHeight="1">
      <c r="A870" t="s">
        <v>164</v>
      </c>
      <c r="B870"/>
      <c r="C870" t="s">
        <v>178</v>
      </c>
      <c r="D870" t="s">
        <v>644</v>
      </c>
      <c r="E870" t="s">
        <v>33</v>
      </c>
      <c r="F870" s="170">
        <v>3</v>
      </c>
      <c r="G870" s="162">
        <v>2</v>
      </c>
      <c r="H870" s="162">
        <v>3</v>
      </c>
      <c r="I870" t="s">
        <v>420</v>
      </c>
      <c r="J870" t="s">
        <v>12</v>
      </c>
      <c r="K870" t="s">
        <v>13</v>
      </c>
      <c r="L870" t="s">
        <v>195</v>
      </c>
      <c r="M870" t="s">
        <v>409</v>
      </c>
      <c r="N870" t="s">
        <v>33</v>
      </c>
      <c r="O870" s="170">
        <v>47</v>
      </c>
      <c r="P870" t="s">
        <v>13</v>
      </c>
      <c r="Q870" t="s">
        <v>14</v>
      </c>
      <c r="R870" s="163" t="s">
        <v>162</v>
      </c>
      <c r="S870" s="164" t="s">
        <v>126</v>
      </c>
      <c r="T870" s="164" t="s">
        <v>126</v>
      </c>
      <c r="U870" s="165" t="str">
        <f t="shared" si="41"/>
        <v>A_ปUG_UGA01</v>
      </c>
      <c r="V870" s="152">
        <f t="shared" si="42"/>
        <v>141</v>
      </c>
      <c r="W870" s="153">
        <f t="shared" si="40"/>
        <v>8.2941176470588243</v>
      </c>
    </row>
    <row r="871" spans="1:23" s="154" customFormat="1" ht="15" customHeight="1">
      <c r="A871" t="s">
        <v>164</v>
      </c>
      <c r="B871"/>
      <c r="C871" t="s">
        <v>178</v>
      </c>
      <c r="D871" t="s">
        <v>645</v>
      </c>
      <c r="E871" t="s">
        <v>33</v>
      </c>
      <c r="F871" s="170">
        <v>3</v>
      </c>
      <c r="G871" s="162">
        <v>0</v>
      </c>
      <c r="H871" s="162">
        <v>6</v>
      </c>
      <c r="I871" t="s">
        <v>420</v>
      </c>
      <c r="J871" t="s">
        <v>12</v>
      </c>
      <c r="K871" t="s">
        <v>13</v>
      </c>
      <c r="L871" t="s">
        <v>195</v>
      </c>
      <c r="M871" t="s">
        <v>409</v>
      </c>
      <c r="N871" t="s">
        <v>33</v>
      </c>
      <c r="O871" s="170">
        <v>11</v>
      </c>
      <c r="P871" t="s">
        <v>13</v>
      </c>
      <c r="Q871" t="s">
        <v>14</v>
      </c>
      <c r="R871" s="163" t="s">
        <v>162</v>
      </c>
      <c r="S871" s="164" t="s">
        <v>126</v>
      </c>
      <c r="T871" s="164" t="s">
        <v>126</v>
      </c>
      <c r="U871" s="165" t="str">
        <f t="shared" si="41"/>
        <v>A_ปUG_UGA01</v>
      </c>
      <c r="V871" s="152">
        <f t="shared" si="42"/>
        <v>33</v>
      </c>
      <c r="W871" s="153">
        <f t="shared" si="40"/>
        <v>1.9411764705882353</v>
      </c>
    </row>
    <row r="872" spans="1:23" s="154" customFormat="1" ht="15" customHeight="1">
      <c r="A872" t="s">
        <v>164</v>
      </c>
      <c r="B872"/>
      <c r="C872" t="s">
        <v>178</v>
      </c>
      <c r="D872" t="s">
        <v>646</v>
      </c>
      <c r="E872" t="s">
        <v>33</v>
      </c>
      <c r="F872" s="170">
        <v>3</v>
      </c>
      <c r="G872" s="162">
        <v>3</v>
      </c>
      <c r="H872" s="162">
        <v>0</v>
      </c>
      <c r="I872" t="s">
        <v>420</v>
      </c>
      <c r="J872" t="s">
        <v>12</v>
      </c>
      <c r="K872" t="s">
        <v>13</v>
      </c>
      <c r="L872" t="s">
        <v>197</v>
      </c>
      <c r="M872" t="s">
        <v>409</v>
      </c>
      <c r="N872" t="s">
        <v>33</v>
      </c>
      <c r="O872" s="170">
        <v>13</v>
      </c>
      <c r="P872" t="s">
        <v>13</v>
      </c>
      <c r="Q872" t="s">
        <v>14</v>
      </c>
      <c r="R872" s="163" t="s">
        <v>162</v>
      </c>
      <c r="S872" s="164" t="s">
        <v>126</v>
      </c>
      <c r="T872" s="164" t="s">
        <v>126</v>
      </c>
      <c r="U872" s="165" t="str">
        <f t="shared" si="41"/>
        <v>A_ปUG_UGA01</v>
      </c>
      <c r="V872" s="152">
        <f t="shared" si="42"/>
        <v>39</v>
      </c>
      <c r="W872" s="153">
        <f t="shared" si="40"/>
        <v>2.2941176470588234</v>
      </c>
    </row>
    <row r="873" spans="1:23" s="154" customFormat="1" ht="15" customHeight="1">
      <c r="A873" t="s">
        <v>164</v>
      </c>
      <c r="B873"/>
      <c r="C873" t="s">
        <v>178</v>
      </c>
      <c r="D873" t="s">
        <v>647</v>
      </c>
      <c r="E873" t="s">
        <v>33</v>
      </c>
      <c r="F873" s="170">
        <v>3</v>
      </c>
      <c r="G873" s="162">
        <v>3</v>
      </c>
      <c r="H873" s="162">
        <v>0</v>
      </c>
      <c r="I873" t="s">
        <v>420</v>
      </c>
      <c r="J873" t="s">
        <v>12</v>
      </c>
      <c r="K873" t="s">
        <v>13</v>
      </c>
      <c r="L873" t="s">
        <v>197</v>
      </c>
      <c r="M873" t="s">
        <v>409</v>
      </c>
      <c r="N873" t="s">
        <v>33</v>
      </c>
      <c r="O873" s="170">
        <v>36</v>
      </c>
      <c r="P873" t="s">
        <v>13</v>
      </c>
      <c r="Q873" t="s">
        <v>14</v>
      </c>
      <c r="R873" s="163" t="s">
        <v>162</v>
      </c>
      <c r="S873" s="164" t="s">
        <v>126</v>
      </c>
      <c r="T873" s="164" t="s">
        <v>126</v>
      </c>
      <c r="U873" s="165" t="str">
        <f t="shared" si="41"/>
        <v>A_ปUG_UGA01</v>
      </c>
      <c r="V873" s="152">
        <f t="shared" si="42"/>
        <v>108</v>
      </c>
      <c r="W873" s="153">
        <f t="shared" si="40"/>
        <v>6.3529411764705879</v>
      </c>
    </row>
    <row r="874" spans="1:23" s="154" customFormat="1" ht="15" customHeight="1">
      <c r="A874" t="s">
        <v>164</v>
      </c>
      <c r="B874"/>
      <c r="C874" t="s">
        <v>178</v>
      </c>
      <c r="D874" t="s">
        <v>648</v>
      </c>
      <c r="E874" t="s">
        <v>33</v>
      </c>
      <c r="F874" s="170">
        <v>3</v>
      </c>
      <c r="G874" s="162">
        <v>2</v>
      </c>
      <c r="H874" s="162">
        <v>3</v>
      </c>
      <c r="I874" t="s">
        <v>420</v>
      </c>
      <c r="J874" t="s">
        <v>12</v>
      </c>
      <c r="K874" t="s">
        <v>13</v>
      </c>
      <c r="L874" t="s">
        <v>197</v>
      </c>
      <c r="M874" t="s">
        <v>409</v>
      </c>
      <c r="N874" t="s">
        <v>33</v>
      </c>
      <c r="O874" s="170">
        <v>36</v>
      </c>
      <c r="P874" t="s">
        <v>13</v>
      </c>
      <c r="Q874" t="s">
        <v>14</v>
      </c>
      <c r="R874" s="163" t="s">
        <v>162</v>
      </c>
      <c r="S874" s="164" t="s">
        <v>126</v>
      </c>
      <c r="T874" s="164" t="s">
        <v>126</v>
      </c>
      <c r="U874" s="165" t="str">
        <f t="shared" si="41"/>
        <v>A_ปUG_UGA01</v>
      </c>
      <c r="V874" s="152">
        <f t="shared" si="42"/>
        <v>108</v>
      </c>
      <c r="W874" s="153">
        <f t="shared" si="40"/>
        <v>6.3529411764705879</v>
      </c>
    </row>
    <row r="875" spans="1:23" s="154" customFormat="1" ht="15" customHeight="1">
      <c r="A875" t="s">
        <v>164</v>
      </c>
      <c r="B875"/>
      <c r="C875" t="s">
        <v>178</v>
      </c>
      <c r="D875" t="s">
        <v>649</v>
      </c>
      <c r="E875" t="s">
        <v>33</v>
      </c>
      <c r="F875" s="170">
        <v>3</v>
      </c>
      <c r="G875" s="162">
        <v>3</v>
      </c>
      <c r="H875" s="162">
        <v>0</v>
      </c>
      <c r="I875" t="s">
        <v>420</v>
      </c>
      <c r="J875" t="s">
        <v>12</v>
      </c>
      <c r="K875" t="s">
        <v>13</v>
      </c>
      <c r="L875" t="s">
        <v>197</v>
      </c>
      <c r="M875" t="s">
        <v>409</v>
      </c>
      <c r="N875" t="s">
        <v>33</v>
      </c>
      <c r="O875" s="170">
        <v>7</v>
      </c>
      <c r="P875" t="s">
        <v>13</v>
      </c>
      <c r="Q875" t="s">
        <v>14</v>
      </c>
      <c r="R875" s="163" t="s">
        <v>162</v>
      </c>
      <c r="S875" s="164" t="s">
        <v>126</v>
      </c>
      <c r="T875" s="164" t="s">
        <v>126</v>
      </c>
      <c r="U875" s="165" t="str">
        <f t="shared" si="41"/>
        <v>A_ปUG_UGA01</v>
      </c>
      <c r="V875" s="152">
        <f t="shared" si="42"/>
        <v>21</v>
      </c>
      <c r="W875" s="153">
        <f t="shared" si="40"/>
        <v>1.2352941176470589</v>
      </c>
    </row>
    <row r="876" spans="1:23" s="154" customFormat="1" ht="15" customHeight="1">
      <c r="A876" t="s">
        <v>164</v>
      </c>
      <c r="B876"/>
      <c r="C876" t="s">
        <v>178</v>
      </c>
      <c r="D876" t="s">
        <v>650</v>
      </c>
      <c r="E876" t="s">
        <v>33</v>
      </c>
      <c r="F876" s="170">
        <v>3</v>
      </c>
      <c r="G876" s="162">
        <v>2</v>
      </c>
      <c r="H876" s="162">
        <v>3</v>
      </c>
      <c r="I876" t="s">
        <v>420</v>
      </c>
      <c r="J876" t="s">
        <v>12</v>
      </c>
      <c r="K876" t="s">
        <v>13</v>
      </c>
      <c r="L876" t="s">
        <v>197</v>
      </c>
      <c r="M876" t="s">
        <v>409</v>
      </c>
      <c r="N876" t="s">
        <v>33</v>
      </c>
      <c r="O876" s="170">
        <v>38</v>
      </c>
      <c r="P876" t="s">
        <v>13</v>
      </c>
      <c r="Q876" t="s">
        <v>14</v>
      </c>
      <c r="R876" s="163" t="s">
        <v>162</v>
      </c>
      <c r="S876" s="164" t="s">
        <v>126</v>
      </c>
      <c r="T876" s="164" t="s">
        <v>126</v>
      </c>
      <c r="U876" s="165" t="str">
        <f t="shared" si="41"/>
        <v>A_ปUG_UGA01</v>
      </c>
      <c r="V876" s="152">
        <f t="shared" si="42"/>
        <v>114</v>
      </c>
      <c r="W876" s="153">
        <f t="shared" si="40"/>
        <v>6.7058823529411766</v>
      </c>
    </row>
    <row r="877" spans="1:23" s="154" customFormat="1" ht="15" customHeight="1">
      <c r="A877" t="s">
        <v>164</v>
      </c>
      <c r="B877"/>
      <c r="C877" t="s">
        <v>178</v>
      </c>
      <c r="D877" t="s">
        <v>300</v>
      </c>
      <c r="E877" t="s">
        <v>33</v>
      </c>
      <c r="F877" s="170">
        <v>3</v>
      </c>
      <c r="G877" s="162">
        <v>3</v>
      </c>
      <c r="H877" s="162">
        <v>0</v>
      </c>
      <c r="I877" t="s">
        <v>420</v>
      </c>
      <c r="J877" t="s">
        <v>12</v>
      </c>
      <c r="K877" t="s">
        <v>13</v>
      </c>
      <c r="L877" t="s">
        <v>197</v>
      </c>
      <c r="M877" t="s">
        <v>409</v>
      </c>
      <c r="N877" t="s">
        <v>33</v>
      </c>
      <c r="O877" s="170">
        <v>8</v>
      </c>
      <c r="P877" t="s">
        <v>13</v>
      </c>
      <c r="Q877" t="s">
        <v>14</v>
      </c>
      <c r="R877" s="163" t="s">
        <v>162</v>
      </c>
      <c r="S877" s="164" t="s">
        <v>126</v>
      </c>
      <c r="T877" s="164" t="s">
        <v>126</v>
      </c>
      <c r="U877" s="165" t="str">
        <f t="shared" si="41"/>
        <v>A_ปUG_UGA01</v>
      </c>
      <c r="V877" s="152">
        <f t="shared" si="42"/>
        <v>24</v>
      </c>
      <c r="W877" s="153">
        <f t="shared" si="40"/>
        <v>1.411764705882353</v>
      </c>
    </row>
    <row r="878" spans="1:23" s="154" customFormat="1" ht="15" customHeight="1">
      <c r="A878" t="s">
        <v>164</v>
      </c>
      <c r="B878"/>
      <c r="C878" t="s">
        <v>178</v>
      </c>
      <c r="D878" t="s">
        <v>651</v>
      </c>
      <c r="E878" t="s">
        <v>63</v>
      </c>
      <c r="F878" s="170">
        <v>3</v>
      </c>
      <c r="G878" s="162">
        <v>3</v>
      </c>
      <c r="H878" s="162">
        <v>0</v>
      </c>
      <c r="I878" t="s">
        <v>420</v>
      </c>
      <c r="J878" t="s">
        <v>12</v>
      </c>
      <c r="K878" t="s">
        <v>13</v>
      </c>
      <c r="L878" t="s">
        <v>15</v>
      </c>
      <c r="M878" t="s">
        <v>409</v>
      </c>
      <c r="N878" t="s">
        <v>63</v>
      </c>
      <c r="O878" s="170">
        <v>3</v>
      </c>
      <c r="P878" t="s">
        <v>13</v>
      </c>
      <c r="Q878" t="s">
        <v>14</v>
      </c>
      <c r="R878" s="163" t="s">
        <v>162</v>
      </c>
      <c r="S878" t="s">
        <v>72</v>
      </c>
      <c r="T878" t="s">
        <v>72</v>
      </c>
      <c r="U878" s="165" t="str">
        <f t="shared" si="41"/>
        <v>A_ปG_GA01</v>
      </c>
      <c r="V878" s="152">
        <f t="shared" si="42"/>
        <v>9</v>
      </c>
      <c r="W878" s="166">
        <f t="shared" ref="W878:W884" si="43">+V878/12</f>
        <v>0.75</v>
      </c>
    </row>
    <row r="879" spans="1:23" s="154" customFormat="1" ht="15" customHeight="1">
      <c r="A879" t="s">
        <v>164</v>
      </c>
      <c r="B879"/>
      <c r="C879" t="s">
        <v>178</v>
      </c>
      <c r="D879" t="s">
        <v>652</v>
      </c>
      <c r="E879" t="s">
        <v>63</v>
      </c>
      <c r="F879" s="170">
        <v>3</v>
      </c>
      <c r="G879" s="162">
        <v>2</v>
      </c>
      <c r="H879" s="162">
        <v>3</v>
      </c>
      <c r="I879" t="s">
        <v>420</v>
      </c>
      <c r="J879" t="s">
        <v>12</v>
      </c>
      <c r="K879" t="s">
        <v>13</v>
      </c>
      <c r="L879" t="s">
        <v>15</v>
      </c>
      <c r="M879" t="s">
        <v>409</v>
      </c>
      <c r="N879" t="s">
        <v>63</v>
      </c>
      <c r="O879" s="170">
        <v>5</v>
      </c>
      <c r="P879" t="s">
        <v>13</v>
      </c>
      <c r="Q879" t="s">
        <v>14</v>
      </c>
      <c r="R879" s="163" t="s">
        <v>162</v>
      </c>
      <c r="S879" t="s">
        <v>72</v>
      </c>
      <c r="T879" t="s">
        <v>72</v>
      </c>
      <c r="U879" s="165" t="str">
        <f t="shared" si="41"/>
        <v>A_ปG_GA01</v>
      </c>
      <c r="V879" s="152">
        <f t="shared" si="42"/>
        <v>15</v>
      </c>
      <c r="W879" s="166">
        <f t="shared" si="43"/>
        <v>1.25</v>
      </c>
    </row>
    <row r="880" spans="1:23" s="154" customFormat="1" ht="15" customHeight="1">
      <c r="A880" t="s">
        <v>164</v>
      </c>
      <c r="B880"/>
      <c r="C880" t="s">
        <v>178</v>
      </c>
      <c r="D880" t="s">
        <v>653</v>
      </c>
      <c r="E880" t="s">
        <v>63</v>
      </c>
      <c r="F880" s="170">
        <v>3</v>
      </c>
      <c r="G880" s="162">
        <v>3</v>
      </c>
      <c r="H880" s="162">
        <v>0</v>
      </c>
      <c r="I880" t="s">
        <v>420</v>
      </c>
      <c r="J880" t="s">
        <v>12</v>
      </c>
      <c r="K880" t="s">
        <v>13</v>
      </c>
      <c r="L880" t="s">
        <v>15</v>
      </c>
      <c r="M880" t="s">
        <v>409</v>
      </c>
      <c r="N880" t="s">
        <v>63</v>
      </c>
      <c r="O880" s="170">
        <v>3</v>
      </c>
      <c r="P880" t="s">
        <v>13</v>
      </c>
      <c r="Q880" t="s">
        <v>14</v>
      </c>
      <c r="R880" s="163" t="s">
        <v>162</v>
      </c>
      <c r="S880" t="s">
        <v>72</v>
      </c>
      <c r="T880" t="s">
        <v>72</v>
      </c>
      <c r="U880" s="165" t="str">
        <f t="shared" si="41"/>
        <v>A_ปG_GA01</v>
      </c>
      <c r="V880" s="152">
        <f t="shared" si="42"/>
        <v>9</v>
      </c>
      <c r="W880" s="166">
        <f t="shared" si="43"/>
        <v>0.75</v>
      </c>
    </row>
    <row r="881" spans="1:23" s="154" customFormat="1" ht="15" customHeight="1">
      <c r="A881" t="s">
        <v>164</v>
      </c>
      <c r="B881"/>
      <c r="C881" t="s">
        <v>178</v>
      </c>
      <c r="D881" t="s">
        <v>654</v>
      </c>
      <c r="E881" t="s">
        <v>63</v>
      </c>
      <c r="F881" s="170">
        <v>3</v>
      </c>
      <c r="G881" s="162">
        <v>3</v>
      </c>
      <c r="H881" s="162">
        <v>0</v>
      </c>
      <c r="I881" t="s">
        <v>420</v>
      </c>
      <c r="J881" t="s">
        <v>12</v>
      </c>
      <c r="K881" t="s">
        <v>13</v>
      </c>
      <c r="L881" t="s">
        <v>15</v>
      </c>
      <c r="M881" t="s">
        <v>409</v>
      </c>
      <c r="N881" t="s">
        <v>63</v>
      </c>
      <c r="O881" s="170">
        <v>2</v>
      </c>
      <c r="P881" t="s">
        <v>13</v>
      </c>
      <c r="Q881" t="s">
        <v>14</v>
      </c>
      <c r="R881" s="163" t="s">
        <v>162</v>
      </c>
      <c r="S881" t="s">
        <v>72</v>
      </c>
      <c r="T881" t="s">
        <v>72</v>
      </c>
      <c r="U881" s="165" t="str">
        <f t="shared" si="41"/>
        <v>A_ปG_GA01</v>
      </c>
      <c r="V881" s="152">
        <f t="shared" si="42"/>
        <v>6</v>
      </c>
      <c r="W881" s="166">
        <f t="shared" si="43"/>
        <v>0.5</v>
      </c>
    </row>
    <row r="882" spans="1:23" s="154" customFormat="1" ht="15" customHeight="1">
      <c r="A882" t="s">
        <v>164</v>
      </c>
      <c r="B882"/>
      <c r="C882" t="s">
        <v>178</v>
      </c>
      <c r="D882" t="s">
        <v>655</v>
      </c>
      <c r="E882" t="s">
        <v>63</v>
      </c>
      <c r="F882" s="170">
        <v>3</v>
      </c>
      <c r="G882" s="162">
        <v>3</v>
      </c>
      <c r="H882" s="162">
        <v>0</v>
      </c>
      <c r="I882" t="s">
        <v>420</v>
      </c>
      <c r="J882" t="s">
        <v>12</v>
      </c>
      <c r="K882" t="s">
        <v>13</v>
      </c>
      <c r="L882" t="s">
        <v>15</v>
      </c>
      <c r="M882" t="s">
        <v>409</v>
      </c>
      <c r="N882" t="s">
        <v>63</v>
      </c>
      <c r="O882" s="170">
        <v>5</v>
      </c>
      <c r="P882" t="s">
        <v>13</v>
      </c>
      <c r="Q882" t="s">
        <v>14</v>
      </c>
      <c r="R882" s="163" t="s">
        <v>162</v>
      </c>
      <c r="S882" t="s">
        <v>72</v>
      </c>
      <c r="T882" t="s">
        <v>72</v>
      </c>
      <c r="U882" s="165" t="str">
        <f t="shared" si="41"/>
        <v>A_ปG_GA01</v>
      </c>
      <c r="V882" s="152">
        <f t="shared" si="42"/>
        <v>15</v>
      </c>
      <c r="W882" s="166">
        <f t="shared" si="43"/>
        <v>1.25</v>
      </c>
    </row>
    <row r="883" spans="1:23" s="154" customFormat="1" ht="15" customHeight="1">
      <c r="A883" t="s">
        <v>164</v>
      </c>
      <c r="B883"/>
      <c r="C883" t="s">
        <v>178</v>
      </c>
      <c r="D883" t="s">
        <v>656</v>
      </c>
      <c r="E883" t="s">
        <v>63</v>
      </c>
      <c r="F883" s="170">
        <v>1</v>
      </c>
      <c r="G883" s="162">
        <v>1</v>
      </c>
      <c r="H883" s="162">
        <v>0</v>
      </c>
      <c r="I883" t="s">
        <v>420</v>
      </c>
      <c r="J883" t="s">
        <v>12</v>
      </c>
      <c r="K883" t="s">
        <v>13</v>
      </c>
      <c r="L883" t="s">
        <v>15</v>
      </c>
      <c r="M883" t="s">
        <v>409</v>
      </c>
      <c r="N883" t="s">
        <v>63</v>
      </c>
      <c r="O883" s="170">
        <v>3</v>
      </c>
      <c r="P883" t="s">
        <v>13</v>
      </c>
      <c r="Q883" t="s">
        <v>14</v>
      </c>
      <c r="R883" s="163" t="s">
        <v>162</v>
      </c>
      <c r="S883" t="s">
        <v>72</v>
      </c>
      <c r="T883" t="s">
        <v>72</v>
      </c>
      <c r="U883" s="165" t="str">
        <f t="shared" si="41"/>
        <v>A_ปG_GA01</v>
      </c>
      <c r="V883" s="152">
        <f t="shared" si="42"/>
        <v>3</v>
      </c>
      <c r="W883" s="166">
        <f t="shared" si="43"/>
        <v>0.25</v>
      </c>
    </row>
    <row r="884" spans="1:23" s="154" customFormat="1" ht="15" customHeight="1">
      <c r="A884" t="s">
        <v>164</v>
      </c>
      <c r="B884"/>
      <c r="C884" t="s">
        <v>178</v>
      </c>
      <c r="D884" t="s">
        <v>262</v>
      </c>
      <c r="E884" t="s">
        <v>63</v>
      </c>
      <c r="F884" s="170">
        <v>36</v>
      </c>
      <c r="G884" s="162">
        <v>36</v>
      </c>
      <c r="H884" s="162">
        <v>0</v>
      </c>
      <c r="I884" t="s">
        <v>420</v>
      </c>
      <c r="J884" t="s">
        <v>12</v>
      </c>
      <c r="K884" t="s">
        <v>13</v>
      </c>
      <c r="L884" t="s">
        <v>15</v>
      </c>
      <c r="M884" t="s">
        <v>409</v>
      </c>
      <c r="N884" t="s">
        <v>63</v>
      </c>
      <c r="O884" s="170">
        <v>8</v>
      </c>
      <c r="P884" t="s">
        <v>13</v>
      </c>
      <c r="Q884" t="s">
        <v>14</v>
      </c>
      <c r="R884" s="163" t="s">
        <v>162</v>
      </c>
      <c r="S884" t="s">
        <v>72</v>
      </c>
      <c r="T884" t="s">
        <v>72</v>
      </c>
      <c r="U884" s="165" t="str">
        <f t="shared" si="41"/>
        <v>A_ปG_GA01</v>
      </c>
      <c r="V884" s="152">
        <f t="shared" si="42"/>
        <v>288</v>
      </c>
      <c r="W884" s="166">
        <f t="shared" si="43"/>
        <v>24</v>
      </c>
    </row>
    <row r="885" spans="1:23" s="154" customFormat="1" ht="15" customHeight="1">
      <c r="A885" t="s">
        <v>164</v>
      </c>
      <c r="B885"/>
      <c r="C885" t="s">
        <v>165</v>
      </c>
      <c r="D885" t="s">
        <v>657</v>
      </c>
      <c r="E885" t="s">
        <v>33</v>
      </c>
      <c r="F885" s="170">
        <v>1</v>
      </c>
      <c r="G885" s="162">
        <v>1</v>
      </c>
      <c r="H885" s="162">
        <v>0</v>
      </c>
      <c r="I885" t="s">
        <v>420</v>
      </c>
      <c r="J885" t="s">
        <v>12</v>
      </c>
      <c r="K885" t="s">
        <v>13</v>
      </c>
      <c r="L885" t="s">
        <v>194</v>
      </c>
      <c r="M885" t="s">
        <v>409</v>
      </c>
      <c r="N885" t="s">
        <v>33</v>
      </c>
      <c r="O885" s="170">
        <v>19</v>
      </c>
      <c r="P885" t="s">
        <v>13</v>
      </c>
      <c r="Q885" t="s">
        <v>16</v>
      </c>
      <c r="R885" s="163" t="s">
        <v>162</v>
      </c>
      <c r="S885" s="164" t="s">
        <v>126</v>
      </c>
      <c r="T885" s="164" t="s">
        <v>126</v>
      </c>
      <c r="U885" s="165" t="str">
        <f t="shared" si="41"/>
        <v>A_ปUG_UGA02</v>
      </c>
      <c r="V885" s="152">
        <f t="shared" si="42"/>
        <v>19</v>
      </c>
      <c r="W885" s="153">
        <f t="shared" ref="W885:W905" si="44">+V885/17</f>
        <v>1.1176470588235294</v>
      </c>
    </row>
    <row r="886" spans="1:23" s="154" customFormat="1" ht="15" customHeight="1">
      <c r="A886" t="s">
        <v>164</v>
      </c>
      <c r="B886"/>
      <c r="C886" t="s">
        <v>165</v>
      </c>
      <c r="D886" t="s">
        <v>658</v>
      </c>
      <c r="E886" t="s">
        <v>33</v>
      </c>
      <c r="F886" s="170">
        <v>3</v>
      </c>
      <c r="G886" s="162">
        <v>2</v>
      </c>
      <c r="H886" s="162">
        <v>3</v>
      </c>
      <c r="I886" t="s">
        <v>420</v>
      </c>
      <c r="J886" t="s">
        <v>12</v>
      </c>
      <c r="K886" t="s">
        <v>13</v>
      </c>
      <c r="L886" t="s">
        <v>194</v>
      </c>
      <c r="M886" t="s">
        <v>409</v>
      </c>
      <c r="N886" t="s">
        <v>33</v>
      </c>
      <c r="O886" s="170">
        <v>32</v>
      </c>
      <c r="P886" t="s">
        <v>13</v>
      </c>
      <c r="Q886" t="s">
        <v>16</v>
      </c>
      <c r="R886" s="163" t="s">
        <v>162</v>
      </c>
      <c r="S886" s="164" t="s">
        <v>126</v>
      </c>
      <c r="T886" s="164" t="s">
        <v>126</v>
      </c>
      <c r="U886" s="165" t="str">
        <f t="shared" si="41"/>
        <v>A_ปUG_UGA02</v>
      </c>
      <c r="V886" s="152">
        <f t="shared" si="42"/>
        <v>96</v>
      </c>
      <c r="W886" s="153">
        <f t="shared" si="44"/>
        <v>5.6470588235294121</v>
      </c>
    </row>
    <row r="887" spans="1:23" s="154" customFormat="1" ht="15" customHeight="1">
      <c r="A887" t="s">
        <v>164</v>
      </c>
      <c r="B887"/>
      <c r="C887" t="s">
        <v>165</v>
      </c>
      <c r="D887" t="s">
        <v>659</v>
      </c>
      <c r="E887" t="s">
        <v>33</v>
      </c>
      <c r="F887" s="170">
        <v>3</v>
      </c>
      <c r="G887" s="162">
        <v>3</v>
      </c>
      <c r="H887" s="162">
        <v>0</v>
      </c>
      <c r="I887" t="s">
        <v>420</v>
      </c>
      <c r="J887" t="s">
        <v>12</v>
      </c>
      <c r="K887" t="s">
        <v>13</v>
      </c>
      <c r="L887" t="s">
        <v>194</v>
      </c>
      <c r="M887" t="s">
        <v>409</v>
      </c>
      <c r="N887" t="s">
        <v>33</v>
      </c>
      <c r="O887" s="170">
        <v>32</v>
      </c>
      <c r="P887" t="s">
        <v>13</v>
      </c>
      <c r="Q887" t="s">
        <v>16</v>
      </c>
      <c r="R887" s="163" t="s">
        <v>162</v>
      </c>
      <c r="S887" s="164" t="s">
        <v>126</v>
      </c>
      <c r="T887" s="164" t="s">
        <v>126</v>
      </c>
      <c r="U887" s="165" t="str">
        <f t="shared" si="41"/>
        <v>A_ปUG_UGA02</v>
      </c>
      <c r="V887" s="152">
        <f t="shared" si="42"/>
        <v>96</v>
      </c>
      <c r="W887" s="153">
        <f t="shared" si="44"/>
        <v>5.6470588235294121</v>
      </c>
    </row>
    <row r="888" spans="1:23" s="154" customFormat="1" ht="15" customHeight="1">
      <c r="A888" t="s">
        <v>164</v>
      </c>
      <c r="B888"/>
      <c r="C888" t="s">
        <v>165</v>
      </c>
      <c r="D888" t="s">
        <v>660</v>
      </c>
      <c r="E888" t="s">
        <v>33</v>
      </c>
      <c r="F888" s="170">
        <v>1</v>
      </c>
      <c r="G888" s="162">
        <v>0</v>
      </c>
      <c r="H888" s="162">
        <v>3</v>
      </c>
      <c r="I888" t="s">
        <v>420</v>
      </c>
      <c r="J888" t="s">
        <v>12</v>
      </c>
      <c r="K888" t="s">
        <v>13</v>
      </c>
      <c r="L888" t="s">
        <v>194</v>
      </c>
      <c r="M888" t="s">
        <v>409</v>
      </c>
      <c r="N888" t="s">
        <v>33</v>
      </c>
      <c r="O888" s="170">
        <v>32</v>
      </c>
      <c r="P888" t="s">
        <v>13</v>
      </c>
      <c r="Q888" t="s">
        <v>16</v>
      </c>
      <c r="R888" s="163" t="s">
        <v>162</v>
      </c>
      <c r="S888" s="164" t="s">
        <v>126</v>
      </c>
      <c r="T888" s="164" t="s">
        <v>126</v>
      </c>
      <c r="U888" s="165" t="str">
        <f t="shared" si="41"/>
        <v>A_ปUG_UGA02</v>
      </c>
      <c r="V888" s="152">
        <f t="shared" si="42"/>
        <v>32</v>
      </c>
      <c r="W888" s="153">
        <f t="shared" si="44"/>
        <v>1.8823529411764706</v>
      </c>
    </row>
    <row r="889" spans="1:23" s="154" customFormat="1" ht="15" customHeight="1">
      <c r="A889" t="s">
        <v>164</v>
      </c>
      <c r="B889"/>
      <c r="C889" t="s">
        <v>165</v>
      </c>
      <c r="D889" t="s">
        <v>661</v>
      </c>
      <c r="E889" t="s">
        <v>33</v>
      </c>
      <c r="F889" s="170">
        <v>3</v>
      </c>
      <c r="G889" s="162">
        <v>3</v>
      </c>
      <c r="H889" s="162">
        <v>0</v>
      </c>
      <c r="I889" t="s">
        <v>420</v>
      </c>
      <c r="J889" t="s">
        <v>12</v>
      </c>
      <c r="K889" t="s">
        <v>13</v>
      </c>
      <c r="L889" t="s">
        <v>194</v>
      </c>
      <c r="M889" t="s">
        <v>409</v>
      </c>
      <c r="N889" t="s">
        <v>33</v>
      </c>
      <c r="O889" s="170">
        <v>35</v>
      </c>
      <c r="P889" t="s">
        <v>13</v>
      </c>
      <c r="Q889" t="s">
        <v>16</v>
      </c>
      <c r="R889" s="163" t="s">
        <v>162</v>
      </c>
      <c r="S889" s="164" t="s">
        <v>126</v>
      </c>
      <c r="T889" s="164" t="s">
        <v>126</v>
      </c>
      <c r="U889" s="165" t="str">
        <f t="shared" si="41"/>
        <v>A_ปUG_UGA02</v>
      </c>
      <c r="V889" s="152">
        <f t="shared" si="42"/>
        <v>105</v>
      </c>
      <c r="W889" s="153">
        <f t="shared" si="44"/>
        <v>6.1764705882352944</v>
      </c>
    </row>
    <row r="890" spans="1:23" s="154" customFormat="1" ht="15" customHeight="1">
      <c r="A890" t="s">
        <v>164</v>
      </c>
      <c r="B890"/>
      <c r="C890" t="s">
        <v>165</v>
      </c>
      <c r="D890" t="s">
        <v>662</v>
      </c>
      <c r="E890" t="s">
        <v>33</v>
      </c>
      <c r="F890" s="170">
        <v>3</v>
      </c>
      <c r="G890" s="162">
        <v>2</v>
      </c>
      <c r="H890" s="162">
        <v>3</v>
      </c>
      <c r="I890" t="s">
        <v>420</v>
      </c>
      <c r="J890" t="s">
        <v>12</v>
      </c>
      <c r="K890" t="s">
        <v>13</v>
      </c>
      <c r="L890" t="s">
        <v>194</v>
      </c>
      <c r="M890" t="s">
        <v>409</v>
      </c>
      <c r="N890" t="s">
        <v>33</v>
      </c>
      <c r="O890" s="170">
        <v>49</v>
      </c>
      <c r="P890" t="s">
        <v>13</v>
      </c>
      <c r="Q890" t="s">
        <v>16</v>
      </c>
      <c r="R890" s="163" t="s">
        <v>162</v>
      </c>
      <c r="S890" s="164" t="s">
        <v>126</v>
      </c>
      <c r="T890" s="164" t="s">
        <v>126</v>
      </c>
      <c r="U890" s="165" t="str">
        <f t="shared" si="41"/>
        <v>A_ปUG_UGA02</v>
      </c>
      <c r="V890" s="152">
        <f t="shared" si="42"/>
        <v>147</v>
      </c>
      <c r="W890" s="153">
        <f t="shared" si="44"/>
        <v>8.6470588235294112</v>
      </c>
    </row>
    <row r="891" spans="1:23" s="154" customFormat="1" ht="15" customHeight="1">
      <c r="A891" t="s">
        <v>164</v>
      </c>
      <c r="B891"/>
      <c r="C891" t="s">
        <v>165</v>
      </c>
      <c r="D891" t="s">
        <v>663</v>
      </c>
      <c r="E891" t="s">
        <v>33</v>
      </c>
      <c r="F891" s="170">
        <v>4</v>
      </c>
      <c r="G891" s="162">
        <v>3</v>
      </c>
      <c r="H891" s="162">
        <v>3</v>
      </c>
      <c r="I891" t="s">
        <v>420</v>
      </c>
      <c r="J891" t="s">
        <v>12</v>
      </c>
      <c r="K891" t="s">
        <v>13</v>
      </c>
      <c r="L891" t="s">
        <v>194</v>
      </c>
      <c r="M891" t="s">
        <v>409</v>
      </c>
      <c r="N891" t="s">
        <v>33</v>
      </c>
      <c r="O891" s="170">
        <v>47</v>
      </c>
      <c r="P891" t="s">
        <v>13</v>
      </c>
      <c r="Q891" t="s">
        <v>16</v>
      </c>
      <c r="R891" s="163" t="s">
        <v>162</v>
      </c>
      <c r="S891" s="164" t="s">
        <v>126</v>
      </c>
      <c r="T891" s="164" t="s">
        <v>126</v>
      </c>
      <c r="U891" s="165" t="str">
        <f t="shared" si="41"/>
        <v>A_ปUG_UGA02</v>
      </c>
      <c r="V891" s="152">
        <f t="shared" si="42"/>
        <v>188</v>
      </c>
      <c r="W891" s="153">
        <f t="shared" si="44"/>
        <v>11.058823529411764</v>
      </c>
    </row>
    <row r="892" spans="1:23" s="154" customFormat="1" ht="15" customHeight="1">
      <c r="A892" t="s">
        <v>164</v>
      </c>
      <c r="B892"/>
      <c r="C892" t="s">
        <v>165</v>
      </c>
      <c r="D892" t="s">
        <v>664</v>
      </c>
      <c r="E892" t="s">
        <v>33</v>
      </c>
      <c r="F892" s="170">
        <v>3</v>
      </c>
      <c r="G892" s="162">
        <v>2</v>
      </c>
      <c r="H892" s="162">
        <v>3</v>
      </c>
      <c r="I892" t="s">
        <v>420</v>
      </c>
      <c r="J892" t="s">
        <v>12</v>
      </c>
      <c r="K892" t="s">
        <v>13</v>
      </c>
      <c r="L892" t="s">
        <v>194</v>
      </c>
      <c r="M892" t="s">
        <v>409</v>
      </c>
      <c r="N892" t="s">
        <v>33</v>
      </c>
      <c r="O892" s="170">
        <v>47</v>
      </c>
      <c r="P892" t="s">
        <v>13</v>
      </c>
      <c r="Q892" t="s">
        <v>16</v>
      </c>
      <c r="R892" s="163" t="s">
        <v>162</v>
      </c>
      <c r="S892" s="164" t="s">
        <v>126</v>
      </c>
      <c r="T892" s="164" t="s">
        <v>126</v>
      </c>
      <c r="U892" s="165" t="str">
        <f t="shared" si="41"/>
        <v>A_ปUG_UGA02</v>
      </c>
      <c r="V892" s="152">
        <f t="shared" si="42"/>
        <v>141</v>
      </c>
      <c r="W892" s="153">
        <f t="shared" si="44"/>
        <v>8.2941176470588243</v>
      </c>
    </row>
    <row r="893" spans="1:23" s="154" customFormat="1" ht="15" customHeight="1">
      <c r="A893" t="s">
        <v>164</v>
      </c>
      <c r="B893"/>
      <c r="C893" t="s">
        <v>165</v>
      </c>
      <c r="D893" t="s">
        <v>665</v>
      </c>
      <c r="E893" t="s">
        <v>33</v>
      </c>
      <c r="F893" s="170">
        <v>2</v>
      </c>
      <c r="G893" s="162">
        <v>2</v>
      </c>
      <c r="H893" s="162">
        <v>0</v>
      </c>
      <c r="I893" t="s">
        <v>420</v>
      </c>
      <c r="J893" t="s">
        <v>12</v>
      </c>
      <c r="K893" t="s">
        <v>13</v>
      </c>
      <c r="L893" t="s">
        <v>194</v>
      </c>
      <c r="M893" t="s">
        <v>409</v>
      </c>
      <c r="N893" t="s">
        <v>33</v>
      </c>
      <c r="O893" s="170">
        <v>47</v>
      </c>
      <c r="P893" t="s">
        <v>13</v>
      </c>
      <c r="Q893" t="s">
        <v>16</v>
      </c>
      <c r="R893" s="163" t="s">
        <v>162</v>
      </c>
      <c r="S893" s="164" t="s">
        <v>126</v>
      </c>
      <c r="T893" s="164" t="s">
        <v>126</v>
      </c>
      <c r="U893" s="165" t="str">
        <f t="shared" si="41"/>
        <v>A_ปUG_UGA02</v>
      </c>
      <c r="V893" s="152">
        <f t="shared" si="42"/>
        <v>94</v>
      </c>
      <c r="W893" s="153">
        <f t="shared" si="44"/>
        <v>5.5294117647058822</v>
      </c>
    </row>
    <row r="894" spans="1:23" s="154" customFormat="1" ht="15" customHeight="1">
      <c r="A894" t="s">
        <v>164</v>
      </c>
      <c r="B894"/>
      <c r="C894" t="s">
        <v>165</v>
      </c>
      <c r="D894" t="s">
        <v>666</v>
      </c>
      <c r="E894" t="s">
        <v>33</v>
      </c>
      <c r="F894" s="170">
        <v>2</v>
      </c>
      <c r="G894" s="162">
        <v>1</v>
      </c>
      <c r="H894" s="162">
        <v>3</v>
      </c>
      <c r="I894" t="s">
        <v>420</v>
      </c>
      <c r="J894" t="s">
        <v>12</v>
      </c>
      <c r="K894" t="s">
        <v>13</v>
      </c>
      <c r="L894" t="s">
        <v>194</v>
      </c>
      <c r="M894" t="s">
        <v>409</v>
      </c>
      <c r="N894" t="s">
        <v>33</v>
      </c>
      <c r="O894" s="170">
        <v>40</v>
      </c>
      <c r="P894" t="s">
        <v>13</v>
      </c>
      <c r="Q894" t="s">
        <v>16</v>
      </c>
      <c r="R894" s="163" t="s">
        <v>162</v>
      </c>
      <c r="S894" s="164" t="s">
        <v>126</v>
      </c>
      <c r="T894" s="164" t="s">
        <v>126</v>
      </c>
      <c r="U894" s="165" t="str">
        <f t="shared" si="41"/>
        <v>A_ปUG_UGA02</v>
      </c>
      <c r="V894" s="152">
        <f t="shared" si="42"/>
        <v>80</v>
      </c>
      <c r="W894" s="153">
        <f t="shared" si="44"/>
        <v>4.7058823529411766</v>
      </c>
    </row>
    <row r="895" spans="1:23" s="154" customFormat="1" ht="15" customHeight="1">
      <c r="A895" t="s">
        <v>164</v>
      </c>
      <c r="B895"/>
      <c r="C895" t="s">
        <v>165</v>
      </c>
      <c r="D895" t="s">
        <v>667</v>
      </c>
      <c r="E895" t="s">
        <v>33</v>
      </c>
      <c r="F895" s="170">
        <v>3</v>
      </c>
      <c r="G895" s="162">
        <v>2</v>
      </c>
      <c r="H895" s="162">
        <v>3</v>
      </c>
      <c r="I895" t="s">
        <v>420</v>
      </c>
      <c r="J895" t="s">
        <v>12</v>
      </c>
      <c r="K895" t="s">
        <v>13</v>
      </c>
      <c r="L895" t="s">
        <v>194</v>
      </c>
      <c r="M895" t="s">
        <v>409</v>
      </c>
      <c r="N895" t="s">
        <v>33</v>
      </c>
      <c r="O895" s="170">
        <v>47</v>
      </c>
      <c r="P895" t="s">
        <v>13</v>
      </c>
      <c r="Q895" t="s">
        <v>16</v>
      </c>
      <c r="R895" s="163" t="s">
        <v>162</v>
      </c>
      <c r="S895" s="164" t="s">
        <v>126</v>
      </c>
      <c r="T895" s="164" t="s">
        <v>126</v>
      </c>
      <c r="U895" s="165" t="str">
        <f t="shared" si="41"/>
        <v>A_ปUG_UGA02</v>
      </c>
      <c r="V895" s="152">
        <f t="shared" si="42"/>
        <v>141</v>
      </c>
      <c r="W895" s="153">
        <f t="shared" si="44"/>
        <v>8.2941176470588243</v>
      </c>
    </row>
    <row r="896" spans="1:23" s="154" customFormat="1" ht="15" customHeight="1">
      <c r="A896" t="s">
        <v>164</v>
      </c>
      <c r="B896"/>
      <c r="C896" t="s">
        <v>165</v>
      </c>
      <c r="D896" t="s">
        <v>668</v>
      </c>
      <c r="E896" t="s">
        <v>33</v>
      </c>
      <c r="F896" s="170">
        <v>3</v>
      </c>
      <c r="G896" s="162">
        <v>2</v>
      </c>
      <c r="H896" s="162">
        <v>3</v>
      </c>
      <c r="I896" t="s">
        <v>420</v>
      </c>
      <c r="J896" t="s">
        <v>12</v>
      </c>
      <c r="K896" t="s">
        <v>13</v>
      </c>
      <c r="L896" t="s">
        <v>194</v>
      </c>
      <c r="M896" t="s">
        <v>409</v>
      </c>
      <c r="N896" t="s">
        <v>33</v>
      </c>
      <c r="O896" s="170">
        <v>6</v>
      </c>
      <c r="P896" t="s">
        <v>13</v>
      </c>
      <c r="Q896" t="s">
        <v>16</v>
      </c>
      <c r="R896" s="163" t="s">
        <v>162</v>
      </c>
      <c r="S896" s="164" t="s">
        <v>126</v>
      </c>
      <c r="T896" s="164" t="s">
        <v>126</v>
      </c>
      <c r="U896" s="165" t="str">
        <f t="shared" si="41"/>
        <v>A_ปUG_UGA02</v>
      </c>
      <c r="V896" s="152">
        <f t="shared" si="42"/>
        <v>18</v>
      </c>
      <c r="W896" s="153">
        <f t="shared" si="44"/>
        <v>1.0588235294117647</v>
      </c>
    </row>
    <row r="897" spans="1:23" s="154" customFormat="1" ht="15" customHeight="1">
      <c r="A897" t="s">
        <v>164</v>
      </c>
      <c r="B897"/>
      <c r="C897" t="s">
        <v>165</v>
      </c>
      <c r="D897" t="s">
        <v>669</v>
      </c>
      <c r="E897" t="s">
        <v>33</v>
      </c>
      <c r="F897" s="170">
        <v>3</v>
      </c>
      <c r="G897" s="162">
        <v>3</v>
      </c>
      <c r="H897" s="162">
        <v>0</v>
      </c>
      <c r="I897" t="s">
        <v>420</v>
      </c>
      <c r="J897" t="s">
        <v>12</v>
      </c>
      <c r="K897" t="s">
        <v>13</v>
      </c>
      <c r="L897" t="s">
        <v>194</v>
      </c>
      <c r="M897" t="s">
        <v>409</v>
      </c>
      <c r="N897" t="s">
        <v>33</v>
      </c>
      <c r="O897" s="170">
        <v>2</v>
      </c>
      <c r="P897" t="s">
        <v>13</v>
      </c>
      <c r="Q897" t="s">
        <v>16</v>
      </c>
      <c r="R897" s="163" t="s">
        <v>162</v>
      </c>
      <c r="S897" s="164" t="s">
        <v>126</v>
      </c>
      <c r="T897" s="164" t="s">
        <v>126</v>
      </c>
      <c r="U897" s="165" t="str">
        <f t="shared" si="41"/>
        <v>A_ปUG_UGA02</v>
      </c>
      <c r="V897" s="152">
        <f t="shared" si="42"/>
        <v>6</v>
      </c>
      <c r="W897" s="153">
        <f t="shared" si="44"/>
        <v>0.35294117647058826</v>
      </c>
    </row>
    <row r="898" spans="1:23" s="154" customFormat="1" ht="15" customHeight="1">
      <c r="A898" t="s">
        <v>164</v>
      </c>
      <c r="B898"/>
      <c r="C898" t="s">
        <v>165</v>
      </c>
      <c r="D898" t="s">
        <v>670</v>
      </c>
      <c r="E898" t="s">
        <v>33</v>
      </c>
      <c r="F898" s="170">
        <v>1</v>
      </c>
      <c r="G898" s="162">
        <v>1</v>
      </c>
      <c r="H898" s="162">
        <v>0</v>
      </c>
      <c r="I898" t="s">
        <v>420</v>
      </c>
      <c r="J898" t="s">
        <v>12</v>
      </c>
      <c r="K898" t="s">
        <v>13</v>
      </c>
      <c r="L898" t="s">
        <v>194</v>
      </c>
      <c r="M898" t="s">
        <v>409</v>
      </c>
      <c r="N898" t="s">
        <v>33</v>
      </c>
      <c r="O898" s="170">
        <v>48</v>
      </c>
      <c r="P898" t="s">
        <v>13</v>
      </c>
      <c r="Q898" t="s">
        <v>16</v>
      </c>
      <c r="R898" s="163" t="s">
        <v>162</v>
      </c>
      <c r="S898" s="164" t="s">
        <v>126</v>
      </c>
      <c r="T898" s="164" t="s">
        <v>126</v>
      </c>
      <c r="U898" s="165" t="str">
        <f t="shared" ref="U898:U961" si="45">+K898&amp;R898&amp;S898&amp;"_"&amp;T898&amp;Q898</f>
        <v>A_ปUG_UGA02</v>
      </c>
      <c r="V898" s="152">
        <f t="shared" ref="V898:V961" si="46">+F898*O898</f>
        <v>48</v>
      </c>
      <c r="W898" s="153">
        <f t="shared" si="44"/>
        <v>2.8235294117647061</v>
      </c>
    </row>
    <row r="899" spans="1:23" s="154" customFormat="1" ht="15" customHeight="1">
      <c r="A899" t="s">
        <v>164</v>
      </c>
      <c r="B899"/>
      <c r="C899" t="s">
        <v>165</v>
      </c>
      <c r="D899" t="s">
        <v>671</v>
      </c>
      <c r="E899" t="s">
        <v>33</v>
      </c>
      <c r="F899" s="170">
        <v>1</v>
      </c>
      <c r="G899" s="162">
        <v>1</v>
      </c>
      <c r="H899" s="162">
        <v>0</v>
      </c>
      <c r="I899" t="s">
        <v>420</v>
      </c>
      <c r="J899" t="s">
        <v>12</v>
      </c>
      <c r="K899" t="s">
        <v>13</v>
      </c>
      <c r="L899" t="s">
        <v>196</v>
      </c>
      <c r="M899" t="s">
        <v>409</v>
      </c>
      <c r="N899" t="s">
        <v>33</v>
      </c>
      <c r="O899" s="170">
        <v>11</v>
      </c>
      <c r="P899" t="s">
        <v>13</v>
      </c>
      <c r="Q899" t="s">
        <v>16</v>
      </c>
      <c r="R899" s="163" t="s">
        <v>162</v>
      </c>
      <c r="S899" s="164" t="s">
        <v>126</v>
      </c>
      <c r="T899" s="164" t="s">
        <v>126</v>
      </c>
      <c r="U899" s="165" t="str">
        <f t="shared" si="45"/>
        <v>A_ปUG_UGA02</v>
      </c>
      <c r="V899" s="152">
        <f t="shared" si="46"/>
        <v>11</v>
      </c>
      <c r="W899" s="153">
        <f t="shared" si="44"/>
        <v>0.6470588235294118</v>
      </c>
    </row>
    <row r="900" spans="1:23" s="154" customFormat="1" ht="15" customHeight="1">
      <c r="A900" t="s">
        <v>164</v>
      </c>
      <c r="B900"/>
      <c r="C900" t="s">
        <v>165</v>
      </c>
      <c r="D900" t="s">
        <v>672</v>
      </c>
      <c r="E900" t="s">
        <v>33</v>
      </c>
      <c r="F900" s="170">
        <v>2</v>
      </c>
      <c r="G900" s="162">
        <v>2</v>
      </c>
      <c r="H900" s="162">
        <v>0</v>
      </c>
      <c r="I900" t="s">
        <v>420</v>
      </c>
      <c r="J900" t="s">
        <v>12</v>
      </c>
      <c r="K900" t="s">
        <v>13</v>
      </c>
      <c r="L900" t="s">
        <v>196</v>
      </c>
      <c r="M900" t="s">
        <v>409</v>
      </c>
      <c r="N900" t="s">
        <v>33</v>
      </c>
      <c r="O900" s="170">
        <v>14</v>
      </c>
      <c r="P900" t="s">
        <v>13</v>
      </c>
      <c r="Q900" t="s">
        <v>16</v>
      </c>
      <c r="R900" s="163" t="s">
        <v>162</v>
      </c>
      <c r="S900" s="164" t="s">
        <v>126</v>
      </c>
      <c r="T900" s="164" t="s">
        <v>126</v>
      </c>
      <c r="U900" s="165" t="str">
        <f t="shared" si="45"/>
        <v>A_ปUG_UGA02</v>
      </c>
      <c r="V900" s="152">
        <f t="shared" si="46"/>
        <v>28</v>
      </c>
      <c r="W900" s="153">
        <f t="shared" si="44"/>
        <v>1.6470588235294117</v>
      </c>
    </row>
    <row r="901" spans="1:23" s="154" customFormat="1" ht="15" customHeight="1">
      <c r="A901" t="s">
        <v>164</v>
      </c>
      <c r="B901"/>
      <c r="C901" t="s">
        <v>165</v>
      </c>
      <c r="D901" t="s">
        <v>673</v>
      </c>
      <c r="E901" t="s">
        <v>33</v>
      </c>
      <c r="F901" s="170">
        <v>3</v>
      </c>
      <c r="G901" s="162">
        <v>2</v>
      </c>
      <c r="H901" s="162">
        <v>3</v>
      </c>
      <c r="I901" t="s">
        <v>420</v>
      </c>
      <c r="J901" t="s">
        <v>12</v>
      </c>
      <c r="K901" t="s">
        <v>13</v>
      </c>
      <c r="L901" t="s">
        <v>196</v>
      </c>
      <c r="M901" t="s">
        <v>409</v>
      </c>
      <c r="N901" t="s">
        <v>33</v>
      </c>
      <c r="O901" s="170">
        <v>13</v>
      </c>
      <c r="P901" t="s">
        <v>13</v>
      </c>
      <c r="Q901" t="s">
        <v>16</v>
      </c>
      <c r="R901" s="163" t="s">
        <v>162</v>
      </c>
      <c r="S901" s="164" t="s">
        <v>126</v>
      </c>
      <c r="T901" s="164" t="s">
        <v>126</v>
      </c>
      <c r="U901" s="165" t="str">
        <f t="shared" si="45"/>
        <v>A_ปUG_UGA02</v>
      </c>
      <c r="V901" s="152">
        <f t="shared" si="46"/>
        <v>39</v>
      </c>
      <c r="W901" s="153">
        <f t="shared" si="44"/>
        <v>2.2941176470588234</v>
      </c>
    </row>
    <row r="902" spans="1:23" s="154" customFormat="1" ht="15" customHeight="1">
      <c r="A902" t="s">
        <v>164</v>
      </c>
      <c r="B902"/>
      <c r="C902" t="s">
        <v>165</v>
      </c>
      <c r="D902" t="s">
        <v>674</v>
      </c>
      <c r="E902" t="s">
        <v>33</v>
      </c>
      <c r="F902" s="170">
        <v>3</v>
      </c>
      <c r="G902" s="162">
        <v>2</v>
      </c>
      <c r="H902" s="162">
        <v>3</v>
      </c>
      <c r="I902" t="s">
        <v>420</v>
      </c>
      <c r="J902" t="s">
        <v>12</v>
      </c>
      <c r="K902" t="s">
        <v>13</v>
      </c>
      <c r="L902" t="s">
        <v>196</v>
      </c>
      <c r="M902" t="s">
        <v>409</v>
      </c>
      <c r="N902" t="s">
        <v>33</v>
      </c>
      <c r="O902" s="170">
        <v>13</v>
      </c>
      <c r="P902" t="s">
        <v>13</v>
      </c>
      <c r="Q902" t="s">
        <v>16</v>
      </c>
      <c r="R902" s="163" t="s">
        <v>162</v>
      </c>
      <c r="S902" s="164" t="s">
        <v>126</v>
      </c>
      <c r="T902" s="164" t="s">
        <v>126</v>
      </c>
      <c r="U902" s="165" t="str">
        <f t="shared" si="45"/>
        <v>A_ปUG_UGA02</v>
      </c>
      <c r="V902" s="152">
        <f t="shared" si="46"/>
        <v>39</v>
      </c>
      <c r="W902" s="153">
        <f t="shared" si="44"/>
        <v>2.2941176470588234</v>
      </c>
    </row>
    <row r="903" spans="1:23" s="154" customFormat="1" ht="15" customHeight="1">
      <c r="A903" t="s">
        <v>164</v>
      </c>
      <c r="B903"/>
      <c r="C903" t="s">
        <v>165</v>
      </c>
      <c r="D903" t="s">
        <v>675</v>
      </c>
      <c r="E903" t="s">
        <v>33</v>
      </c>
      <c r="F903" s="170">
        <v>2</v>
      </c>
      <c r="G903" s="162">
        <v>2</v>
      </c>
      <c r="H903" s="162">
        <v>0</v>
      </c>
      <c r="I903" t="s">
        <v>420</v>
      </c>
      <c r="J903" t="s">
        <v>12</v>
      </c>
      <c r="K903" t="s">
        <v>13</v>
      </c>
      <c r="L903" t="s">
        <v>196</v>
      </c>
      <c r="M903" t="s">
        <v>409</v>
      </c>
      <c r="N903" t="s">
        <v>33</v>
      </c>
      <c r="O903" s="170">
        <v>3</v>
      </c>
      <c r="P903" t="s">
        <v>13</v>
      </c>
      <c r="Q903" t="s">
        <v>16</v>
      </c>
      <c r="R903" s="163" t="s">
        <v>162</v>
      </c>
      <c r="S903" s="164" t="s">
        <v>126</v>
      </c>
      <c r="T903" s="164" t="s">
        <v>126</v>
      </c>
      <c r="U903" s="165" t="str">
        <f t="shared" si="45"/>
        <v>A_ปUG_UGA02</v>
      </c>
      <c r="V903" s="152">
        <f t="shared" si="46"/>
        <v>6</v>
      </c>
      <c r="W903" s="153">
        <f t="shared" si="44"/>
        <v>0.35294117647058826</v>
      </c>
    </row>
    <row r="904" spans="1:23" s="154" customFormat="1" ht="15" customHeight="1">
      <c r="A904" t="s">
        <v>164</v>
      </c>
      <c r="B904"/>
      <c r="C904" t="s">
        <v>165</v>
      </c>
      <c r="D904" t="s">
        <v>676</v>
      </c>
      <c r="E904" t="s">
        <v>33</v>
      </c>
      <c r="F904" s="170">
        <v>3</v>
      </c>
      <c r="G904" s="162">
        <v>3</v>
      </c>
      <c r="H904" s="162">
        <v>0</v>
      </c>
      <c r="I904" t="s">
        <v>420</v>
      </c>
      <c r="J904" t="s">
        <v>12</v>
      </c>
      <c r="K904" t="s">
        <v>13</v>
      </c>
      <c r="L904" t="s">
        <v>196</v>
      </c>
      <c r="M904" t="s">
        <v>409</v>
      </c>
      <c r="N904" t="s">
        <v>33</v>
      </c>
      <c r="O904" s="170">
        <v>13</v>
      </c>
      <c r="P904" t="s">
        <v>13</v>
      </c>
      <c r="Q904" t="s">
        <v>16</v>
      </c>
      <c r="R904" s="163" t="s">
        <v>162</v>
      </c>
      <c r="S904" s="164" t="s">
        <v>126</v>
      </c>
      <c r="T904" s="164" t="s">
        <v>126</v>
      </c>
      <c r="U904" s="165" t="str">
        <f t="shared" si="45"/>
        <v>A_ปUG_UGA02</v>
      </c>
      <c r="V904" s="152">
        <f t="shared" si="46"/>
        <v>39</v>
      </c>
      <c r="W904" s="153">
        <f t="shared" si="44"/>
        <v>2.2941176470588234</v>
      </c>
    </row>
    <row r="905" spans="1:23" s="154" customFormat="1" ht="15" customHeight="1">
      <c r="A905" t="s">
        <v>164</v>
      </c>
      <c r="B905"/>
      <c r="C905" t="s">
        <v>165</v>
      </c>
      <c r="D905" t="s">
        <v>301</v>
      </c>
      <c r="E905" t="s">
        <v>33</v>
      </c>
      <c r="F905" s="170">
        <v>1</v>
      </c>
      <c r="G905" s="162">
        <v>1</v>
      </c>
      <c r="H905" s="162">
        <v>0</v>
      </c>
      <c r="I905" t="s">
        <v>420</v>
      </c>
      <c r="J905" t="s">
        <v>12</v>
      </c>
      <c r="K905" t="s">
        <v>13</v>
      </c>
      <c r="L905" t="s">
        <v>196</v>
      </c>
      <c r="M905" t="s">
        <v>409</v>
      </c>
      <c r="N905" t="s">
        <v>33</v>
      </c>
      <c r="O905" s="170">
        <v>3</v>
      </c>
      <c r="P905" t="s">
        <v>13</v>
      </c>
      <c r="Q905" t="s">
        <v>16</v>
      </c>
      <c r="R905" s="163" t="s">
        <v>162</v>
      </c>
      <c r="S905" s="164" t="s">
        <v>126</v>
      </c>
      <c r="T905" s="164" t="s">
        <v>126</v>
      </c>
      <c r="U905" s="165" t="str">
        <f t="shared" si="45"/>
        <v>A_ปUG_UGA02</v>
      </c>
      <c r="V905" s="152">
        <f t="shared" si="46"/>
        <v>3</v>
      </c>
      <c r="W905" s="153">
        <f t="shared" si="44"/>
        <v>0.17647058823529413</v>
      </c>
    </row>
    <row r="906" spans="1:23" s="154" customFormat="1" ht="15" customHeight="1">
      <c r="A906" t="s">
        <v>164</v>
      </c>
      <c r="B906"/>
      <c r="C906" t="s">
        <v>165</v>
      </c>
      <c r="D906" t="s">
        <v>677</v>
      </c>
      <c r="E906" t="s">
        <v>63</v>
      </c>
      <c r="F906" s="170">
        <v>3</v>
      </c>
      <c r="G906" s="162">
        <v>3</v>
      </c>
      <c r="H906" s="162">
        <v>0</v>
      </c>
      <c r="I906" t="s">
        <v>420</v>
      </c>
      <c r="J906" t="s">
        <v>12</v>
      </c>
      <c r="K906" t="s">
        <v>13</v>
      </c>
      <c r="L906" t="s">
        <v>166</v>
      </c>
      <c r="M906" t="s">
        <v>409</v>
      </c>
      <c r="N906" t="s">
        <v>63</v>
      </c>
      <c r="O906" s="170">
        <v>1</v>
      </c>
      <c r="P906" t="s">
        <v>13</v>
      </c>
      <c r="Q906" t="s">
        <v>16</v>
      </c>
      <c r="R906" s="163" t="s">
        <v>162</v>
      </c>
      <c r="S906" t="s">
        <v>72</v>
      </c>
      <c r="T906" t="s">
        <v>72</v>
      </c>
      <c r="U906" s="165" t="str">
        <f t="shared" si="45"/>
        <v>A_ปG_GA02</v>
      </c>
      <c r="V906" s="152">
        <f t="shared" si="46"/>
        <v>3</v>
      </c>
      <c r="W906" s="166">
        <f>+V906/12</f>
        <v>0.25</v>
      </c>
    </row>
    <row r="907" spans="1:23" s="154" customFormat="1" ht="15" customHeight="1">
      <c r="A907" t="s">
        <v>164</v>
      </c>
      <c r="B907"/>
      <c r="C907" t="s">
        <v>165</v>
      </c>
      <c r="D907" t="s">
        <v>678</v>
      </c>
      <c r="E907" t="s">
        <v>63</v>
      </c>
      <c r="F907" s="170">
        <v>3</v>
      </c>
      <c r="G907" s="162">
        <v>3</v>
      </c>
      <c r="H907" s="162">
        <v>0</v>
      </c>
      <c r="I907" t="s">
        <v>420</v>
      </c>
      <c r="J907" t="s">
        <v>12</v>
      </c>
      <c r="K907" t="s">
        <v>13</v>
      </c>
      <c r="L907" t="s">
        <v>166</v>
      </c>
      <c r="M907" t="s">
        <v>409</v>
      </c>
      <c r="N907" t="s">
        <v>63</v>
      </c>
      <c r="O907" s="170">
        <v>1</v>
      </c>
      <c r="P907" t="s">
        <v>13</v>
      </c>
      <c r="Q907" t="s">
        <v>16</v>
      </c>
      <c r="R907" s="163" t="s">
        <v>162</v>
      </c>
      <c r="S907" t="s">
        <v>72</v>
      </c>
      <c r="T907" t="s">
        <v>72</v>
      </c>
      <c r="U907" s="165" t="str">
        <f t="shared" si="45"/>
        <v>A_ปG_GA02</v>
      </c>
      <c r="V907" s="152">
        <f t="shared" si="46"/>
        <v>3</v>
      </c>
      <c r="W907" s="166">
        <f>+V907/12</f>
        <v>0.25</v>
      </c>
    </row>
    <row r="908" spans="1:23" s="154" customFormat="1" ht="15" customHeight="1">
      <c r="A908" t="s">
        <v>164</v>
      </c>
      <c r="B908"/>
      <c r="C908" t="s">
        <v>165</v>
      </c>
      <c r="D908" t="s">
        <v>679</v>
      </c>
      <c r="E908" t="s">
        <v>63</v>
      </c>
      <c r="F908" s="170">
        <v>3</v>
      </c>
      <c r="G908" s="162">
        <v>3</v>
      </c>
      <c r="H908" s="162">
        <v>0</v>
      </c>
      <c r="I908" t="s">
        <v>420</v>
      </c>
      <c r="J908" t="s">
        <v>12</v>
      </c>
      <c r="K908" t="s">
        <v>13</v>
      </c>
      <c r="L908" t="s">
        <v>166</v>
      </c>
      <c r="M908" t="s">
        <v>409</v>
      </c>
      <c r="N908" t="s">
        <v>63</v>
      </c>
      <c r="O908" s="170">
        <v>1</v>
      </c>
      <c r="P908" t="s">
        <v>13</v>
      </c>
      <c r="Q908" t="s">
        <v>16</v>
      </c>
      <c r="R908" s="163" t="s">
        <v>162</v>
      </c>
      <c r="S908" t="s">
        <v>72</v>
      </c>
      <c r="T908" t="s">
        <v>72</v>
      </c>
      <c r="U908" s="165" t="str">
        <f t="shared" si="45"/>
        <v>A_ปG_GA02</v>
      </c>
      <c r="V908" s="152">
        <f t="shared" si="46"/>
        <v>3</v>
      </c>
      <c r="W908" s="166">
        <f>+V908/12</f>
        <v>0.25</v>
      </c>
    </row>
    <row r="909" spans="1:23" s="154" customFormat="1" ht="15" customHeight="1">
      <c r="A909" t="s">
        <v>164</v>
      </c>
      <c r="B909"/>
      <c r="C909" t="s">
        <v>165</v>
      </c>
      <c r="D909" t="s">
        <v>370</v>
      </c>
      <c r="E909" t="s">
        <v>63</v>
      </c>
      <c r="F909" s="170">
        <v>1</v>
      </c>
      <c r="G909" s="162">
        <v>1</v>
      </c>
      <c r="H909" s="162">
        <v>0</v>
      </c>
      <c r="I909" t="s">
        <v>420</v>
      </c>
      <c r="J909" t="s">
        <v>12</v>
      </c>
      <c r="K909" t="s">
        <v>13</v>
      </c>
      <c r="L909" t="s">
        <v>166</v>
      </c>
      <c r="M909" t="s">
        <v>409</v>
      </c>
      <c r="N909" t="s">
        <v>63</v>
      </c>
      <c r="O909" s="170">
        <v>1</v>
      </c>
      <c r="P909" t="s">
        <v>13</v>
      </c>
      <c r="Q909" t="s">
        <v>16</v>
      </c>
      <c r="R909" s="163" t="s">
        <v>162</v>
      </c>
      <c r="S909" t="s">
        <v>72</v>
      </c>
      <c r="T909" t="s">
        <v>72</v>
      </c>
      <c r="U909" s="165" t="str">
        <f t="shared" si="45"/>
        <v>A_ปG_GA02</v>
      </c>
      <c r="V909" s="152">
        <f t="shared" si="46"/>
        <v>1</v>
      </c>
      <c r="W909" s="166">
        <f>+V909/12</f>
        <v>8.3333333333333329E-2</v>
      </c>
    </row>
    <row r="910" spans="1:23" s="154" customFormat="1" ht="15" customHeight="1">
      <c r="A910" t="s">
        <v>164</v>
      </c>
      <c r="B910"/>
      <c r="C910" t="s">
        <v>165</v>
      </c>
      <c r="D910" t="s">
        <v>263</v>
      </c>
      <c r="E910" t="s">
        <v>63</v>
      </c>
      <c r="F910" s="170">
        <v>36</v>
      </c>
      <c r="G910" s="162">
        <v>36</v>
      </c>
      <c r="H910" s="162">
        <v>0</v>
      </c>
      <c r="I910" t="s">
        <v>420</v>
      </c>
      <c r="J910" t="s">
        <v>12</v>
      </c>
      <c r="K910" t="s">
        <v>13</v>
      </c>
      <c r="L910" t="s">
        <v>166</v>
      </c>
      <c r="M910" t="s">
        <v>409</v>
      </c>
      <c r="N910" t="s">
        <v>63</v>
      </c>
      <c r="O910" s="170">
        <v>1</v>
      </c>
      <c r="P910" t="s">
        <v>13</v>
      </c>
      <c r="Q910" t="s">
        <v>16</v>
      </c>
      <c r="R910" s="163" t="s">
        <v>162</v>
      </c>
      <c r="S910" t="s">
        <v>72</v>
      </c>
      <c r="T910" t="s">
        <v>72</v>
      </c>
      <c r="U910" s="165" t="str">
        <f t="shared" si="45"/>
        <v>A_ปG_GA02</v>
      </c>
      <c r="V910" s="152">
        <f t="shared" si="46"/>
        <v>36</v>
      </c>
      <c r="W910" s="166">
        <f>+V910/12</f>
        <v>3</v>
      </c>
    </row>
    <row r="911" spans="1:23" s="154" customFormat="1" ht="15" customHeight="1">
      <c r="A911" t="s">
        <v>167</v>
      </c>
      <c r="B911"/>
      <c r="C911" t="s">
        <v>188</v>
      </c>
      <c r="D911" t="s">
        <v>237</v>
      </c>
      <c r="E911" t="s">
        <v>33</v>
      </c>
      <c r="F911" s="170">
        <v>3</v>
      </c>
      <c r="G911" s="162">
        <v>3</v>
      </c>
      <c r="H911" s="162">
        <v>0</v>
      </c>
      <c r="I911" t="s">
        <v>420</v>
      </c>
      <c r="J911" t="s">
        <v>12</v>
      </c>
      <c r="K911" t="s">
        <v>17</v>
      </c>
      <c r="L911" t="s">
        <v>201</v>
      </c>
      <c r="M911" t="s">
        <v>409</v>
      </c>
      <c r="N911" t="s">
        <v>33</v>
      </c>
      <c r="O911" s="170">
        <v>90</v>
      </c>
      <c r="P911" t="s">
        <v>17</v>
      </c>
      <c r="Q911" t="s">
        <v>21</v>
      </c>
      <c r="R911" s="163" t="s">
        <v>162</v>
      </c>
      <c r="S911" s="164" t="s">
        <v>126</v>
      </c>
      <c r="T911" s="164" t="s">
        <v>126</v>
      </c>
      <c r="U911" s="165" t="str">
        <f t="shared" si="45"/>
        <v>B_ปUG_UGB04</v>
      </c>
      <c r="V911" s="152">
        <f t="shared" si="46"/>
        <v>270</v>
      </c>
      <c r="W911" s="153">
        <f t="shared" ref="W911:W974" si="47">+V911/17</f>
        <v>15.882352941176471</v>
      </c>
    </row>
    <row r="912" spans="1:23" s="154" customFormat="1" ht="15" customHeight="1">
      <c r="A912" t="s">
        <v>167</v>
      </c>
      <c r="B912"/>
      <c r="C912" t="s">
        <v>188</v>
      </c>
      <c r="D912" t="s">
        <v>237</v>
      </c>
      <c r="E912" t="s">
        <v>33</v>
      </c>
      <c r="F912" s="170">
        <v>3</v>
      </c>
      <c r="G912" s="162">
        <v>3</v>
      </c>
      <c r="H912" s="162">
        <v>0</v>
      </c>
      <c r="I912" t="s">
        <v>420</v>
      </c>
      <c r="J912" t="s">
        <v>12</v>
      </c>
      <c r="K912" t="s">
        <v>17</v>
      </c>
      <c r="L912" t="s">
        <v>202</v>
      </c>
      <c r="M912" t="s">
        <v>409</v>
      </c>
      <c r="N912" t="s">
        <v>33</v>
      </c>
      <c r="O912" s="170">
        <v>63</v>
      </c>
      <c r="P912" t="s">
        <v>17</v>
      </c>
      <c r="Q912" t="s">
        <v>21</v>
      </c>
      <c r="R912" s="163" t="s">
        <v>162</v>
      </c>
      <c r="S912" s="164" t="s">
        <v>126</v>
      </c>
      <c r="T912" s="164" t="s">
        <v>126</v>
      </c>
      <c r="U912" s="165" t="str">
        <f t="shared" si="45"/>
        <v>B_ปUG_UGB04</v>
      </c>
      <c r="V912" s="152">
        <f t="shared" si="46"/>
        <v>189</v>
      </c>
      <c r="W912" s="153">
        <f t="shared" si="47"/>
        <v>11.117647058823529</v>
      </c>
    </row>
    <row r="913" spans="1:23" s="154" customFormat="1" ht="15" customHeight="1">
      <c r="A913" t="s">
        <v>167</v>
      </c>
      <c r="B913"/>
      <c r="C913" t="s">
        <v>188</v>
      </c>
      <c r="D913" t="s">
        <v>237</v>
      </c>
      <c r="E913" t="s">
        <v>33</v>
      </c>
      <c r="F913" s="170">
        <v>3</v>
      </c>
      <c r="G913" s="162">
        <v>3</v>
      </c>
      <c r="H913" s="162">
        <v>0</v>
      </c>
      <c r="I913" t="s">
        <v>420</v>
      </c>
      <c r="J913" t="s">
        <v>12</v>
      </c>
      <c r="K913" t="s">
        <v>17</v>
      </c>
      <c r="L913" t="s">
        <v>410</v>
      </c>
      <c r="M913" t="s">
        <v>409</v>
      </c>
      <c r="N913" t="s">
        <v>33</v>
      </c>
      <c r="O913" s="170">
        <v>5</v>
      </c>
      <c r="P913" t="s">
        <v>17</v>
      </c>
      <c r="Q913" t="s">
        <v>21</v>
      </c>
      <c r="R913" s="163" t="s">
        <v>162</v>
      </c>
      <c r="S913" s="164" t="s">
        <v>126</v>
      </c>
      <c r="T913" s="164" t="s">
        <v>126</v>
      </c>
      <c r="U913" s="165" t="str">
        <f t="shared" si="45"/>
        <v>B_ปUG_UGB04</v>
      </c>
      <c r="V913" s="152">
        <f t="shared" si="46"/>
        <v>15</v>
      </c>
      <c r="W913" s="153">
        <f t="shared" si="47"/>
        <v>0.88235294117647056</v>
      </c>
    </row>
    <row r="914" spans="1:23" s="154" customFormat="1" ht="15" customHeight="1">
      <c r="A914" t="s">
        <v>167</v>
      </c>
      <c r="B914"/>
      <c r="C914" t="s">
        <v>188</v>
      </c>
      <c r="D914" t="s">
        <v>238</v>
      </c>
      <c r="E914" t="s">
        <v>33</v>
      </c>
      <c r="F914" s="170">
        <v>1</v>
      </c>
      <c r="G914" s="162">
        <v>0</v>
      </c>
      <c r="H914" s="162">
        <v>3</v>
      </c>
      <c r="I914" t="s">
        <v>420</v>
      </c>
      <c r="J914" t="s">
        <v>12</v>
      </c>
      <c r="K914" t="s">
        <v>17</v>
      </c>
      <c r="L914" t="s">
        <v>201</v>
      </c>
      <c r="M914" t="s">
        <v>409</v>
      </c>
      <c r="N914" t="s">
        <v>33</v>
      </c>
      <c r="O914" s="170">
        <v>83</v>
      </c>
      <c r="P914" t="s">
        <v>17</v>
      </c>
      <c r="Q914" t="s">
        <v>21</v>
      </c>
      <c r="R914" s="163" t="s">
        <v>162</v>
      </c>
      <c r="S914" s="164" t="s">
        <v>126</v>
      </c>
      <c r="T914" s="164" t="s">
        <v>126</v>
      </c>
      <c r="U914" s="165" t="str">
        <f t="shared" si="45"/>
        <v>B_ปUG_UGB04</v>
      </c>
      <c r="V914" s="152">
        <f t="shared" si="46"/>
        <v>83</v>
      </c>
      <c r="W914" s="153">
        <f t="shared" si="47"/>
        <v>4.882352941176471</v>
      </c>
    </row>
    <row r="915" spans="1:23" s="154" customFormat="1" ht="15" customHeight="1">
      <c r="A915" t="s">
        <v>167</v>
      </c>
      <c r="B915"/>
      <c r="C915" t="s">
        <v>188</v>
      </c>
      <c r="D915" t="s">
        <v>238</v>
      </c>
      <c r="E915" t="s">
        <v>33</v>
      </c>
      <c r="F915" s="170">
        <v>1</v>
      </c>
      <c r="G915" s="162">
        <v>0</v>
      </c>
      <c r="H915" s="162">
        <v>3</v>
      </c>
      <c r="I915" t="s">
        <v>420</v>
      </c>
      <c r="J915" t="s">
        <v>12</v>
      </c>
      <c r="K915" t="s">
        <v>17</v>
      </c>
      <c r="L915" t="s">
        <v>202</v>
      </c>
      <c r="M915" t="s">
        <v>409</v>
      </c>
      <c r="N915" t="s">
        <v>33</v>
      </c>
      <c r="O915" s="170">
        <v>62</v>
      </c>
      <c r="P915" t="s">
        <v>17</v>
      </c>
      <c r="Q915" t="s">
        <v>21</v>
      </c>
      <c r="R915" s="163" t="s">
        <v>162</v>
      </c>
      <c r="S915" s="164" t="s">
        <v>126</v>
      </c>
      <c r="T915" s="164" t="s">
        <v>126</v>
      </c>
      <c r="U915" s="165" t="str">
        <f t="shared" si="45"/>
        <v>B_ปUG_UGB04</v>
      </c>
      <c r="V915" s="152">
        <f t="shared" si="46"/>
        <v>62</v>
      </c>
      <c r="W915" s="153">
        <f t="shared" si="47"/>
        <v>3.6470588235294117</v>
      </c>
    </row>
    <row r="916" spans="1:23" s="154" customFormat="1" ht="15" customHeight="1">
      <c r="A916" t="s">
        <v>167</v>
      </c>
      <c r="B916"/>
      <c r="C916" t="s">
        <v>188</v>
      </c>
      <c r="D916" t="s">
        <v>238</v>
      </c>
      <c r="E916" t="s">
        <v>33</v>
      </c>
      <c r="F916" s="170">
        <v>1</v>
      </c>
      <c r="G916" s="162">
        <v>0</v>
      </c>
      <c r="H916" s="162">
        <v>3</v>
      </c>
      <c r="I916" t="s">
        <v>420</v>
      </c>
      <c r="J916" t="s">
        <v>12</v>
      </c>
      <c r="K916" t="s">
        <v>17</v>
      </c>
      <c r="L916" t="s">
        <v>410</v>
      </c>
      <c r="M916" t="s">
        <v>409</v>
      </c>
      <c r="N916" t="s">
        <v>33</v>
      </c>
      <c r="O916" s="170">
        <v>5</v>
      </c>
      <c r="P916" t="s">
        <v>17</v>
      </c>
      <c r="Q916" t="s">
        <v>21</v>
      </c>
      <c r="R916" s="163" t="s">
        <v>162</v>
      </c>
      <c r="S916" s="164" t="s">
        <v>126</v>
      </c>
      <c r="T916" s="164" t="s">
        <v>126</v>
      </c>
      <c r="U916" s="165" t="str">
        <f t="shared" si="45"/>
        <v>B_ปUG_UGB04</v>
      </c>
      <c r="V916" s="152">
        <f t="shared" si="46"/>
        <v>5</v>
      </c>
      <c r="W916" s="153">
        <f t="shared" si="47"/>
        <v>0.29411764705882354</v>
      </c>
    </row>
    <row r="917" spans="1:23" s="154" customFormat="1" ht="15" customHeight="1">
      <c r="A917" t="s">
        <v>167</v>
      </c>
      <c r="B917"/>
      <c r="C917" t="s">
        <v>188</v>
      </c>
      <c r="D917" t="s">
        <v>680</v>
      </c>
      <c r="E917" t="s">
        <v>33</v>
      </c>
      <c r="F917" s="170">
        <v>3</v>
      </c>
      <c r="G917" s="162">
        <v>3</v>
      </c>
      <c r="H917" s="162">
        <v>0</v>
      </c>
      <c r="I917" t="s">
        <v>420</v>
      </c>
      <c r="J917" t="s">
        <v>12</v>
      </c>
      <c r="K917" t="s">
        <v>17</v>
      </c>
      <c r="L917" t="s">
        <v>204</v>
      </c>
      <c r="M917" t="s">
        <v>409</v>
      </c>
      <c r="N917" t="s">
        <v>33</v>
      </c>
      <c r="O917" s="170">
        <v>21</v>
      </c>
      <c r="P917" t="s">
        <v>17</v>
      </c>
      <c r="Q917" t="s">
        <v>21</v>
      </c>
      <c r="R917" s="163" t="s">
        <v>162</v>
      </c>
      <c r="S917" s="164" t="s">
        <v>126</v>
      </c>
      <c r="T917" s="164" t="s">
        <v>126</v>
      </c>
      <c r="U917" s="165" t="str">
        <f t="shared" si="45"/>
        <v>B_ปUG_UGB04</v>
      </c>
      <c r="V917" s="152">
        <f t="shared" si="46"/>
        <v>63</v>
      </c>
      <c r="W917" s="153">
        <f t="shared" si="47"/>
        <v>3.7058823529411766</v>
      </c>
    </row>
    <row r="918" spans="1:23" s="154" customFormat="1" ht="15" customHeight="1">
      <c r="A918" t="s">
        <v>167</v>
      </c>
      <c r="B918"/>
      <c r="C918" t="s">
        <v>188</v>
      </c>
      <c r="D918" t="s">
        <v>681</v>
      </c>
      <c r="E918" t="s">
        <v>33</v>
      </c>
      <c r="F918" s="170">
        <v>1</v>
      </c>
      <c r="G918" s="162">
        <v>0</v>
      </c>
      <c r="H918" s="162">
        <v>3</v>
      </c>
      <c r="I918" t="s">
        <v>420</v>
      </c>
      <c r="J918" t="s">
        <v>12</v>
      </c>
      <c r="K918" t="s">
        <v>17</v>
      </c>
      <c r="L918" t="s">
        <v>204</v>
      </c>
      <c r="M918" t="s">
        <v>409</v>
      </c>
      <c r="N918" t="s">
        <v>33</v>
      </c>
      <c r="O918" s="170">
        <v>21</v>
      </c>
      <c r="P918" t="s">
        <v>17</v>
      </c>
      <c r="Q918" t="s">
        <v>21</v>
      </c>
      <c r="R918" s="163" t="s">
        <v>162</v>
      </c>
      <c r="S918" s="164" t="s">
        <v>126</v>
      </c>
      <c r="T918" s="164" t="s">
        <v>126</v>
      </c>
      <c r="U918" s="165" t="str">
        <f t="shared" si="45"/>
        <v>B_ปUG_UGB04</v>
      </c>
      <c r="V918" s="152">
        <f t="shared" si="46"/>
        <v>21</v>
      </c>
      <c r="W918" s="153">
        <f t="shared" si="47"/>
        <v>1.2352941176470589</v>
      </c>
    </row>
    <row r="919" spans="1:23" s="154" customFormat="1" ht="15" customHeight="1">
      <c r="A919" t="s">
        <v>167</v>
      </c>
      <c r="B919"/>
      <c r="C919" t="s">
        <v>188</v>
      </c>
      <c r="D919" t="s">
        <v>682</v>
      </c>
      <c r="E919" t="s">
        <v>33</v>
      </c>
      <c r="F919" s="170">
        <v>1</v>
      </c>
      <c r="G919" s="162">
        <v>1</v>
      </c>
      <c r="H919" s="162">
        <v>0</v>
      </c>
      <c r="I919" t="s">
        <v>420</v>
      </c>
      <c r="J919" t="s">
        <v>12</v>
      </c>
      <c r="K919" t="s">
        <v>17</v>
      </c>
      <c r="L919" t="s">
        <v>204</v>
      </c>
      <c r="M919" t="s">
        <v>409</v>
      </c>
      <c r="N919" t="s">
        <v>33</v>
      </c>
      <c r="O919" s="170">
        <v>21</v>
      </c>
      <c r="P919" t="s">
        <v>17</v>
      </c>
      <c r="Q919" t="s">
        <v>21</v>
      </c>
      <c r="R919" s="163" t="s">
        <v>162</v>
      </c>
      <c r="S919" s="164" t="s">
        <v>126</v>
      </c>
      <c r="T919" s="164" t="s">
        <v>126</v>
      </c>
      <c r="U919" s="165" t="str">
        <f t="shared" si="45"/>
        <v>B_ปUG_UGB04</v>
      </c>
      <c r="V919" s="152">
        <f t="shared" si="46"/>
        <v>21</v>
      </c>
      <c r="W919" s="153">
        <f t="shared" si="47"/>
        <v>1.2352941176470589</v>
      </c>
    </row>
    <row r="920" spans="1:23" s="154" customFormat="1" ht="15" customHeight="1">
      <c r="A920" t="s">
        <v>164</v>
      </c>
      <c r="B920"/>
      <c r="C920" t="s">
        <v>188</v>
      </c>
      <c r="D920" t="s">
        <v>683</v>
      </c>
      <c r="E920" t="s">
        <v>33</v>
      </c>
      <c r="F920" s="170">
        <v>3</v>
      </c>
      <c r="G920" s="162">
        <v>3</v>
      </c>
      <c r="H920" s="162">
        <v>0</v>
      </c>
      <c r="I920" t="s">
        <v>420</v>
      </c>
      <c r="J920" t="s">
        <v>12</v>
      </c>
      <c r="K920" t="s">
        <v>13</v>
      </c>
      <c r="L920" t="s">
        <v>194</v>
      </c>
      <c r="M920" t="s">
        <v>409</v>
      </c>
      <c r="N920" t="s">
        <v>33</v>
      </c>
      <c r="O920" s="170">
        <v>19</v>
      </c>
      <c r="P920" t="s">
        <v>17</v>
      </c>
      <c r="Q920" t="s">
        <v>21</v>
      </c>
      <c r="R920" s="163" t="s">
        <v>162</v>
      </c>
      <c r="S920" s="164" t="s">
        <v>126</v>
      </c>
      <c r="T920" s="164" t="s">
        <v>126</v>
      </c>
      <c r="U920" s="165" t="str">
        <f t="shared" si="45"/>
        <v>A_ปUG_UGB04</v>
      </c>
      <c r="V920" s="152">
        <f t="shared" si="46"/>
        <v>57</v>
      </c>
      <c r="W920" s="153">
        <f t="shared" si="47"/>
        <v>3.3529411764705883</v>
      </c>
    </row>
    <row r="921" spans="1:23" s="154" customFormat="1" ht="15" customHeight="1">
      <c r="A921" t="s">
        <v>164</v>
      </c>
      <c r="B921"/>
      <c r="C921" t="s">
        <v>188</v>
      </c>
      <c r="D921" t="s">
        <v>684</v>
      </c>
      <c r="E921" t="s">
        <v>33</v>
      </c>
      <c r="F921" s="170">
        <v>1</v>
      </c>
      <c r="G921" s="162">
        <v>0</v>
      </c>
      <c r="H921" s="162">
        <v>3</v>
      </c>
      <c r="I921" t="s">
        <v>420</v>
      </c>
      <c r="J921" t="s">
        <v>12</v>
      </c>
      <c r="K921" t="s">
        <v>13</v>
      </c>
      <c r="L921" t="s">
        <v>194</v>
      </c>
      <c r="M921" t="s">
        <v>409</v>
      </c>
      <c r="N921" t="s">
        <v>33</v>
      </c>
      <c r="O921" s="170">
        <v>19</v>
      </c>
      <c r="P921" t="s">
        <v>17</v>
      </c>
      <c r="Q921" t="s">
        <v>21</v>
      </c>
      <c r="R921" s="163" t="s">
        <v>162</v>
      </c>
      <c r="S921" s="164" t="s">
        <v>126</v>
      </c>
      <c r="T921" s="164" t="s">
        <v>126</v>
      </c>
      <c r="U921" s="165" t="str">
        <f t="shared" si="45"/>
        <v>A_ปUG_UGB04</v>
      </c>
      <c r="V921" s="152">
        <f t="shared" si="46"/>
        <v>19</v>
      </c>
      <c r="W921" s="153">
        <f t="shared" si="47"/>
        <v>1.1176470588235294</v>
      </c>
    </row>
    <row r="922" spans="1:23" s="154" customFormat="1" ht="15" customHeight="1">
      <c r="A922" t="s">
        <v>167</v>
      </c>
      <c r="B922"/>
      <c r="C922" t="s">
        <v>188</v>
      </c>
      <c r="D922" t="s">
        <v>685</v>
      </c>
      <c r="E922" t="s">
        <v>33</v>
      </c>
      <c r="F922" s="170">
        <v>3</v>
      </c>
      <c r="G922" s="162">
        <v>3</v>
      </c>
      <c r="H922" s="162">
        <v>0</v>
      </c>
      <c r="I922" t="s">
        <v>420</v>
      </c>
      <c r="J922" t="s">
        <v>12</v>
      </c>
      <c r="K922" t="s">
        <v>17</v>
      </c>
      <c r="L922" t="s">
        <v>204</v>
      </c>
      <c r="M922" t="s">
        <v>409</v>
      </c>
      <c r="N922" t="s">
        <v>33</v>
      </c>
      <c r="O922" s="170">
        <v>22</v>
      </c>
      <c r="P922" t="s">
        <v>17</v>
      </c>
      <c r="Q922" t="s">
        <v>21</v>
      </c>
      <c r="R922" s="163" t="s">
        <v>162</v>
      </c>
      <c r="S922" s="164" t="s">
        <v>126</v>
      </c>
      <c r="T922" s="164" t="s">
        <v>126</v>
      </c>
      <c r="U922" s="165" t="str">
        <f t="shared" si="45"/>
        <v>B_ปUG_UGB04</v>
      </c>
      <c r="V922" s="152">
        <f t="shared" si="46"/>
        <v>66</v>
      </c>
      <c r="W922" s="153">
        <f t="shared" si="47"/>
        <v>3.8823529411764706</v>
      </c>
    </row>
    <row r="923" spans="1:23" s="154" customFormat="1" ht="15" customHeight="1">
      <c r="A923" t="s">
        <v>167</v>
      </c>
      <c r="B923"/>
      <c r="C923" t="s">
        <v>188</v>
      </c>
      <c r="D923" t="s">
        <v>686</v>
      </c>
      <c r="E923" t="s">
        <v>33</v>
      </c>
      <c r="F923" s="170">
        <v>1</v>
      </c>
      <c r="G923" s="162">
        <v>0</v>
      </c>
      <c r="H923" s="162">
        <v>3</v>
      </c>
      <c r="I923" t="s">
        <v>420</v>
      </c>
      <c r="J923" t="s">
        <v>12</v>
      </c>
      <c r="K923" t="s">
        <v>17</v>
      </c>
      <c r="L923" t="s">
        <v>204</v>
      </c>
      <c r="M923" t="s">
        <v>409</v>
      </c>
      <c r="N923" t="s">
        <v>33</v>
      </c>
      <c r="O923" s="170">
        <v>20</v>
      </c>
      <c r="P923" t="s">
        <v>17</v>
      </c>
      <c r="Q923" t="s">
        <v>21</v>
      </c>
      <c r="R923" s="163" t="s">
        <v>162</v>
      </c>
      <c r="S923" s="164" t="s">
        <v>126</v>
      </c>
      <c r="T923" s="164" t="s">
        <v>126</v>
      </c>
      <c r="U923" s="165" t="str">
        <f t="shared" si="45"/>
        <v>B_ปUG_UGB04</v>
      </c>
      <c r="V923" s="152">
        <f t="shared" si="46"/>
        <v>20</v>
      </c>
      <c r="W923" s="153">
        <f t="shared" si="47"/>
        <v>1.1764705882352942</v>
      </c>
    </row>
    <row r="924" spans="1:23" s="154" customFormat="1" ht="15" customHeight="1">
      <c r="A924" t="s">
        <v>167</v>
      </c>
      <c r="B924"/>
      <c r="C924" t="s">
        <v>188</v>
      </c>
      <c r="D924" t="s">
        <v>687</v>
      </c>
      <c r="E924" t="s">
        <v>33</v>
      </c>
      <c r="F924" s="170">
        <v>3</v>
      </c>
      <c r="G924" s="162">
        <v>3</v>
      </c>
      <c r="H924" s="162">
        <v>0</v>
      </c>
      <c r="I924" t="s">
        <v>420</v>
      </c>
      <c r="J924" t="s">
        <v>12</v>
      </c>
      <c r="K924" t="s">
        <v>17</v>
      </c>
      <c r="L924" t="s">
        <v>204</v>
      </c>
      <c r="M924" t="s">
        <v>409</v>
      </c>
      <c r="N924" t="s">
        <v>33</v>
      </c>
      <c r="O924" s="170">
        <v>19</v>
      </c>
      <c r="P924" t="s">
        <v>17</v>
      </c>
      <c r="Q924" t="s">
        <v>21</v>
      </c>
      <c r="R924" s="163" t="s">
        <v>162</v>
      </c>
      <c r="S924" s="164" t="s">
        <v>126</v>
      </c>
      <c r="T924" s="164" t="s">
        <v>126</v>
      </c>
      <c r="U924" s="165" t="str">
        <f t="shared" si="45"/>
        <v>B_ปUG_UGB04</v>
      </c>
      <c r="V924" s="152">
        <f t="shared" si="46"/>
        <v>57</v>
      </c>
      <c r="W924" s="153">
        <f t="shared" si="47"/>
        <v>3.3529411764705883</v>
      </c>
    </row>
    <row r="925" spans="1:23" s="154" customFormat="1" ht="15" customHeight="1">
      <c r="A925" t="s">
        <v>167</v>
      </c>
      <c r="B925"/>
      <c r="C925" t="s">
        <v>188</v>
      </c>
      <c r="D925" t="s">
        <v>688</v>
      </c>
      <c r="E925" t="s">
        <v>33</v>
      </c>
      <c r="F925" s="170">
        <v>1</v>
      </c>
      <c r="G925" s="162">
        <v>0</v>
      </c>
      <c r="H925" s="162">
        <v>3</v>
      </c>
      <c r="I925" t="s">
        <v>420</v>
      </c>
      <c r="J925" t="s">
        <v>12</v>
      </c>
      <c r="K925" t="s">
        <v>17</v>
      </c>
      <c r="L925" t="s">
        <v>204</v>
      </c>
      <c r="M925" t="s">
        <v>409</v>
      </c>
      <c r="N925" t="s">
        <v>33</v>
      </c>
      <c r="O925" s="170">
        <v>18</v>
      </c>
      <c r="P925" t="s">
        <v>17</v>
      </c>
      <c r="Q925" t="s">
        <v>21</v>
      </c>
      <c r="R925" s="163" t="s">
        <v>162</v>
      </c>
      <c r="S925" s="164" t="s">
        <v>126</v>
      </c>
      <c r="T925" s="164" t="s">
        <v>126</v>
      </c>
      <c r="U925" s="165" t="str">
        <f t="shared" si="45"/>
        <v>B_ปUG_UGB04</v>
      </c>
      <c r="V925" s="152">
        <f t="shared" si="46"/>
        <v>18</v>
      </c>
      <c r="W925" s="153">
        <f t="shared" si="47"/>
        <v>1.0588235294117647</v>
      </c>
    </row>
    <row r="926" spans="1:23" s="154" customFormat="1" ht="15" customHeight="1">
      <c r="A926" t="s">
        <v>167</v>
      </c>
      <c r="B926"/>
      <c r="C926" t="s">
        <v>188</v>
      </c>
      <c r="D926" t="s">
        <v>689</v>
      </c>
      <c r="E926" t="s">
        <v>33</v>
      </c>
      <c r="F926" s="170">
        <v>3</v>
      </c>
      <c r="G926" s="162">
        <v>3</v>
      </c>
      <c r="H926" s="162">
        <v>0</v>
      </c>
      <c r="I926" t="s">
        <v>420</v>
      </c>
      <c r="J926" t="s">
        <v>12</v>
      </c>
      <c r="K926" t="s">
        <v>17</v>
      </c>
      <c r="L926" t="s">
        <v>204</v>
      </c>
      <c r="M926" t="s">
        <v>409</v>
      </c>
      <c r="N926" t="s">
        <v>33</v>
      </c>
      <c r="O926" s="170">
        <v>21</v>
      </c>
      <c r="P926" t="s">
        <v>17</v>
      </c>
      <c r="Q926" t="s">
        <v>21</v>
      </c>
      <c r="R926" s="163" t="s">
        <v>162</v>
      </c>
      <c r="S926" s="164" t="s">
        <v>126</v>
      </c>
      <c r="T926" s="164" t="s">
        <v>126</v>
      </c>
      <c r="U926" s="165" t="str">
        <f t="shared" si="45"/>
        <v>B_ปUG_UGB04</v>
      </c>
      <c r="V926" s="152">
        <f t="shared" si="46"/>
        <v>63</v>
      </c>
      <c r="W926" s="153">
        <f t="shared" si="47"/>
        <v>3.7058823529411766</v>
      </c>
    </row>
    <row r="927" spans="1:23" s="154" customFormat="1" ht="15" customHeight="1">
      <c r="A927" t="s">
        <v>167</v>
      </c>
      <c r="B927"/>
      <c r="C927" t="s">
        <v>188</v>
      </c>
      <c r="D927" t="s">
        <v>690</v>
      </c>
      <c r="E927" t="s">
        <v>33</v>
      </c>
      <c r="F927" s="170">
        <v>1</v>
      </c>
      <c r="G927" s="162">
        <v>0</v>
      </c>
      <c r="H927" s="162">
        <v>3</v>
      </c>
      <c r="I927" t="s">
        <v>420</v>
      </c>
      <c r="J927" t="s">
        <v>12</v>
      </c>
      <c r="K927" t="s">
        <v>17</v>
      </c>
      <c r="L927" t="s">
        <v>204</v>
      </c>
      <c r="M927" t="s">
        <v>409</v>
      </c>
      <c r="N927" t="s">
        <v>33</v>
      </c>
      <c r="O927" s="170">
        <v>20</v>
      </c>
      <c r="P927" t="s">
        <v>17</v>
      </c>
      <c r="Q927" t="s">
        <v>21</v>
      </c>
      <c r="R927" s="163" t="s">
        <v>162</v>
      </c>
      <c r="S927" s="164" t="s">
        <v>126</v>
      </c>
      <c r="T927" s="164" t="s">
        <v>126</v>
      </c>
      <c r="U927" s="165" t="str">
        <f t="shared" si="45"/>
        <v>B_ปUG_UGB04</v>
      </c>
      <c r="V927" s="152">
        <f t="shared" si="46"/>
        <v>20</v>
      </c>
      <c r="W927" s="153">
        <f t="shared" si="47"/>
        <v>1.1764705882352942</v>
      </c>
    </row>
    <row r="928" spans="1:23" s="154" customFormat="1" ht="15" customHeight="1">
      <c r="A928" t="s">
        <v>167</v>
      </c>
      <c r="B928"/>
      <c r="C928" t="s">
        <v>188</v>
      </c>
      <c r="D928" t="s">
        <v>691</v>
      </c>
      <c r="E928" t="s">
        <v>33</v>
      </c>
      <c r="F928" s="170">
        <v>3</v>
      </c>
      <c r="G928" s="162">
        <v>3</v>
      </c>
      <c r="H928" s="162">
        <v>0</v>
      </c>
      <c r="I928" t="s">
        <v>420</v>
      </c>
      <c r="J928" t="s">
        <v>12</v>
      </c>
      <c r="K928" t="s">
        <v>17</v>
      </c>
      <c r="L928" t="s">
        <v>204</v>
      </c>
      <c r="M928" t="s">
        <v>409</v>
      </c>
      <c r="N928" t="s">
        <v>33</v>
      </c>
      <c r="O928" s="170">
        <v>18</v>
      </c>
      <c r="P928" t="s">
        <v>17</v>
      </c>
      <c r="Q928" t="s">
        <v>21</v>
      </c>
      <c r="R928" s="163" t="s">
        <v>162</v>
      </c>
      <c r="S928" s="164" t="s">
        <v>126</v>
      </c>
      <c r="T928" s="164" t="s">
        <v>126</v>
      </c>
      <c r="U928" s="165" t="str">
        <f t="shared" si="45"/>
        <v>B_ปUG_UGB04</v>
      </c>
      <c r="V928" s="152">
        <f t="shared" si="46"/>
        <v>54</v>
      </c>
      <c r="W928" s="153">
        <f t="shared" si="47"/>
        <v>3.1764705882352939</v>
      </c>
    </row>
    <row r="929" spans="1:23" s="154" customFormat="1" ht="15" customHeight="1">
      <c r="A929" t="s">
        <v>164</v>
      </c>
      <c r="B929"/>
      <c r="C929" t="s">
        <v>188</v>
      </c>
      <c r="D929" t="s">
        <v>264</v>
      </c>
      <c r="E929" t="s">
        <v>33</v>
      </c>
      <c r="F929" s="170">
        <v>3</v>
      </c>
      <c r="G929" s="162">
        <v>3</v>
      </c>
      <c r="H929" s="162">
        <v>0</v>
      </c>
      <c r="I929" t="s">
        <v>420</v>
      </c>
      <c r="J929" t="s">
        <v>12</v>
      </c>
      <c r="K929" t="s">
        <v>13</v>
      </c>
      <c r="L929" t="s">
        <v>195</v>
      </c>
      <c r="M929" t="s">
        <v>409</v>
      </c>
      <c r="N929" t="s">
        <v>33</v>
      </c>
      <c r="O929" s="170">
        <v>27</v>
      </c>
      <c r="P929" t="s">
        <v>17</v>
      </c>
      <c r="Q929" t="s">
        <v>21</v>
      </c>
      <c r="R929" s="163" t="s">
        <v>162</v>
      </c>
      <c r="S929" s="164" t="s">
        <v>126</v>
      </c>
      <c r="T929" s="164" t="s">
        <v>126</v>
      </c>
      <c r="U929" s="165" t="str">
        <f t="shared" si="45"/>
        <v>A_ปUG_UGB04</v>
      </c>
      <c r="V929" s="152">
        <f t="shared" si="46"/>
        <v>81</v>
      </c>
      <c r="W929" s="153">
        <f t="shared" si="47"/>
        <v>4.7647058823529411</v>
      </c>
    </row>
    <row r="930" spans="1:23" s="154" customFormat="1" ht="15" customHeight="1">
      <c r="A930" t="s">
        <v>164</v>
      </c>
      <c r="B930"/>
      <c r="C930" t="s">
        <v>188</v>
      </c>
      <c r="D930" t="s">
        <v>265</v>
      </c>
      <c r="E930" t="s">
        <v>33</v>
      </c>
      <c r="F930" s="170">
        <v>1</v>
      </c>
      <c r="G930" s="162">
        <v>0</v>
      </c>
      <c r="H930" s="162">
        <v>3</v>
      </c>
      <c r="I930" t="s">
        <v>420</v>
      </c>
      <c r="J930" t="s">
        <v>12</v>
      </c>
      <c r="K930" t="s">
        <v>13</v>
      </c>
      <c r="L930" t="s">
        <v>195</v>
      </c>
      <c r="M930" t="s">
        <v>409</v>
      </c>
      <c r="N930" t="s">
        <v>33</v>
      </c>
      <c r="O930" s="170">
        <v>27</v>
      </c>
      <c r="P930" t="s">
        <v>17</v>
      </c>
      <c r="Q930" t="s">
        <v>21</v>
      </c>
      <c r="R930" s="163" t="s">
        <v>162</v>
      </c>
      <c r="S930" s="164" t="s">
        <v>126</v>
      </c>
      <c r="T930" s="164" t="s">
        <v>126</v>
      </c>
      <c r="U930" s="165" t="str">
        <f t="shared" si="45"/>
        <v>A_ปUG_UGB04</v>
      </c>
      <c r="V930" s="152">
        <f t="shared" si="46"/>
        <v>27</v>
      </c>
      <c r="W930" s="153">
        <f t="shared" si="47"/>
        <v>1.588235294117647</v>
      </c>
    </row>
    <row r="931" spans="1:23" s="154" customFormat="1" ht="15" customHeight="1">
      <c r="A931" t="s">
        <v>167</v>
      </c>
      <c r="B931"/>
      <c r="C931" t="s">
        <v>188</v>
      </c>
      <c r="D931" t="s">
        <v>692</v>
      </c>
      <c r="E931" t="s">
        <v>33</v>
      </c>
      <c r="F931" s="170">
        <v>2</v>
      </c>
      <c r="G931" s="162">
        <v>2</v>
      </c>
      <c r="H931" s="162">
        <v>0</v>
      </c>
      <c r="I931" t="s">
        <v>420</v>
      </c>
      <c r="J931" t="s">
        <v>12</v>
      </c>
      <c r="K931" t="s">
        <v>17</v>
      </c>
      <c r="L931" t="s">
        <v>204</v>
      </c>
      <c r="M931" t="s">
        <v>409</v>
      </c>
      <c r="N931" t="s">
        <v>33</v>
      </c>
      <c r="O931" s="170">
        <v>6</v>
      </c>
      <c r="P931" t="s">
        <v>17</v>
      </c>
      <c r="Q931" t="s">
        <v>21</v>
      </c>
      <c r="R931" s="163" t="s">
        <v>162</v>
      </c>
      <c r="S931" s="164" t="s">
        <v>126</v>
      </c>
      <c r="T931" s="164" t="s">
        <v>126</v>
      </c>
      <c r="U931" s="165" t="str">
        <f t="shared" si="45"/>
        <v>B_ปUG_UGB04</v>
      </c>
      <c r="V931" s="152">
        <f t="shared" si="46"/>
        <v>12</v>
      </c>
      <c r="W931" s="153">
        <f t="shared" si="47"/>
        <v>0.70588235294117652</v>
      </c>
    </row>
    <row r="932" spans="1:23" s="154" customFormat="1" ht="15" customHeight="1">
      <c r="A932" t="s">
        <v>167</v>
      </c>
      <c r="B932"/>
      <c r="C932" t="s">
        <v>188</v>
      </c>
      <c r="D932" t="s">
        <v>693</v>
      </c>
      <c r="E932" t="s">
        <v>33</v>
      </c>
      <c r="F932" s="170">
        <v>3</v>
      </c>
      <c r="G932" s="162">
        <v>3</v>
      </c>
      <c r="H932" s="162">
        <v>0</v>
      </c>
      <c r="I932" t="s">
        <v>420</v>
      </c>
      <c r="J932" t="s">
        <v>12</v>
      </c>
      <c r="K932" t="s">
        <v>17</v>
      </c>
      <c r="L932" t="s">
        <v>204</v>
      </c>
      <c r="M932" t="s">
        <v>409</v>
      </c>
      <c r="N932" t="s">
        <v>33</v>
      </c>
      <c r="O932" s="170">
        <v>31</v>
      </c>
      <c r="P932" t="s">
        <v>17</v>
      </c>
      <c r="Q932" t="s">
        <v>21</v>
      </c>
      <c r="R932" s="163" t="s">
        <v>162</v>
      </c>
      <c r="S932" s="164" t="s">
        <v>126</v>
      </c>
      <c r="T932" s="164" t="s">
        <v>126</v>
      </c>
      <c r="U932" s="165" t="str">
        <f t="shared" si="45"/>
        <v>B_ปUG_UGB04</v>
      </c>
      <c r="V932" s="152">
        <f t="shared" si="46"/>
        <v>93</v>
      </c>
      <c r="W932" s="153">
        <f t="shared" si="47"/>
        <v>5.4705882352941178</v>
      </c>
    </row>
    <row r="933" spans="1:23" s="154" customFormat="1" ht="15" customHeight="1">
      <c r="A933" t="s">
        <v>167</v>
      </c>
      <c r="B933"/>
      <c r="C933" t="s">
        <v>188</v>
      </c>
      <c r="D933" t="s">
        <v>694</v>
      </c>
      <c r="E933" t="s">
        <v>33</v>
      </c>
      <c r="F933" s="170">
        <v>3</v>
      </c>
      <c r="G933" s="162">
        <v>3</v>
      </c>
      <c r="H933" s="162">
        <v>0</v>
      </c>
      <c r="I933" t="s">
        <v>420</v>
      </c>
      <c r="J933" t="s">
        <v>12</v>
      </c>
      <c r="K933" t="s">
        <v>17</v>
      </c>
      <c r="L933" t="s">
        <v>204</v>
      </c>
      <c r="M933" t="s">
        <v>409</v>
      </c>
      <c r="N933" t="s">
        <v>33</v>
      </c>
      <c r="O933" s="170">
        <v>31</v>
      </c>
      <c r="P933" t="s">
        <v>17</v>
      </c>
      <c r="Q933" t="s">
        <v>21</v>
      </c>
      <c r="R933" s="163" t="s">
        <v>162</v>
      </c>
      <c r="S933" s="164" t="s">
        <v>126</v>
      </c>
      <c r="T933" s="164" t="s">
        <v>126</v>
      </c>
      <c r="U933" s="165" t="str">
        <f t="shared" si="45"/>
        <v>B_ปUG_UGB04</v>
      </c>
      <c r="V933" s="152">
        <f t="shared" si="46"/>
        <v>93</v>
      </c>
      <c r="W933" s="153">
        <f t="shared" si="47"/>
        <v>5.4705882352941178</v>
      </c>
    </row>
    <row r="934" spans="1:23" s="154" customFormat="1" ht="15" customHeight="1">
      <c r="A934" t="s">
        <v>167</v>
      </c>
      <c r="B934"/>
      <c r="C934" t="s">
        <v>188</v>
      </c>
      <c r="D934" t="s">
        <v>695</v>
      </c>
      <c r="E934" t="s">
        <v>33</v>
      </c>
      <c r="F934" s="170">
        <v>1</v>
      </c>
      <c r="G934" s="162">
        <v>0</v>
      </c>
      <c r="H934" s="162">
        <v>3</v>
      </c>
      <c r="I934" t="s">
        <v>420</v>
      </c>
      <c r="J934" t="s">
        <v>12</v>
      </c>
      <c r="K934" t="s">
        <v>17</v>
      </c>
      <c r="L934" t="s">
        <v>204</v>
      </c>
      <c r="M934" t="s">
        <v>409</v>
      </c>
      <c r="N934" t="s">
        <v>33</v>
      </c>
      <c r="O934" s="170">
        <v>31</v>
      </c>
      <c r="P934" t="s">
        <v>17</v>
      </c>
      <c r="Q934" t="s">
        <v>21</v>
      </c>
      <c r="R934" s="163" t="s">
        <v>162</v>
      </c>
      <c r="S934" s="164" t="s">
        <v>126</v>
      </c>
      <c r="T934" s="164" t="s">
        <v>126</v>
      </c>
      <c r="U934" s="165" t="str">
        <f t="shared" si="45"/>
        <v>B_ปUG_UGB04</v>
      </c>
      <c r="V934" s="152">
        <f t="shared" si="46"/>
        <v>31</v>
      </c>
      <c r="W934" s="153">
        <f t="shared" si="47"/>
        <v>1.8235294117647058</v>
      </c>
    </row>
    <row r="935" spans="1:23" s="154" customFormat="1" ht="15" customHeight="1">
      <c r="A935" t="s">
        <v>167</v>
      </c>
      <c r="B935"/>
      <c r="C935" t="s">
        <v>188</v>
      </c>
      <c r="D935" t="s">
        <v>696</v>
      </c>
      <c r="E935" t="s">
        <v>33</v>
      </c>
      <c r="F935" s="170">
        <v>3</v>
      </c>
      <c r="G935" s="162">
        <v>3</v>
      </c>
      <c r="H935" s="162">
        <v>0</v>
      </c>
      <c r="I935" t="s">
        <v>420</v>
      </c>
      <c r="J935" t="s">
        <v>12</v>
      </c>
      <c r="K935" t="s">
        <v>17</v>
      </c>
      <c r="L935" t="s">
        <v>204</v>
      </c>
      <c r="M935" t="s">
        <v>409</v>
      </c>
      <c r="N935" t="s">
        <v>33</v>
      </c>
      <c r="O935" s="170">
        <v>31</v>
      </c>
      <c r="P935" t="s">
        <v>17</v>
      </c>
      <c r="Q935" t="s">
        <v>21</v>
      </c>
      <c r="R935" s="163" t="s">
        <v>162</v>
      </c>
      <c r="S935" s="164" t="s">
        <v>126</v>
      </c>
      <c r="T935" s="164" t="s">
        <v>126</v>
      </c>
      <c r="U935" s="165" t="str">
        <f t="shared" si="45"/>
        <v>B_ปUG_UGB04</v>
      </c>
      <c r="V935" s="152">
        <f t="shared" si="46"/>
        <v>93</v>
      </c>
      <c r="W935" s="153">
        <f t="shared" si="47"/>
        <v>5.4705882352941178</v>
      </c>
    </row>
    <row r="936" spans="1:23" s="154" customFormat="1" ht="15" customHeight="1">
      <c r="A936" t="s">
        <v>167</v>
      </c>
      <c r="B936"/>
      <c r="C936" t="s">
        <v>188</v>
      </c>
      <c r="D936" t="s">
        <v>697</v>
      </c>
      <c r="E936" t="s">
        <v>33</v>
      </c>
      <c r="F936" s="170">
        <v>1</v>
      </c>
      <c r="G936" s="162">
        <v>0</v>
      </c>
      <c r="H936" s="162">
        <v>3</v>
      </c>
      <c r="I936" t="s">
        <v>420</v>
      </c>
      <c r="J936" t="s">
        <v>12</v>
      </c>
      <c r="K936" t="s">
        <v>17</v>
      </c>
      <c r="L936" t="s">
        <v>204</v>
      </c>
      <c r="M936" t="s">
        <v>409</v>
      </c>
      <c r="N936" t="s">
        <v>33</v>
      </c>
      <c r="O936" s="170">
        <v>31</v>
      </c>
      <c r="P936" t="s">
        <v>17</v>
      </c>
      <c r="Q936" t="s">
        <v>21</v>
      </c>
      <c r="R936" s="163" t="s">
        <v>162</v>
      </c>
      <c r="S936" s="164" t="s">
        <v>126</v>
      </c>
      <c r="T936" s="164" t="s">
        <v>126</v>
      </c>
      <c r="U936" s="165" t="str">
        <f t="shared" si="45"/>
        <v>B_ปUG_UGB04</v>
      </c>
      <c r="V936" s="152">
        <f t="shared" si="46"/>
        <v>31</v>
      </c>
      <c r="W936" s="153">
        <f t="shared" si="47"/>
        <v>1.8235294117647058</v>
      </c>
    </row>
    <row r="937" spans="1:23" s="154" customFormat="1" ht="15" customHeight="1">
      <c r="A937" t="s">
        <v>167</v>
      </c>
      <c r="B937"/>
      <c r="C937" t="s">
        <v>188</v>
      </c>
      <c r="D937" t="s">
        <v>698</v>
      </c>
      <c r="E937" t="s">
        <v>33</v>
      </c>
      <c r="F937" s="170">
        <v>3</v>
      </c>
      <c r="G937" s="162">
        <v>3</v>
      </c>
      <c r="H937" s="162">
        <v>0</v>
      </c>
      <c r="I937" t="s">
        <v>420</v>
      </c>
      <c r="J937" t="s">
        <v>12</v>
      </c>
      <c r="K937" t="s">
        <v>17</v>
      </c>
      <c r="L937" t="s">
        <v>204</v>
      </c>
      <c r="M937" t="s">
        <v>409</v>
      </c>
      <c r="N937" t="s">
        <v>33</v>
      </c>
      <c r="O937" s="170">
        <v>32</v>
      </c>
      <c r="P937" t="s">
        <v>17</v>
      </c>
      <c r="Q937" t="s">
        <v>21</v>
      </c>
      <c r="R937" s="163" t="s">
        <v>162</v>
      </c>
      <c r="S937" s="164" t="s">
        <v>126</v>
      </c>
      <c r="T937" s="164" t="s">
        <v>126</v>
      </c>
      <c r="U937" s="165" t="str">
        <f t="shared" si="45"/>
        <v>B_ปUG_UGB04</v>
      </c>
      <c r="V937" s="152">
        <f t="shared" si="46"/>
        <v>96</v>
      </c>
      <c r="W937" s="153">
        <f t="shared" si="47"/>
        <v>5.6470588235294121</v>
      </c>
    </row>
    <row r="938" spans="1:23" s="154" customFormat="1" ht="15" customHeight="1">
      <c r="A938" t="s">
        <v>167</v>
      </c>
      <c r="B938"/>
      <c r="C938" t="s">
        <v>188</v>
      </c>
      <c r="D938" t="s">
        <v>699</v>
      </c>
      <c r="E938" t="s">
        <v>33</v>
      </c>
      <c r="F938" s="170">
        <v>1</v>
      </c>
      <c r="G938" s="162">
        <v>1</v>
      </c>
      <c r="H938" s="162">
        <v>0</v>
      </c>
      <c r="I938" t="s">
        <v>420</v>
      </c>
      <c r="J938" t="s">
        <v>12</v>
      </c>
      <c r="K938" t="s">
        <v>17</v>
      </c>
      <c r="L938" t="s">
        <v>204</v>
      </c>
      <c r="M938" t="s">
        <v>409</v>
      </c>
      <c r="N938" t="s">
        <v>33</v>
      </c>
      <c r="O938" s="170">
        <v>30</v>
      </c>
      <c r="P938" t="s">
        <v>17</v>
      </c>
      <c r="Q938" t="s">
        <v>21</v>
      </c>
      <c r="R938" s="163" t="s">
        <v>162</v>
      </c>
      <c r="S938" s="164" t="s">
        <v>126</v>
      </c>
      <c r="T938" s="164" t="s">
        <v>126</v>
      </c>
      <c r="U938" s="165" t="str">
        <f t="shared" si="45"/>
        <v>B_ปUG_UGB04</v>
      </c>
      <c r="V938" s="152">
        <f t="shared" si="46"/>
        <v>30</v>
      </c>
      <c r="W938" s="153">
        <f t="shared" si="47"/>
        <v>1.7647058823529411</v>
      </c>
    </row>
    <row r="939" spans="1:23" s="154" customFormat="1" ht="15" customHeight="1">
      <c r="A939" t="s">
        <v>167</v>
      </c>
      <c r="B939"/>
      <c r="C939" t="s">
        <v>188</v>
      </c>
      <c r="D939" t="s">
        <v>700</v>
      </c>
      <c r="E939" t="s">
        <v>33</v>
      </c>
      <c r="F939" s="170">
        <v>1</v>
      </c>
      <c r="G939" s="162">
        <v>1</v>
      </c>
      <c r="H939" s="162">
        <v>0</v>
      </c>
      <c r="I939" t="s">
        <v>420</v>
      </c>
      <c r="J939" t="s">
        <v>12</v>
      </c>
      <c r="K939" t="s">
        <v>17</v>
      </c>
      <c r="L939" t="s">
        <v>204</v>
      </c>
      <c r="M939" t="s">
        <v>409</v>
      </c>
      <c r="N939" t="s">
        <v>33</v>
      </c>
      <c r="O939" s="170">
        <v>19</v>
      </c>
      <c r="P939" t="s">
        <v>17</v>
      </c>
      <c r="Q939" t="s">
        <v>21</v>
      </c>
      <c r="R939" s="163" t="s">
        <v>162</v>
      </c>
      <c r="S939" s="164" t="s">
        <v>126</v>
      </c>
      <c r="T939" s="164" t="s">
        <v>126</v>
      </c>
      <c r="U939" s="165" t="str">
        <f t="shared" si="45"/>
        <v>B_ปUG_UGB04</v>
      </c>
      <c r="V939" s="152">
        <f t="shared" si="46"/>
        <v>19</v>
      </c>
      <c r="W939" s="153">
        <f t="shared" si="47"/>
        <v>1.1176470588235294</v>
      </c>
    </row>
    <row r="940" spans="1:23" s="154" customFormat="1" ht="15" customHeight="1">
      <c r="A940" t="s">
        <v>167</v>
      </c>
      <c r="B940"/>
      <c r="C940" t="s">
        <v>188</v>
      </c>
      <c r="D940" t="s">
        <v>701</v>
      </c>
      <c r="E940" t="s">
        <v>33</v>
      </c>
      <c r="F940" s="170">
        <v>2</v>
      </c>
      <c r="G940" s="162">
        <v>1</v>
      </c>
      <c r="H940" s="162">
        <v>3</v>
      </c>
      <c r="I940" t="s">
        <v>420</v>
      </c>
      <c r="J940" t="s">
        <v>12</v>
      </c>
      <c r="K940" t="s">
        <v>17</v>
      </c>
      <c r="L940" t="s">
        <v>204</v>
      </c>
      <c r="M940" t="s">
        <v>409</v>
      </c>
      <c r="N940" t="s">
        <v>33</v>
      </c>
      <c r="O940" s="170">
        <v>29</v>
      </c>
      <c r="P940" t="s">
        <v>17</v>
      </c>
      <c r="Q940" t="s">
        <v>21</v>
      </c>
      <c r="R940" s="163" t="s">
        <v>162</v>
      </c>
      <c r="S940" s="164" t="s">
        <v>126</v>
      </c>
      <c r="T940" s="164" t="s">
        <v>126</v>
      </c>
      <c r="U940" s="165" t="str">
        <f t="shared" si="45"/>
        <v>B_ปUG_UGB04</v>
      </c>
      <c r="V940" s="152">
        <f t="shared" si="46"/>
        <v>58</v>
      </c>
      <c r="W940" s="153">
        <f t="shared" si="47"/>
        <v>3.4117647058823528</v>
      </c>
    </row>
    <row r="941" spans="1:23" s="154" customFormat="1" ht="15" customHeight="1">
      <c r="A941" t="s">
        <v>167</v>
      </c>
      <c r="B941"/>
      <c r="C941" t="s">
        <v>188</v>
      </c>
      <c r="D941" t="s">
        <v>702</v>
      </c>
      <c r="E941" t="s">
        <v>33</v>
      </c>
      <c r="F941" s="170">
        <v>2</v>
      </c>
      <c r="G941" s="162">
        <v>2</v>
      </c>
      <c r="H941" s="162">
        <v>0</v>
      </c>
      <c r="I941" t="s">
        <v>420</v>
      </c>
      <c r="J941" t="s">
        <v>12</v>
      </c>
      <c r="K941" t="s">
        <v>17</v>
      </c>
      <c r="L941" t="s">
        <v>204</v>
      </c>
      <c r="M941" t="s">
        <v>409</v>
      </c>
      <c r="N941" t="s">
        <v>33</v>
      </c>
      <c r="O941" s="170">
        <v>9</v>
      </c>
      <c r="P941" t="s">
        <v>17</v>
      </c>
      <c r="Q941" t="s">
        <v>21</v>
      </c>
      <c r="R941" s="163" t="s">
        <v>162</v>
      </c>
      <c r="S941" s="164" t="s">
        <v>126</v>
      </c>
      <c r="T941" s="164" t="s">
        <v>126</v>
      </c>
      <c r="U941" s="165" t="str">
        <f t="shared" si="45"/>
        <v>B_ปUG_UGB04</v>
      </c>
      <c r="V941" s="152">
        <f t="shared" si="46"/>
        <v>18</v>
      </c>
      <c r="W941" s="153">
        <f t="shared" si="47"/>
        <v>1.0588235294117647</v>
      </c>
    </row>
    <row r="942" spans="1:23" s="154" customFormat="1" ht="15" customHeight="1">
      <c r="A942" t="s">
        <v>167</v>
      </c>
      <c r="B942"/>
      <c r="C942" t="s">
        <v>188</v>
      </c>
      <c r="D942" t="s">
        <v>371</v>
      </c>
      <c r="E942" t="s">
        <v>33</v>
      </c>
      <c r="F942" s="170">
        <v>1</v>
      </c>
      <c r="G942" s="162">
        <v>1</v>
      </c>
      <c r="H942" s="162">
        <v>0</v>
      </c>
      <c r="I942" t="s">
        <v>420</v>
      </c>
      <c r="J942" t="s">
        <v>12</v>
      </c>
      <c r="K942" t="s">
        <v>17</v>
      </c>
      <c r="L942" t="s">
        <v>204</v>
      </c>
      <c r="M942" t="s">
        <v>409</v>
      </c>
      <c r="N942" t="s">
        <v>33</v>
      </c>
      <c r="O942" s="170">
        <v>32</v>
      </c>
      <c r="P942" t="s">
        <v>17</v>
      </c>
      <c r="Q942" t="s">
        <v>21</v>
      </c>
      <c r="R942" s="163" t="s">
        <v>162</v>
      </c>
      <c r="S942" s="164" t="s">
        <v>126</v>
      </c>
      <c r="T942" s="164" t="s">
        <v>126</v>
      </c>
      <c r="U942" s="165" t="str">
        <f t="shared" si="45"/>
        <v>B_ปUG_UGB04</v>
      </c>
      <c r="V942" s="152">
        <f t="shared" si="46"/>
        <v>32</v>
      </c>
      <c r="W942" s="153">
        <f t="shared" si="47"/>
        <v>1.8823529411764706</v>
      </c>
    </row>
    <row r="943" spans="1:23" s="154" customFormat="1" ht="15" customHeight="1">
      <c r="A943" t="s">
        <v>167</v>
      </c>
      <c r="B943"/>
      <c r="C943" t="s">
        <v>188</v>
      </c>
      <c r="D943" t="s">
        <v>372</v>
      </c>
      <c r="E943" t="s">
        <v>33</v>
      </c>
      <c r="F943" s="170">
        <v>3</v>
      </c>
      <c r="G943" s="162">
        <v>0</v>
      </c>
      <c r="H943" s="162">
        <v>9</v>
      </c>
      <c r="I943" t="s">
        <v>420</v>
      </c>
      <c r="J943" t="s">
        <v>12</v>
      </c>
      <c r="K943" t="s">
        <v>17</v>
      </c>
      <c r="L943" t="s">
        <v>204</v>
      </c>
      <c r="M943" t="s">
        <v>409</v>
      </c>
      <c r="N943" t="s">
        <v>33</v>
      </c>
      <c r="O943" s="170">
        <v>1</v>
      </c>
      <c r="P943" t="s">
        <v>17</v>
      </c>
      <c r="Q943" t="s">
        <v>21</v>
      </c>
      <c r="R943" s="163" t="s">
        <v>162</v>
      </c>
      <c r="S943" s="164" t="s">
        <v>126</v>
      </c>
      <c r="T943" s="164" t="s">
        <v>126</v>
      </c>
      <c r="U943" s="165" t="str">
        <f t="shared" si="45"/>
        <v>B_ปUG_UGB04</v>
      </c>
      <c r="V943" s="152">
        <f t="shared" si="46"/>
        <v>3</v>
      </c>
      <c r="W943" s="153">
        <f t="shared" si="47"/>
        <v>0.17647058823529413</v>
      </c>
    </row>
    <row r="944" spans="1:23" s="154" customFormat="1" ht="15" customHeight="1">
      <c r="A944" t="s">
        <v>167</v>
      </c>
      <c r="B944"/>
      <c r="C944" t="s">
        <v>188</v>
      </c>
      <c r="D944" t="s">
        <v>703</v>
      </c>
      <c r="E944" t="s">
        <v>33</v>
      </c>
      <c r="F944" s="170">
        <v>3</v>
      </c>
      <c r="G944" s="162">
        <v>3</v>
      </c>
      <c r="H944" s="162">
        <v>0</v>
      </c>
      <c r="I944" t="s">
        <v>420</v>
      </c>
      <c r="J944" t="s">
        <v>12</v>
      </c>
      <c r="K944" t="s">
        <v>17</v>
      </c>
      <c r="L944" t="s">
        <v>204</v>
      </c>
      <c r="M944" t="s">
        <v>409</v>
      </c>
      <c r="N944" t="s">
        <v>33</v>
      </c>
      <c r="O944" s="170">
        <v>21</v>
      </c>
      <c r="P944" t="s">
        <v>17</v>
      </c>
      <c r="Q944" t="s">
        <v>21</v>
      </c>
      <c r="R944" s="163" t="s">
        <v>162</v>
      </c>
      <c r="S944" s="164" t="s">
        <v>126</v>
      </c>
      <c r="T944" s="164" t="s">
        <v>126</v>
      </c>
      <c r="U944" s="165" t="str">
        <f t="shared" si="45"/>
        <v>B_ปUG_UGB04</v>
      </c>
      <c r="V944" s="152">
        <f t="shared" si="46"/>
        <v>63</v>
      </c>
      <c r="W944" s="153">
        <f t="shared" si="47"/>
        <v>3.7058823529411766</v>
      </c>
    </row>
    <row r="945" spans="1:23" s="154" customFormat="1" ht="15" customHeight="1">
      <c r="A945" t="s">
        <v>167</v>
      </c>
      <c r="B945"/>
      <c r="C945" t="s">
        <v>188</v>
      </c>
      <c r="D945" t="s">
        <v>239</v>
      </c>
      <c r="E945" t="s">
        <v>33</v>
      </c>
      <c r="F945" s="170">
        <v>3</v>
      </c>
      <c r="G945" s="162">
        <v>3</v>
      </c>
      <c r="H945" s="162">
        <v>0</v>
      </c>
      <c r="I945" t="s">
        <v>420</v>
      </c>
      <c r="J945" t="s">
        <v>12</v>
      </c>
      <c r="K945" t="s">
        <v>17</v>
      </c>
      <c r="L945" t="s">
        <v>201</v>
      </c>
      <c r="M945" t="s">
        <v>409</v>
      </c>
      <c r="N945" t="s">
        <v>33</v>
      </c>
      <c r="O945" s="170">
        <v>53</v>
      </c>
      <c r="P945" t="s">
        <v>17</v>
      </c>
      <c r="Q945" t="s">
        <v>21</v>
      </c>
      <c r="R945" s="163" t="s">
        <v>162</v>
      </c>
      <c r="S945" s="164" t="s">
        <v>126</v>
      </c>
      <c r="T945" s="164" t="s">
        <v>126</v>
      </c>
      <c r="U945" s="165" t="str">
        <f t="shared" si="45"/>
        <v>B_ปUG_UGB04</v>
      </c>
      <c r="V945" s="152">
        <f t="shared" si="46"/>
        <v>159</v>
      </c>
      <c r="W945" s="153">
        <f t="shared" si="47"/>
        <v>9.3529411764705888</v>
      </c>
    </row>
    <row r="946" spans="1:23" s="154" customFormat="1" ht="15" customHeight="1">
      <c r="A946" t="s">
        <v>167</v>
      </c>
      <c r="B946"/>
      <c r="C946" t="s">
        <v>188</v>
      </c>
      <c r="D946" t="s">
        <v>239</v>
      </c>
      <c r="E946" t="s">
        <v>33</v>
      </c>
      <c r="F946" s="170">
        <v>3</v>
      </c>
      <c r="G946" s="162">
        <v>3</v>
      </c>
      <c r="H946" s="162">
        <v>0</v>
      </c>
      <c r="I946" t="s">
        <v>420</v>
      </c>
      <c r="J946" t="s">
        <v>12</v>
      </c>
      <c r="K946" t="s">
        <v>17</v>
      </c>
      <c r="L946" t="s">
        <v>202</v>
      </c>
      <c r="M946" t="s">
        <v>409</v>
      </c>
      <c r="N946" t="s">
        <v>33</v>
      </c>
      <c r="O946" s="170">
        <v>15</v>
      </c>
      <c r="P946" t="s">
        <v>17</v>
      </c>
      <c r="Q946" t="s">
        <v>21</v>
      </c>
      <c r="R946" s="163" t="s">
        <v>162</v>
      </c>
      <c r="S946" s="164" t="s">
        <v>126</v>
      </c>
      <c r="T946" s="164" t="s">
        <v>126</v>
      </c>
      <c r="U946" s="165" t="str">
        <f t="shared" si="45"/>
        <v>B_ปUG_UGB04</v>
      </c>
      <c r="V946" s="152">
        <f t="shared" si="46"/>
        <v>45</v>
      </c>
      <c r="W946" s="153">
        <f t="shared" si="47"/>
        <v>2.6470588235294117</v>
      </c>
    </row>
    <row r="947" spans="1:23" s="154" customFormat="1" ht="15" customHeight="1">
      <c r="A947" t="s">
        <v>167</v>
      </c>
      <c r="B947"/>
      <c r="C947" t="s">
        <v>188</v>
      </c>
      <c r="D947" t="s">
        <v>239</v>
      </c>
      <c r="E947" t="s">
        <v>33</v>
      </c>
      <c r="F947" s="170">
        <v>3</v>
      </c>
      <c r="G947" s="162">
        <v>3</v>
      </c>
      <c r="H947" s="162">
        <v>0</v>
      </c>
      <c r="I947" t="s">
        <v>420</v>
      </c>
      <c r="J947" t="s">
        <v>12</v>
      </c>
      <c r="K947" t="s">
        <v>17</v>
      </c>
      <c r="L947" t="s">
        <v>203</v>
      </c>
      <c r="M947" t="s">
        <v>409</v>
      </c>
      <c r="N947" t="s">
        <v>33</v>
      </c>
      <c r="O947" s="170">
        <v>37</v>
      </c>
      <c r="P947" t="s">
        <v>17</v>
      </c>
      <c r="Q947" t="s">
        <v>21</v>
      </c>
      <c r="R947" s="163" t="s">
        <v>162</v>
      </c>
      <c r="S947" s="164" t="s">
        <v>126</v>
      </c>
      <c r="T947" s="164" t="s">
        <v>126</v>
      </c>
      <c r="U947" s="165" t="str">
        <f t="shared" si="45"/>
        <v>B_ปUG_UGB04</v>
      </c>
      <c r="V947" s="152">
        <f t="shared" si="46"/>
        <v>111</v>
      </c>
      <c r="W947" s="153">
        <f t="shared" si="47"/>
        <v>6.5294117647058822</v>
      </c>
    </row>
    <row r="948" spans="1:23" s="154" customFormat="1" ht="15" customHeight="1">
      <c r="A948" t="s">
        <v>167</v>
      </c>
      <c r="B948"/>
      <c r="C948" t="s">
        <v>188</v>
      </c>
      <c r="D948" t="s">
        <v>289</v>
      </c>
      <c r="E948" t="s">
        <v>33</v>
      </c>
      <c r="F948" s="170">
        <v>3</v>
      </c>
      <c r="G948" s="162">
        <v>3</v>
      </c>
      <c r="H948" s="162">
        <v>0</v>
      </c>
      <c r="I948" t="s">
        <v>420</v>
      </c>
      <c r="J948" t="s">
        <v>12</v>
      </c>
      <c r="K948" t="s">
        <v>17</v>
      </c>
      <c r="L948" t="s">
        <v>201</v>
      </c>
      <c r="M948" t="s">
        <v>409</v>
      </c>
      <c r="N948" t="s">
        <v>33</v>
      </c>
      <c r="O948" s="170">
        <v>46</v>
      </c>
      <c r="P948" t="s">
        <v>17</v>
      </c>
      <c r="Q948" t="s">
        <v>21</v>
      </c>
      <c r="R948" s="163" t="s">
        <v>162</v>
      </c>
      <c r="S948" s="164" t="s">
        <v>126</v>
      </c>
      <c r="T948" s="164" t="s">
        <v>126</v>
      </c>
      <c r="U948" s="165" t="str">
        <f t="shared" si="45"/>
        <v>B_ปUG_UGB04</v>
      </c>
      <c r="V948" s="152">
        <f t="shared" si="46"/>
        <v>138</v>
      </c>
      <c r="W948" s="153">
        <f t="shared" si="47"/>
        <v>8.117647058823529</v>
      </c>
    </row>
    <row r="949" spans="1:23" s="154" customFormat="1" ht="15" customHeight="1">
      <c r="A949" t="s">
        <v>167</v>
      </c>
      <c r="B949"/>
      <c r="C949" t="s">
        <v>188</v>
      </c>
      <c r="D949" t="s">
        <v>289</v>
      </c>
      <c r="E949" t="s">
        <v>33</v>
      </c>
      <c r="F949" s="170">
        <v>3</v>
      </c>
      <c r="G949" s="162">
        <v>3</v>
      </c>
      <c r="H949" s="162">
        <v>0</v>
      </c>
      <c r="I949" t="s">
        <v>420</v>
      </c>
      <c r="J949" t="s">
        <v>12</v>
      </c>
      <c r="K949" t="s">
        <v>17</v>
      </c>
      <c r="L949" t="s">
        <v>202</v>
      </c>
      <c r="M949" t="s">
        <v>409</v>
      </c>
      <c r="N949" t="s">
        <v>33</v>
      </c>
      <c r="O949" s="170">
        <v>61</v>
      </c>
      <c r="P949" t="s">
        <v>17</v>
      </c>
      <c r="Q949" t="s">
        <v>21</v>
      </c>
      <c r="R949" s="163" t="s">
        <v>162</v>
      </c>
      <c r="S949" s="164" t="s">
        <v>126</v>
      </c>
      <c r="T949" s="164" t="s">
        <v>126</v>
      </c>
      <c r="U949" s="165" t="str">
        <f t="shared" si="45"/>
        <v>B_ปUG_UGB04</v>
      </c>
      <c r="V949" s="152">
        <f t="shared" si="46"/>
        <v>183</v>
      </c>
      <c r="W949" s="153">
        <f t="shared" si="47"/>
        <v>10.764705882352942</v>
      </c>
    </row>
    <row r="950" spans="1:23" s="154" customFormat="1" ht="15" customHeight="1">
      <c r="A950" t="s">
        <v>167</v>
      </c>
      <c r="B950"/>
      <c r="C950" t="s">
        <v>188</v>
      </c>
      <c r="D950" t="s">
        <v>289</v>
      </c>
      <c r="E950" t="s">
        <v>33</v>
      </c>
      <c r="F950" s="170">
        <v>3</v>
      </c>
      <c r="G950" s="162">
        <v>3</v>
      </c>
      <c r="H950" s="162">
        <v>0</v>
      </c>
      <c r="I950" t="s">
        <v>420</v>
      </c>
      <c r="J950" t="s">
        <v>12</v>
      </c>
      <c r="K950" t="s">
        <v>17</v>
      </c>
      <c r="L950" t="s">
        <v>202</v>
      </c>
      <c r="M950" t="s">
        <v>411</v>
      </c>
      <c r="N950" t="s">
        <v>33</v>
      </c>
      <c r="O950" s="170">
        <v>1</v>
      </c>
      <c r="P950" t="s">
        <v>17</v>
      </c>
      <c r="Q950" t="s">
        <v>21</v>
      </c>
      <c r="R950" s="163" t="s">
        <v>163</v>
      </c>
      <c r="S950" s="164" t="s">
        <v>126</v>
      </c>
      <c r="T950" s="164" t="s">
        <v>126</v>
      </c>
      <c r="U950" s="165" t="str">
        <f t="shared" si="45"/>
        <v>B_พUG_UGB04</v>
      </c>
      <c r="V950" s="152">
        <f t="shared" si="46"/>
        <v>3</v>
      </c>
      <c r="W950" s="153">
        <f t="shared" si="47"/>
        <v>0.17647058823529413</v>
      </c>
    </row>
    <row r="951" spans="1:23" s="154" customFormat="1" ht="15" customHeight="1">
      <c r="A951" t="s">
        <v>167</v>
      </c>
      <c r="B951"/>
      <c r="C951" t="s">
        <v>188</v>
      </c>
      <c r="D951" t="s">
        <v>289</v>
      </c>
      <c r="E951" t="s">
        <v>33</v>
      </c>
      <c r="F951" s="170">
        <v>3</v>
      </c>
      <c r="G951" s="162">
        <v>3</v>
      </c>
      <c r="H951" s="162">
        <v>0</v>
      </c>
      <c r="I951" t="s">
        <v>420</v>
      </c>
      <c r="J951" t="s">
        <v>12</v>
      </c>
      <c r="K951" t="s">
        <v>17</v>
      </c>
      <c r="L951" t="s">
        <v>203</v>
      </c>
      <c r="M951" t="s">
        <v>409</v>
      </c>
      <c r="N951" t="s">
        <v>33</v>
      </c>
      <c r="O951" s="170">
        <v>59</v>
      </c>
      <c r="P951" t="s">
        <v>17</v>
      </c>
      <c r="Q951" t="s">
        <v>21</v>
      </c>
      <c r="R951" s="163" t="s">
        <v>162</v>
      </c>
      <c r="S951" s="164" t="s">
        <v>126</v>
      </c>
      <c r="T951" s="164" t="s">
        <v>126</v>
      </c>
      <c r="U951" s="165" t="str">
        <f t="shared" si="45"/>
        <v>B_ปUG_UGB04</v>
      </c>
      <c r="V951" s="152">
        <f t="shared" si="46"/>
        <v>177</v>
      </c>
      <c r="W951" s="153">
        <f t="shared" si="47"/>
        <v>10.411764705882353</v>
      </c>
    </row>
    <row r="952" spans="1:23" s="154" customFormat="1" ht="15" customHeight="1">
      <c r="A952" t="s">
        <v>167</v>
      </c>
      <c r="B952"/>
      <c r="C952" t="s">
        <v>188</v>
      </c>
      <c r="D952" t="s">
        <v>289</v>
      </c>
      <c r="E952" t="s">
        <v>33</v>
      </c>
      <c r="F952" s="170">
        <v>3</v>
      </c>
      <c r="G952" s="162">
        <v>3</v>
      </c>
      <c r="H952" s="162">
        <v>0</v>
      </c>
      <c r="I952" t="s">
        <v>420</v>
      </c>
      <c r="J952" t="s">
        <v>12</v>
      </c>
      <c r="K952" t="s">
        <v>17</v>
      </c>
      <c r="L952" t="s">
        <v>410</v>
      </c>
      <c r="M952" t="s">
        <v>409</v>
      </c>
      <c r="N952" t="s">
        <v>33</v>
      </c>
      <c r="O952" s="170">
        <v>6</v>
      </c>
      <c r="P952" t="s">
        <v>17</v>
      </c>
      <c r="Q952" t="s">
        <v>21</v>
      </c>
      <c r="R952" s="163" t="s">
        <v>162</v>
      </c>
      <c r="S952" s="164" t="s">
        <v>126</v>
      </c>
      <c r="T952" s="164" t="s">
        <v>126</v>
      </c>
      <c r="U952" s="165" t="str">
        <f t="shared" si="45"/>
        <v>B_ปUG_UGB04</v>
      </c>
      <c r="V952" s="152">
        <f t="shared" si="46"/>
        <v>18</v>
      </c>
      <c r="W952" s="153">
        <f t="shared" si="47"/>
        <v>1.0588235294117647</v>
      </c>
    </row>
    <row r="953" spans="1:23" s="154" customFormat="1" ht="15" customHeight="1">
      <c r="A953" t="s">
        <v>164</v>
      </c>
      <c r="B953"/>
      <c r="C953" t="s">
        <v>188</v>
      </c>
      <c r="D953" t="s">
        <v>240</v>
      </c>
      <c r="E953" t="s">
        <v>33</v>
      </c>
      <c r="F953" s="170">
        <v>4</v>
      </c>
      <c r="G953" s="162">
        <v>4</v>
      </c>
      <c r="H953" s="162">
        <v>0</v>
      </c>
      <c r="I953" t="s">
        <v>420</v>
      </c>
      <c r="J953" t="s">
        <v>12</v>
      </c>
      <c r="K953" t="s">
        <v>13</v>
      </c>
      <c r="L953" t="s">
        <v>195</v>
      </c>
      <c r="M953" t="s">
        <v>409</v>
      </c>
      <c r="N953" t="s">
        <v>33</v>
      </c>
      <c r="O953" s="170">
        <v>29</v>
      </c>
      <c r="P953" t="s">
        <v>17</v>
      </c>
      <c r="Q953" t="s">
        <v>21</v>
      </c>
      <c r="R953" s="163" t="s">
        <v>162</v>
      </c>
      <c r="S953" s="164" t="s">
        <v>126</v>
      </c>
      <c r="T953" s="164" t="s">
        <v>126</v>
      </c>
      <c r="U953" s="165" t="str">
        <f t="shared" si="45"/>
        <v>A_ปUG_UGB04</v>
      </c>
      <c r="V953" s="152">
        <f t="shared" si="46"/>
        <v>116</v>
      </c>
      <c r="W953" s="153">
        <f t="shared" si="47"/>
        <v>6.8235294117647056</v>
      </c>
    </row>
    <row r="954" spans="1:23" s="154" customFormat="1" ht="15" customHeight="1">
      <c r="A954" t="s">
        <v>167</v>
      </c>
      <c r="B954"/>
      <c r="C954" t="s">
        <v>188</v>
      </c>
      <c r="D954" t="s">
        <v>326</v>
      </c>
      <c r="E954" t="s">
        <v>33</v>
      </c>
      <c r="F954" s="170">
        <v>3</v>
      </c>
      <c r="G954" s="162">
        <v>3</v>
      </c>
      <c r="H954" s="162">
        <v>0</v>
      </c>
      <c r="I954" t="s">
        <v>420</v>
      </c>
      <c r="J954" t="s">
        <v>12</v>
      </c>
      <c r="K954" t="s">
        <v>17</v>
      </c>
      <c r="L954" t="s">
        <v>201</v>
      </c>
      <c r="M954" t="s">
        <v>409</v>
      </c>
      <c r="N954" t="s">
        <v>33</v>
      </c>
      <c r="O954" s="170">
        <v>16</v>
      </c>
      <c r="P954" t="s">
        <v>17</v>
      </c>
      <c r="Q954" t="s">
        <v>21</v>
      </c>
      <c r="R954" s="163" t="s">
        <v>162</v>
      </c>
      <c r="S954" s="164" t="s">
        <v>126</v>
      </c>
      <c r="T954" s="164" t="s">
        <v>126</v>
      </c>
      <c r="U954" s="165" t="str">
        <f t="shared" si="45"/>
        <v>B_ปUG_UGB04</v>
      </c>
      <c r="V954" s="152">
        <f t="shared" si="46"/>
        <v>48</v>
      </c>
      <c r="W954" s="153">
        <f t="shared" si="47"/>
        <v>2.8235294117647061</v>
      </c>
    </row>
    <row r="955" spans="1:23" s="154" customFormat="1" ht="15" customHeight="1">
      <c r="A955" t="s">
        <v>167</v>
      </c>
      <c r="B955"/>
      <c r="C955" t="s">
        <v>188</v>
      </c>
      <c r="D955" t="s">
        <v>373</v>
      </c>
      <c r="E955" t="s">
        <v>33</v>
      </c>
      <c r="F955" s="170">
        <v>3</v>
      </c>
      <c r="G955" s="162">
        <v>3</v>
      </c>
      <c r="H955" s="162">
        <v>0</v>
      </c>
      <c r="I955" t="s">
        <v>420</v>
      </c>
      <c r="J955" t="s">
        <v>12</v>
      </c>
      <c r="K955" t="s">
        <v>17</v>
      </c>
      <c r="L955" t="s">
        <v>203</v>
      </c>
      <c r="M955" t="s">
        <v>409</v>
      </c>
      <c r="N955" t="s">
        <v>33</v>
      </c>
      <c r="O955" s="170">
        <v>48</v>
      </c>
      <c r="P955" t="s">
        <v>17</v>
      </c>
      <c r="Q955" t="s">
        <v>21</v>
      </c>
      <c r="R955" s="163" t="s">
        <v>162</v>
      </c>
      <c r="S955" s="164" t="s">
        <v>126</v>
      </c>
      <c r="T955" s="164" t="s">
        <v>126</v>
      </c>
      <c r="U955" s="165" t="str">
        <f t="shared" si="45"/>
        <v>B_ปUG_UGB04</v>
      </c>
      <c r="V955" s="152">
        <f t="shared" si="46"/>
        <v>144</v>
      </c>
      <c r="W955" s="153">
        <f t="shared" si="47"/>
        <v>8.4705882352941178</v>
      </c>
    </row>
    <row r="956" spans="1:23" s="154" customFormat="1" ht="15" customHeight="1">
      <c r="A956" t="s">
        <v>164</v>
      </c>
      <c r="B956"/>
      <c r="C956" t="s">
        <v>188</v>
      </c>
      <c r="D956" t="s">
        <v>266</v>
      </c>
      <c r="E956" t="s">
        <v>33</v>
      </c>
      <c r="F956" s="170">
        <v>3</v>
      </c>
      <c r="G956" s="162">
        <v>3</v>
      </c>
      <c r="H956" s="162">
        <v>0</v>
      </c>
      <c r="I956" t="s">
        <v>420</v>
      </c>
      <c r="J956" t="s">
        <v>12</v>
      </c>
      <c r="K956" t="s">
        <v>13</v>
      </c>
      <c r="L956" t="s">
        <v>194</v>
      </c>
      <c r="M956" t="s">
        <v>409</v>
      </c>
      <c r="N956" t="s">
        <v>33</v>
      </c>
      <c r="O956" s="170">
        <v>19</v>
      </c>
      <c r="P956" t="s">
        <v>17</v>
      </c>
      <c r="Q956" t="s">
        <v>21</v>
      </c>
      <c r="R956" s="163" t="s">
        <v>162</v>
      </c>
      <c r="S956" s="164" t="s">
        <v>126</v>
      </c>
      <c r="T956" s="164" t="s">
        <v>126</v>
      </c>
      <c r="U956" s="165" t="str">
        <f t="shared" si="45"/>
        <v>A_ปUG_UGB04</v>
      </c>
      <c r="V956" s="152">
        <f t="shared" si="46"/>
        <v>57</v>
      </c>
      <c r="W956" s="153">
        <f t="shared" si="47"/>
        <v>3.3529411764705883</v>
      </c>
    </row>
    <row r="957" spans="1:23" s="154" customFormat="1" ht="15" customHeight="1">
      <c r="A957" t="s">
        <v>164</v>
      </c>
      <c r="B957"/>
      <c r="C957" t="s">
        <v>188</v>
      </c>
      <c r="D957" t="s">
        <v>267</v>
      </c>
      <c r="E957" t="s">
        <v>33</v>
      </c>
      <c r="F957" s="170">
        <v>1</v>
      </c>
      <c r="G957" s="162">
        <v>0</v>
      </c>
      <c r="H957" s="162">
        <v>3</v>
      </c>
      <c r="I957" t="s">
        <v>420</v>
      </c>
      <c r="J957" t="s">
        <v>12</v>
      </c>
      <c r="K957" t="s">
        <v>13</v>
      </c>
      <c r="L957" t="s">
        <v>194</v>
      </c>
      <c r="M957" t="s">
        <v>409</v>
      </c>
      <c r="N957" t="s">
        <v>33</v>
      </c>
      <c r="O957" s="170">
        <v>19</v>
      </c>
      <c r="P957" t="s">
        <v>17</v>
      </c>
      <c r="Q957" t="s">
        <v>21</v>
      </c>
      <c r="R957" s="163" t="s">
        <v>162</v>
      </c>
      <c r="S957" s="164" t="s">
        <v>126</v>
      </c>
      <c r="T957" s="164" t="s">
        <v>126</v>
      </c>
      <c r="U957" s="165" t="str">
        <f t="shared" si="45"/>
        <v>A_ปUG_UGB04</v>
      </c>
      <c r="V957" s="152">
        <f t="shared" si="46"/>
        <v>19</v>
      </c>
      <c r="W957" s="153">
        <f t="shared" si="47"/>
        <v>1.1176470588235294</v>
      </c>
    </row>
    <row r="958" spans="1:23" s="154" customFormat="1" ht="15" customHeight="1">
      <c r="A958" t="s">
        <v>179</v>
      </c>
      <c r="B958"/>
      <c r="C958" t="s">
        <v>188</v>
      </c>
      <c r="D958" t="s">
        <v>241</v>
      </c>
      <c r="E958" t="s">
        <v>33</v>
      </c>
      <c r="F958" s="170">
        <v>3</v>
      </c>
      <c r="G958" s="162">
        <v>3</v>
      </c>
      <c r="H958" s="162">
        <v>0</v>
      </c>
      <c r="I958" t="s">
        <v>420</v>
      </c>
      <c r="J958" t="s">
        <v>12</v>
      </c>
      <c r="K958" t="s">
        <v>75</v>
      </c>
      <c r="L958" t="s">
        <v>217</v>
      </c>
      <c r="M958" t="s">
        <v>409</v>
      </c>
      <c r="N958" t="s">
        <v>33</v>
      </c>
      <c r="O958" s="170">
        <v>51</v>
      </c>
      <c r="P958" t="s">
        <v>17</v>
      </c>
      <c r="Q958" t="s">
        <v>21</v>
      </c>
      <c r="R958" s="163" t="s">
        <v>162</v>
      </c>
      <c r="S958" s="164" t="s">
        <v>126</v>
      </c>
      <c r="T958" s="164" t="s">
        <v>126</v>
      </c>
      <c r="U958" s="165" t="str">
        <f t="shared" si="45"/>
        <v>D_ปUG_UGB04</v>
      </c>
      <c r="V958" s="152">
        <f t="shared" si="46"/>
        <v>153</v>
      </c>
      <c r="W958" s="153">
        <f t="shared" si="47"/>
        <v>9</v>
      </c>
    </row>
    <row r="959" spans="1:23" s="154" customFormat="1" ht="15" customHeight="1">
      <c r="A959" t="s">
        <v>167</v>
      </c>
      <c r="B959"/>
      <c r="C959" t="s">
        <v>188</v>
      </c>
      <c r="D959" t="s">
        <v>704</v>
      </c>
      <c r="E959" t="s">
        <v>33</v>
      </c>
      <c r="F959" s="170">
        <v>2</v>
      </c>
      <c r="G959" s="162">
        <v>2</v>
      </c>
      <c r="H959" s="162">
        <v>0</v>
      </c>
      <c r="I959" t="s">
        <v>420</v>
      </c>
      <c r="J959" t="s">
        <v>12</v>
      </c>
      <c r="K959" t="s">
        <v>17</v>
      </c>
      <c r="L959" t="s">
        <v>204</v>
      </c>
      <c r="M959" t="s">
        <v>409</v>
      </c>
      <c r="N959" t="s">
        <v>33</v>
      </c>
      <c r="O959" s="170">
        <v>21</v>
      </c>
      <c r="P959" t="s">
        <v>17</v>
      </c>
      <c r="Q959" t="s">
        <v>21</v>
      </c>
      <c r="R959" s="163" t="s">
        <v>162</v>
      </c>
      <c r="S959" s="164" t="s">
        <v>126</v>
      </c>
      <c r="T959" s="164" t="s">
        <v>126</v>
      </c>
      <c r="U959" s="165" t="str">
        <f t="shared" si="45"/>
        <v>B_ปUG_UGB04</v>
      </c>
      <c r="V959" s="152">
        <f t="shared" si="46"/>
        <v>42</v>
      </c>
      <c r="W959" s="153">
        <f t="shared" si="47"/>
        <v>2.4705882352941178</v>
      </c>
    </row>
    <row r="960" spans="1:23" s="154" customFormat="1" ht="15" customHeight="1">
      <c r="A960" t="s">
        <v>167</v>
      </c>
      <c r="B960"/>
      <c r="C960" t="s">
        <v>188</v>
      </c>
      <c r="D960" t="s">
        <v>705</v>
      </c>
      <c r="E960" t="s">
        <v>33</v>
      </c>
      <c r="F960" s="170">
        <v>1</v>
      </c>
      <c r="G960" s="162">
        <v>0</v>
      </c>
      <c r="H960" s="162">
        <v>3</v>
      </c>
      <c r="I960" t="s">
        <v>420</v>
      </c>
      <c r="J960" t="s">
        <v>12</v>
      </c>
      <c r="K960" t="s">
        <v>17</v>
      </c>
      <c r="L960" t="s">
        <v>204</v>
      </c>
      <c r="M960" t="s">
        <v>409</v>
      </c>
      <c r="N960" t="s">
        <v>33</v>
      </c>
      <c r="O960" s="170">
        <v>21</v>
      </c>
      <c r="P960" t="s">
        <v>17</v>
      </c>
      <c r="Q960" t="s">
        <v>21</v>
      </c>
      <c r="R960" s="163" t="s">
        <v>162</v>
      </c>
      <c r="S960" s="164" t="s">
        <v>126</v>
      </c>
      <c r="T960" s="164" t="s">
        <v>126</v>
      </c>
      <c r="U960" s="165" t="str">
        <f t="shared" si="45"/>
        <v>B_ปUG_UGB04</v>
      </c>
      <c r="V960" s="152">
        <f t="shared" si="46"/>
        <v>21</v>
      </c>
      <c r="W960" s="153">
        <f t="shared" si="47"/>
        <v>1.2352941176470589</v>
      </c>
    </row>
    <row r="961" spans="1:23" s="154" customFormat="1" ht="15" customHeight="1">
      <c r="A961" t="s">
        <v>167</v>
      </c>
      <c r="B961"/>
      <c r="C961" t="s">
        <v>188</v>
      </c>
      <c r="D961" t="s">
        <v>242</v>
      </c>
      <c r="E961" t="s">
        <v>33</v>
      </c>
      <c r="F961" s="170">
        <v>3</v>
      </c>
      <c r="G961" s="162">
        <v>3</v>
      </c>
      <c r="H961" s="162">
        <v>0</v>
      </c>
      <c r="I961" t="s">
        <v>420</v>
      </c>
      <c r="J961" t="s">
        <v>12</v>
      </c>
      <c r="K961" t="s">
        <v>17</v>
      </c>
      <c r="L961" t="s">
        <v>201</v>
      </c>
      <c r="M961" t="s">
        <v>409</v>
      </c>
      <c r="N961" t="s">
        <v>33</v>
      </c>
      <c r="O961" s="170">
        <v>4</v>
      </c>
      <c r="P961" t="s">
        <v>17</v>
      </c>
      <c r="Q961" t="s">
        <v>21</v>
      </c>
      <c r="R961" s="163" t="s">
        <v>162</v>
      </c>
      <c r="S961" s="164" t="s">
        <v>126</v>
      </c>
      <c r="T961" s="164" t="s">
        <v>126</v>
      </c>
      <c r="U961" s="165" t="str">
        <f t="shared" si="45"/>
        <v>B_ปUG_UGB04</v>
      </c>
      <c r="V961" s="152">
        <f t="shared" si="46"/>
        <v>12</v>
      </c>
      <c r="W961" s="153">
        <f t="shared" si="47"/>
        <v>0.70588235294117652</v>
      </c>
    </row>
    <row r="962" spans="1:23" s="154" customFormat="1" ht="15" customHeight="1">
      <c r="A962" t="s">
        <v>167</v>
      </c>
      <c r="B962"/>
      <c r="C962" t="s">
        <v>188</v>
      </c>
      <c r="D962" t="s">
        <v>242</v>
      </c>
      <c r="E962" t="s">
        <v>33</v>
      </c>
      <c r="F962" s="170">
        <v>3</v>
      </c>
      <c r="G962" s="162">
        <v>3</v>
      </c>
      <c r="H962" s="162">
        <v>0</v>
      </c>
      <c r="I962" t="s">
        <v>420</v>
      </c>
      <c r="J962" t="s">
        <v>12</v>
      </c>
      <c r="K962" t="s">
        <v>17</v>
      </c>
      <c r="L962" t="s">
        <v>202</v>
      </c>
      <c r="M962" t="s">
        <v>409</v>
      </c>
      <c r="N962" t="s">
        <v>33</v>
      </c>
      <c r="O962" s="170">
        <v>2</v>
      </c>
      <c r="P962" t="s">
        <v>17</v>
      </c>
      <c r="Q962" t="s">
        <v>21</v>
      </c>
      <c r="R962" s="163" t="s">
        <v>162</v>
      </c>
      <c r="S962" s="164" t="s">
        <v>126</v>
      </c>
      <c r="T962" s="164" t="s">
        <v>126</v>
      </c>
      <c r="U962" s="165" t="str">
        <f t="shared" ref="U962:U1025" si="48">+K962&amp;R962&amp;S962&amp;"_"&amp;T962&amp;Q962</f>
        <v>B_ปUG_UGB04</v>
      </c>
      <c r="V962" s="152">
        <f t="shared" ref="V962:V1025" si="49">+F962*O962</f>
        <v>6</v>
      </c>
      <c r="W962" s="153">
        <f t="shared" si="47"/>
        <v>0.35294117647058826</v>
      </c>
    </row>
    <row r="963" spans="1:23" s="154" customFormat="1" ht="15" customHeight="1">
      <c r="A963" t="s">
        <v>167</v>
      </c>
      <c r="B963"/>
      <c r="C963" t="s">
        <v>188</v>
      </c>
      <c r="D963" t="s">
        <v>242</v>
      </c>
      <c r="E963" t="s">
        <v>33</v>
      </c>
      <c r="F963" s="170">
        <v>3</v>
      </c>
      <c r="G963" s="162">
        <v>3</v>
      </c>
      <c r="H963" s="162">
        <v>0</v>
      </c>
      <c r="I963" t="s">
        <v>420</v>
      </c>
      <c r="J963" t="s">
        <v>12</v>
      </c>
      <c r="K963" t="s">
        <v>17</v>
      </c>
      <c r="L963" t="s">
        <v>203</v>
      </c>
      <c r="M963" t="s">
        <v>409</v>
      </c>
      <c r="N963" t="s">
        <v>33</v>
      </c>
      <c r="O963" s="170">
        <v>1</v>
      </c>
      <c r="P963" t="s">
        <v>17</v>
      </c>
      <c r="Q963" t="s">
        <v>21</v>
      </c>
      <c r="R963" s="163" t="s">
        <v>162</v>
      </c>
      <c r="S963" s="164" t="s">
        <v>126</v>
      </c>
      <c r="T963" s="164" t="s">
        <v>126</v>
      </c>
      <c r="U963" s="165" t="str">
        <f t="shared" si="48"/>
        <v>B_ปUG_UGB04</v>
      </c>
      <c r="V963" s="152">
        <f t="shared" si="49"/>
        <v>3</v>
      </c>
      <c r="W963" s="153">
        <f t="shared" si="47"/>
        <v>0.17647058823529413</v>
      </c>
    </row>
    <row r="964" spans="1:23" s="154" customFormat="1" ht="15" customHeight="1">
      <c r="A964" t="s">
        <v>167</v>
      </c>
      <c r="B964"/>
      <c r="C964" t="s">
        <v>188</v>
      </c>
      <c r="D964" t="s">
        <v>268</v>
      </c>
      <c r="E964" t="s">
        <v>33</v>
      </c>
      <c r="F964" s="170">
        <v>3</v>
      </c>
      <c r="G964" s="162">
        <v>3</v>
      </c>
      <c r="H964" s="162">
        <v>0</v>
      </c>
      <c r="I964" t="s">
        <v>420</v>
      </c>
      <c r="J964" t="s">
        <v>12</v>
      </c>
      <c r="K964" t="s">
        <v>17</v>
      </c>
      <c r="L964" t="s">
        <v>201</v>
      </c>
      <c r="M964" t="s">
        <v>409</v>
      </c>
      <c r="N964" t="s">
        <v>33</v>
      </c>
      <c r="O964" s="170">
        <v>86</v>
      </c>
      <c r="P964" t="s">
        <v>17</v>
      </c>
      <c r="Q964" t="s">
        <v>21</v>
      </c>
      <c r="R964" s="163" t="s">
        <v>162</v>
      </c>
      <c r="S964" s="164" t="s">
        <v>126</v>
      </c>
      <c r="T964" s="164" t="s">
        <v>126</v>
      </c>
      <c r="U964" s="165" t="str">
        <f t="shared" si="48"/>
        <v>B_ปUG_UGB04</v>
      </c>
      <c r="V964" s="152">
        <f t="shared" si="49"/>
        <v>258</v>
      </c>
      <c r="W964" s="153">
        <f t="shared" si="47"/>
        <v>15.176470588235293</v>
      </c>
    </row>
    <row r="965" spans="1:23" s="154" customFormat="1" ht="15" customHeight="1">
      <c r="A965" t="s">
        <v>167</v>
      </c>
      <c r="B965"/>
      <c r="C965" t="s">
        <v>188</v>
      </c>
      <c r="D965" t="s">
        <v>268</v>
      </c>
      <c r="E965" t="s">
        <v>33</v>
      </c>
      <c r="F965" s="170">
        <v>3</v>
      </c>
      <c r="G965" s="162">
        <v>3</v>
      </c>
      <c r="H965" s="162">
        <v>0</v>
      </c>
      <c r="I965" t="s">
        <v>420</v>
      </c>
      <c r="J965" t="s">
        <v>12</v>
      </c>
      <c r="K965" t="s">
        <v>17</v>
      </c>
      <c r="L965" t="s">
        <v>202</v>
      </c>
      <c r="M965" t="s">
        <v>409</v>
      </c>
      <c r="N965" t="s">
        <v>33</v>
      </c>
      <c r="O965" s="170">
        <v>66</v>
      </c>
      <c r="P965" t="s">
        <v>17</v>
      </c>
      <c r="Q965" t="s">
        <v>21</v>
      </c>
      <c r="R965" s="163" t="s">
        <v>162</v>
      </c>
      <c r="S965" s="164" t="s">
        <v>126</v>
      </c>
      <c r="T965" s="164" t="s">
        <v>126</v>
      </c>
      <c r="U965" s="165" t="str">
        <f t="shared" si="48"/>
        <v>B_ปUG_UGB04</v>
      </c>
      <c r="V965" s="152">
        <f t="shared" si="49"/>
        <v>198</v>
      </c>
      <c r="W965" s="153">
        <f t="shared" si="47"/>
        <v>11.647058823529411</v>
      </c>
    </row>
    <row r="966" spans="1:23" s="154" customFormat="1" ht="15" customHeight="1">
      <c r="A966" t="s">
        <v>167</v>
      </c>
      <c r="B966"/>
      <c r="C966" t="s">
        <v>188</v>
      </c>
      <c r="D966" t="s">
        <v>268</v>
      </c>
      <c r="E966" t="s">
        <v>33</v>
      </c>
      <c r="F966" s="170">
        <v>3</v>
      </c>
      <c r="G966" s="162">
        <v>3</v>
      </c>
      <c r="H966" s="162">
        <v>0</v>
      </c>
      <c r="I966" t="s">
        <v>420</v>
      </c>
      <c r="J966" t="s">
        <v>12</v>
      </c>
      <c r="K966" t="s">
        <v>17</v>
      </c>
      <c r="L966" t="s">
        <v>203</v>
      </c>
      <c r="M966" t="s">
        <v>409</v>
      </c>
      <c r="N966" t="s">
        <v>33</v>
      </c>
      <c r="O966" s="170">
        <v>97</v>
      </c>
      <c r="P966" t="s">
        <v>17</v>
      </c>
      <c r="Q966" t="s">
        <v>21</v>
      </c>
      <c r="R966" s="163" t="s">
        <v>162</v>
      </c>
      <c r="S966" s="164" t="s">
        <v>126</v>
      </c>
      <c r="T966" s="164" t="s">
        <v>126</v>
      </c>
      <c r="U966" s="165" t="str">
        <f t="shared" si="48"/>
        <v>B_ปUG_UGB04</v>
      </c>
      <c r="V966" s="152">
        <f t="shared" si="49"/>
        <v>291</v>
      </c>
      <c r="W966" s="153">
        <f t="shared" si="47"/>
        <v>17.117647058823529</v>
      </c>
    </row>
    <row r="967" spans="1:23" s="154" customFormat="1" ht="15" customHeight="1">
      <c r="A967" t="s">
        <v>167</v>
      </c>
      <c r="B967"/>
      <c r="C967" t="s">
        <v>188</v>
      </c>
      <c r="D967" t="s">
        <v>268</v>
      </c>
      <c r="E967" t="s">
        <v>33</v>
      </c>
      <c r="F967" s="170">
        <v>3</v>
      </c>
      <c r="G967" s="162">
        <v>3</v>
      </c>
      <c r="H967" s="162">
        <v>0</v>
      </c>
      <c r="I967" t="s">
        <v>420</v>
      </c>
      <c r="J967" t="s">
        <v>12</v>
      </c>
      <c r="K967" t="s">
        <v>17</v>
      </c>
      <c r="L967" t="s">
        <v>410</v>
      </c>
      <c r="M967" t="s">
        <v>409</v>
      </c>
      <c r="N967" t="s">
        <v>33</v>
      </c>
      <c r="O967" s="170">
        <v>5</v>
      </c>
      <c r="P967" t="s">
        <v>17</v>
      </c>
      <c r="Q967" t="s">
        <v>21</v>
      </c>
      <c r="R967" s="163" t="s">
        <v>162</v>
      </c>
      <c r="S967" s="164" t="s">
        <v>126</v>
      </c>
      <c r="T967" s="164" t="s">
        <v>126</v>
      </c>
      <c r="U967" s="165" t="str">
        <f t="shared" si="48"/>
        <v>B_ปUG_UGB04</v>
      </c>
      <c r="V967" s="152">
        <f t="shared" si="49"/>
        <v>15</v>
      </c>
      <c r="W967" s="153">
        <f t="shared" si="47"/>
        <v>0.88235294117647056</v>
      </c>
    </row>
    <row r="968" spans="1:23" s="154" customFormat="1" ht="15" customHeight="1">
      <c r="A968" t="s">
        <v>167</v>
      </c>
      <c r="B968"/>
      <c r="C968" t="s">
        <v>188</v>
      </c>
      <c r="D968" t="s">
        <v>374</v>
      </c>
      <c r="E968" t="s">
        <v>33</v>
      </c>
      <c r="F968" s="170">
        <v>1</v>
      </c>
      <c r="G968" s="162">
        <v>0</v>
      </c>
      <c r="H968" s="162">
        <v>3</v>
      </c>
      <c r="I968" t="s">
        <v>420</v>
      </c>
      <c r="J968" t="s">
        <v>12</v>
      </c>
      <c r="K968" t="s">
        <v>17</v>
      </c>
      <c r="L968" t="s">
        <v>201</v>
      </c>
      <c r="M968" t="s">
        <v>409</v>
      </c>
      <c r="N968" t="s">
        <v>33</v>
      </c>
      <c r="O968" s="170">
        <v>72</v>
      </c>
      <c r="P968" t="s">
        <v>17</v>
      </c>
      <c r="Q968" t="s">
        <v>21</v>
      </c>
      <c r="R968" s="163" t="s">
        <v>162</v>
      </c>
      <c r="S968" s="164" t="s">
        <v>126</v>
      </c>
      <c r="T968" s="164" t="s">
        <v>126</v>
      </c>
      <c r="U968" s="165" t="str">
        <f t="shared" si="48"/>
        <v>B_ปUG_UGB04</v>
      </c>
      <c r="V968" s="152">
        <f t="shared" si="49"/>
        <v>72</v>
      </c>
      <c r="W968" s="153">
        <f t="shared" si="47"/>
        <v>4.2352941176470589</v>
      </c>
    </row>
    <row r="969" spans="1:23" s="154" customFormat="1" ht="15" customHeight="1">
      <c r="A969" t="s">
        <v>167</v>
      </c>
      <c r="B969"/>
      <c r="C969" t="s">
        <v>188</v>
      </c>
      <c r="D969" t="s">
        <v>374</v>
      </c>
      <c r="E969" t="s">
        <v>33</v>
      </c>
      <c r="F969" s="170">
        <v>1</v>
      </c>
      <c r="G969" s="162">
        <v>0</v>
      </c>
      <c r="H969" s="162">
        <v>3</v>
      </c>
      <c r="I969" t="s">
        <v>420</v>
      </c>
      <c r="J969" t="s">
        <v>12</v>
      </c>
      <c r="K969" t="s">
        <v>17</v>
      </c>
      <c r="L969" t="s">
        <v>202</v>
      </c>
      <c r="M969" t="s">
        <v>409</v>
      </c>
      <c r="N969" t="s">
        <v>33</v>
      </c>
      <c r="O969" s="170">
        <v>58</v>
      </c>
      <c r="P969" t="s">
        <v>17</v>
      </c>
      <c r="Q969" t="s">
        <v>21</v>
      </c>
      <c r="R969" s="163" t="s">
        <v>162</v>
      </c>
      <c r="S969" s="164" t="s">
        <v>126</v>
      </c>
      <c r="T969" s="164" t="s">
        <v>126</v>
      </c>
      <c r="U969" s="165" t="str">
        <f t="shared" si="48"/>
        <v>B_ปUG_UGB04</v>
      </c>
      <c r="V969" s="152">
        <f t="shared" si="49"/>
        <v>58</v>
      </c>
      <c r="W969" s="153">
        <f t="shared" si="47"/>
        <v>3.4117647058823528</v>
      </c>
    </row>
    <row r="970" spans="1:23" s="154" customFormat="1" ht="15" customHeight="1">
      <c r="A970" t="s">
        <v>167</v>
      </c>
      <c r="B970"/>
      <c r="C970" t="s">
        <v>188</v>
      </c>
      <c r="D970" t="s">
        <v>374</v>
      </c>
      <c r="E970" t="s">
        <v>33</v>
      </c>
      <c r="F970" s="170">
        <v>1</v>
      </c>
      <c r="G970" s="162">
        <v>0</v>
      </c>
      <c r="H970" s="162">
        <v>3</v>
      </c>
      <c r="I970" t="s">
        <v>420</v>
      </c>
      <c r="J970" t="s">
        <v>12</v>
      </c>
      <c r="K970" t="s">
        <v>17</v>
      </c>
      <c r="L970" t="s">
        <v>202</v>
      </c>
      <c r="M970" t="s">
        <v>411</v>
      </c>
      <c r="N970" t="s">
        <v>33</v>
      </c>
      <c r="O970" s="170">
        <v>4</v>
      </c>
      <c r="P970" t="s">
        <v>17</v>
      </c>
      <c r="Q970" t="s">
        <v>21</v>
      </c>
      <c r="R970" s="163" t="s">
        <v>163</v>
      </c>
      <c r="S970" s="164" t="s">
        <v>126</v>
      </c>
      <c r="T970" s="164" t="s">
        <v>126</v>
      </c>
      <c r="U970" s="165" t="str">
        <f t="shared" si="48"/>
        <v>B_พUG_UGB04</v>
      </c>
      <c r="V970" s="152">
        <f t="shared" si="49"/>
        <v>4</v>
      </c>
      <c r="W970" s="153">
        <f t="shared" si="47"/>
        <v>0.23529411764705882</v>
      </c>
    </row>
    <row r="971" spans="1:23" s="154" customFormat="1" ht="15" customHeight="1">
      <c r="A971" t="s">
        <v>167</v>
      </c>
      <c r="B971"/>
      <c r="C971" t="s">
        <v>188</v>
      </c>
      <c r="D971" t="s">
        <v>374</v>
      </c>
      <c r="E971" t="s">
        <v>33</v>
      </c>
      <c r="F971" s="170">
        <v>1</v>
      </c>
      <c r="G971" s="162">
        <v>0</v>
      </c>
      <c r="H971" s="162">
        <v>3</v>
      </c>
      <c r="I971" t="s">
        <v>420</v>
      </c>
      <c r="J971" t="s">
        <v>12</v>
      </c>
      <c r="K971" t="s">
        <v>17</v>
      </c>
      <c r="L971" t="s">
        <v>203</v>
      </c>
      <c r="M971" t="s">
        <v>409</v>
      </c>
      <c r="N971" t="s">
        <v>33</v>
      </c>
      <c r="O971" s="170">
        <v>100</v>
      </c>
      <c r="P971" t="s">
        <v>17</v>
      </c>
      <c r="Q971" t="s">
        <v>21</v>
      </c>
      <c r="R971" s="163" t="s">
        <v>162</v>
      </c>
      <c r="S971" s="164" t="s">
        <v>126</v>
      </c>
      <c r="T971" s="164" t="s">
        <v>126</v>
      </c>
      <c r="U971" s="165" t="str">
        <f t="shared" si="48"/>
        <v>B_ปUG_UGB04</v>
      </c>
      <c r="V971" s="152">
        <f t="shared" si="49"/>
        <v>100</v>
      </c>
      <c r="W971" s="153">
        <f t="shared" si="47"/>
        <v>5.882352941176471</v>
      </c>
    </row>
    <row r="972" spans="1:23" s="154" customFormat="1" ht="15" customHeight="1">
      <c r="A972" t="s">
        <v>167</v>
      </c>
      <c r="B972"/>
      <c r="C972" t="s">
        <v>188</v>
      </c>
      <c r="D972" t="s">
        <v>374</v>
      </c>
      <c r="E972" t="s">
        <v>33</v>
      </c>
      <c r="F972" s="170">
        <v>1</v>
      </c>
      <c r="G972" s="162">
        <v>0</v>
      </c>
      <c r="H972" s="162">
        <v>3</v>
      </c>
      <c r="I972" t="s">
        <v>420</v>
      </c>
      <c r="J972" t="s">
        <v>12</v>
      </c>
      <c r="K972" t="s">
        <v>17</v>
      </c>
      <c r="L972" t="s">
        <v>410</v>
      </c>
      <c r="M972" t="s">
        <v>409</v>
      </c>
      <c r="N972" t="s">
        <v>33</v>
      </c>
      <c r="O972" s="170">
        <v>5</v>
      </c>
      <c r="P972" t="s">
        <v>17</v>
      </c>
      <c r="Q972" t="s">
        <v>21</v>
      </c>
      <c r="R972" s="163" t="s">
        <v>162</v>
      </c>
      <c r="S972" s="164" t="s">
        <v>126</v>
      </c>
      <c r="T972" s="164" t="s">
        <v>126</v>
      </c>
      <c r="U972" s="165" t="str">
        <f t="shared" si="48"/>
        <v>B_ปUG_UGB04</v>
      </c>
      <c r="V972" s="152">
        <f t="shared" si="49"/>
        <v>5</v>
      </c>
      <c r="W972" s="153">
        <f t="shared" si="47"/>
        <v>0.29411764705882354</v>
      </c>
    </row>
    <row r="973" spans="1:23" s="154" customFormat="1" ht="15" customHeight="1">
      <c r="A973" t="s">
        <v>167</v>
      </c>
      <c r="B973"/>
      <c r="C973" t="s">
        <v>55</v>
      </c>
      <c r="D973" t="s">
        <v>321</v>
      </c>
      <c r="E973" t="s">
        <v>33</v>
      </c>
      <c r="F973" s="170">
        <v>4</v>
      </c>
      <c r="G973" s="162">
        <v>3</v>
      </c>
      <c r="H973" s="162">
        <v>3</v>
      </c>
      <c r="I973" t="s">
        <v>420</v>
      </c>
      <c r="J973" t="s">
        <v>12</v>
      </c>
      <c r="K973" t="s">
        <v>17</v>
      </c>
      <c r="L973" t="s">
        <v>203</v>
      </c>
      <c r="M973" t="s">
        <v>411</v>
      </c>
      <c r="N973" t="s">
        <v>33</v>
      </c>
      <c r="O973" s="170">
        <v>1</v>
      </c>
      <c r="P973" t="s">
        <v>17</v>
      </c>
      <c r="Q973" t="s">
        <v>20</v>
      </c>
      <c r="R973" s="163" t="s">
        <v>163</v>
      </c>
      <c r="S973" s="164" t="s">
        <v>126</v>
      </c>
      <c r="T973" s="164" t="s">
        <v>126</v>
      </c>
      <c r="U973" s="165" t="str">
        <f t="shared" si="48"/>
        <v>B_พUG_UGB03</v>
      </c>
      <c r="V973" s="152">
        <f t="shared" si="49"/>
        <v>4</v>
      </c>
      <c r="W973" s="153">
        <f t="shared" si="47"/>
        <v>0.23529411764705882</v>
      </c>
    </row>
    <row r="974" spans="1:23" s="154" customFormat="1" ht="15" customHeight="1">
      <c r="A974" t="s">
        <v>167</v>
      </c>
      <c r="B974"/>
      <c r="C974" t="s">
        <v>55</v>
      </c>
      <c r="D974" t="s">
        <v>706</v>
      </c>
      <c r="E974" t="s">
        <v>33</v>
      </c>
      <c r="F974" s="170">
        <v>3</v>
      </c>
      <c r="G974" s="162">
        <v>3</v>
      </c>
      <c r="H974" s="162">
        <v>0</v>
      </c>
      <c r="I974" t="s">
        <v>420</v>
      </c>
      <c r="J974" t="s">
        <v>12</v>
      </c>
      <c r="K974" t="s">
        <v>17</v>
      </c>
      <c r="L974" t="s">
        <v>203</v>
      </c>
      <c r="M974" t="s">
        <v>409</v>
      </c>
      <c r="N974" t="s">
        <v>33</v>
      </c>
      <c r="O974" s="170">
        <v>2</v>
      </c>
      <c r="P974" t="s">
        <v>17</v>
      </c>
      <c r="Q974" t="s">
        <v>20</v>
      </c>
      <c r="R974" s="163" t="s">
        <v>162</v>
      </c>
      <c r="S974" s="164" t="s">
        <v>126</v>
      </c>
      <c r="T974" s="164" t="s">
        <v>126</v>
      </c>
      <c r="U974" s="165" t="str">
        <f t="shared" si="48"/>
        <v>B_ปUG_UGB03</v>
      </c>
      <c r="V974" s="152">
        <f t="shared" si="49"/>
        <v>6</v>
      </c>
      <c r="W974" s="153">
        <f t="shared" si="47"/>
        <v>0.35294117647058826</v>
      </c>
    </row>
    <row r="975" spans="1:23" s="154" customFormat="1" ht="15" customHeight="1">
      <c r="A975" t="s">
        <v>167</v>
      </c>
      <c r="B975"/>
      <c r="C975" t="s">
        <v>54</v>
      </c>
      <c r="D975" t="s">
        <v>707</v>
      </c>
      <c r="E975" t="s">
        <v>33</v>
      </c>
      <c r="F975" s="170">
        <v>3</v>
      </c>
      <c r="G975" s="162">
        <v>2</v>
      </c>
      <c r="H975" s="162">
        <v>3</v>
      </c>
      <c r="I975" t="s">
        <v>420</v>
      </c>
      <c r="J975" t="s">
        <v>12</v>
      </c>
      <c r="K975" t="s">
        <v>17</v>
      </c>
      <c r="L975" t="s">
        <v>203</v>
      </c>
      <c r="M975" t="s">
        <v>409</v>
      </c>
      <c r="N975" t="s">
        <v>33</v>
      </c>
      <c r="O975" s="170">
        <v>2</v>
      </c>
      <c r="P975" t="s">
        <v>17</v>
      </c>
      <c r="Q975" t="s">
        <v>19</v>
      </c>
      <c r="R975" s="163" t="s">
        <v>162</v>
      </c>
      <c r="S975" s="164" t="s">
        <v>126</v>
      </c>
      <c r="T975" s="164" t="s">
        <v>126</v>
      </c>
      <c r="U975" s="165" t="str">
        <f t="shared" si="48"/>
        <v>B_ปUG_UGB02</v>
      </c>
      <c r="V975" s="152">
        <f t="shared" si="49"/>
        <v>6</v>
      </c>
      <c r="W975" s="153">
        <f t="shared" ref="W975:W1038" si="50">+V975/17</f>
        <v>0.35294117647058826</v>
      </c>
    </row>
    <row r="976" spans="1:23" s="154" customFormat="1" ht="15" customHeight="1">
      <c r="A976" t="s">
        <v>164</v>
      </c>
      <c r="B976"/>
      <c r="C976" t="s">
        <v>188</v>
      </c>
      <c r="D976" t="s">
        <v>290</v>
      </c>
      <c r="E976" t="s">
        <v>33</v>
      </c>
      <c r="F976" s="170">
        <v>3</v>
      </c>
      <c r="G976" s="162">
        <v>3</v>
      </c>
      <c r="H976" s="162">
        <v>0</v>
      </c>
      <c r="I976" t="s">
        <v>420</v>
      </c>
      <c r="J976" t="s">
        <v>12</v>
      </c>
      <c r="K976" t="s">
        <v>13</v>
      </c>
      <c r="L976" t="s">
        <v>194</v>
      </c>
      <c r="M976" t="s">
        <v>409</v>
      </c>
      <c r="N976" t="s">
        <v>33</v>
      </c>
      <c r="O976" s="170">
        <v>27</v>
      </c>
      <c r="P976" t="s">
        <v>17</v>
      </c>
      <c r="Q976" t="s">
        <v>21</v>
      </c>
      <c r="R976" s="163" t="s">
        <v>162</v>
      </c>
      <c r="S976" s="164" t="s">
        <v>126</v>
      </c>
      <c r="T976" s="164" t="s">
        <v>126</v>
      </c>
      <c r="U976" s="165" t="str">
        <f t="shared" si="48"/>
        <v>A_ปUG_UGB04</v>
      </c>
      <c r="V976" s="152">
        <f t="shared" si="49"/>
        <v>81</v>
      </c>
      <c r="W976" s="153">
        <f t="shared" si="50"/>
        <v>4.7647058823529411</v>
      </c>
    </row>
    <row r="977" spans="1:23" s="154" customFormat="1" ht="15" customHeight="1">
      <c r="A977" t="s">
        <v>164</v>
      </c>
      <c r="B977"/>
      <c r="C977" t="s">
        <v>188</v>
      </c>
      <c r="D977" t="s">
        <v>290</v>
      </c>
      <c r="E977" t="s">
        <v>33</v>
      </c>
      <c r="F977" s="170">
        <v>3</v>
      </c>
      <c r="G977" s="162">
        <v>3</v>
      </c>
      <c r="H977" s="162">
        <v>0</v>
      </c>
      <c r="I977" t="s">
        <v>420</v>
      </c>
      <c r="J977" t="s">
        <v>12</v>
      </c>
      <c r="K977" t="s">
        <v>13</v>
      </c>
      <c r="L977" t="s">
        <v>195</v>
      </c>
      <c r="M977" t="s">
        <v>409</v>
      </c>
      <c r="N977" t="s">
        <v>33</v>
      </c>
      <c r="O977" s="170">
        <v>21</v>
      </c>
      <c r="P977" t="s">
        <v>17</v>
      </c>
      <c r="Q977" t="s">
        <v>21</v>
      </c>
      <c r="R977" s="163" t="s">
        <v>162</v>
      </c>
      <c r="S977" s="164" t="s">
        <v>126</v>
      </c>
      <c r="T977" s="164" t="s">
        <v>126</v>
      </c>
      <c r="U977" s="165" t="str">
        <f t="shared" si="48"/>
        <v>A_ปUG_UGB04</v>
      </c>
      <c r="V977" s="152">
        <f t="shared" si="49"/>
        <v>63</v>
      </c>
      <c r="W977" s="153">
        <f t="shared" si="50"/>
        <v>3.7058823529411766</v>
      </c>
    </row>
    <row r="978" spans="1:23" s="154" customFormat="1" ht="15" customHeight="1">
      <c r="A978" t="s">
        <v>167</v>
      </c>
      <c r="B978"/>
      <c r="C978" t="s">
        <v>54</v>
      </c>
      <c r="D978" t="s">
        <v>375</v>
      </c>
      <c r="E978" t="s">
        <v>33</v>
      </c>
      <c r="F978" s="170">
        <v>3</v>
      </c>
      <c r="G978" s="162">
        <v>3</v>
      </c>
      <c r="H978" s="162">
        <v>0</v>
      </c>
      <c r="I978" t="s">
        <v>420</v>
      </c>
      <c r="J978" t="s">
        <v>12</v>
      </c>
      <c r="K978" t="s">
        <v>17</v>
      </c>
      <c r="L978" t="s">
        <v>202</v>
      </c>
      <c r="M978" t="s">
        <v>409</v>
      </c>
      <c r="N978" t="s">
        <v>33</v>
      </c>
      <c r="O978" s="170">
        <v>3</v>
      </c>
      <c r="P978" t="s">
        <v>17</v>
      </c>
      <c r="Q978" t="s">
        <v>19</v>
      </c>
      <c r="R978" s="163" t="s">
        <v>162</v>
      </c>
      <c r="S978" s="164" t="s">
        <v>126</v>
      </c>
      <c r="T978" s="164" t="s">
        <v>126</v>
      </c>
      <c r="U978" s="165" t="str">
        <f t="shared" si="48"/>
        <v>B_ปUG_UGB02</v>
      </c>
      <c r="V978" s="152">
        <f t="shared" si="49"/>
        <v>9</v>
      </c>
      <c r="W978" s="153">
        <f t="shared" si="50"/>
        <v>0.52941176470588236</v>
      </c>
    </row>
    <row r="979" spans="1:23" s="154" customFormat="1" ht="15" customHeight="1">
      <c r="A979" t="s">
        <v>167</v>
      </c>
      <c r="B979"/>
      <c r="C979" t="s">
        <v>54</v>
      </c>
      <c r="D979" t="s">
        <v>708</v>
      </c>
      <c r="E979" t="s">
        <v>33</v>
      </c>
      <c r="F979" s="170">
        <v>1</v>
      </c>
      <c r="G979" s="162">
        <v>0</v>
      </c>
      <c r="H979" s="162">
        <v>3</v>
      </c>
      <c r="I979" t="s">
        <v>420</v>
      </c>
      <c r="J979" t="s">
        <v>12</v>
      </c>
      <c r="K979" t="s">
        <v>17</v>
      </c>
      <c r="L979" t="s">
        <v>202</v>
      </c>
      <c r="M979" t="s">
        <v>409</v>
      </c>
      <c r="N979" t="s">
        <v>33</v>
      </c>
      <c r="O979" s="170">
        <v>2</v>
      </c>
      <c r="P979" t="s">
        <v>17</v>
      </c>
      <c r="Q979" t="s">
        <v>19</v>
      </c>
      <c r="R979" s="163" t="s">
        <v>162</v>
      </c>
      <c r="S979" s="164" t="s">
        <v>126</v>
      </c>
      <c r="T979" s="164" t="s">
        <v>126</v>
      </c>
      <c r="U979" s="165" t="str">
        <f t="shared" si="48"/>
        <v>B_ปUG_UGB02</v>
      </c>
      <c r="V979" s="152">
        <f t="shared" si="49"/>
        <v>2</v>
      </c>
      <c r="W979" s="153">
        <f t="shared" si="50"/>
        <v>0.11764705882352941</v>
      </c>
    </row>
    <row r="980" spans="1:23" s="154" customFormat="1" ht="15" customHeight="1">
      <c r="A980" t="s">
        <v>167</v>
      </c>
      <c r="B980"/>
      <c r="C980" t="s">
        <v>54</v>
      </c>
      <c r="D980" t="s">
        <v>708</v>
      </c>
      <c r="E980" t="s">
        <v>33</v>
      </c>
      <c r="F980" s="170">
        <v>1</v>
      </c>
      <c r="G980" s="162">
        <v>0</v>
      </c>
      <c r="H980" s="162">
        <v>3</v>
      </c>
      <c r="I980" t="s">
        <v>420</v>
      </c>
      <c r="J980" t="s">
        <v>12</v>
      </c>
      <c r="K980" t="s">
        <v>17</v>
      </c>
      <c r="L980" t="s">
        <v>202</v>
      </c>
      <c r="M980" t="s">
        <v>411</v>
      </c>
      <c r="N980" t="s">
        <v>33</v>
      </c>
      <c r="O980" s="170">
        <v>1</v>
      </c>
      <c r="P980" t="s">
        <v>17</v>
      </c>
      <c r="Q980" t="s">
        <v>19</v>
      </c>
      <c r="R980" s="163" t="s">
        <v>163</v>
      </c>
      <c r="S980" s="164" t="s">
        <v>126</v>
      </c>
      <c r="T980" s="164" t="s">
        <v>126</v>
      </c>
      <c r="U980" s="165" t="str">
        <f t="shared" si="48"/>
        <v>B_พUG_UGB02</v>
      </c>
      <c r="V980" s="152">
        <f t="shared" si="49"/>
        <v>1</v>
      </c>
      <c r="W980" s="153">
        <f t="shared" si="50"/>
        <v>5.8823529411764705E-2</v>
      </c>
    </row>
    <row r="981" spans="1:23" s="154" customFormat="1" ht="15" customHeight="1">
      <c r="A981" t="s">
        <v>167</v>
      </c>
      <c r="B981"/>
      <c r="C981" t="s">
        <v>54</v>
      </c>
      <c r="D981" t="s">
        <v>709</v>
      </c>
      <c r="E981" t="s">
        <v>33</v>
      </c>
      <c r="F981" s="170">
        <v>3</v>
      </c>
      <c r="G981" s="162">
        <v>3</v>
      </c>
      <c r="H981" s="162">
        <v>0</v>
      </c>
      <c r="I981" t="s">
        <v>420</v>
      </c>
      <c r="J981" t="s">
        <v>12</v>
      </c>
      <c r="K981" t="s">
        <v>17</v>
      </c>
      <c r="L981" t="s">
        <v>202</v>
      </c>
      <c r="M981" t="s">
        <v>409</v>
      </c>
      <c r="N981" t="s">
        <v>33</v>
      </c>
      <c r="O981" s="170">
        <v>2</v>
      </c>
      <c r="P981" t="s">
        <v>17</v>
      </c>
      <c r="Q981" t="s">
        <v>19</v>
      </c>
      <c r="R981" s="163" t="s">
        <v>162</v>
      </c>
      <c r="S981" s="164" t="s">
        <v>126</v>
      </c>
      <c r="T981" s="164" t="s">
        <v>126</v>
      </c>
      <c r="U981" s="165" t="str">
        <f t="shared" si="48"/>
        <v>B_ปUG_UGB02</v>
      </c>
      <c r="V981" s="152">
        <f t="shared" si="49"/>
        <v>6</v>
      </c>
      <c r="W981" s="153">
        <f t="shared" si="50"/>
        <v>0.35294117647058826</v>
      </c>
    </row>
    <row r="982" spans="1:23" s="154" customFormat="1" ht="15" customHeight="1">
      <c r="A982" t="s">
        <v>167</v>
      </c>
      <c r="B982"/>
      <c r="C982" t="s">
        <v>54</v>
      </c>
      <c r="D982" t="s">
        <v>709</v>
      </c>
      <c r="E982" t="s">
        <v>33</v>
      </c>
      <c r="F982" s="170">
        <v>3</v>
      </c>
      <c r="G982" s="162">
        <v>3</v>
      </c>
      <c r="H982" s="162">
        <v>0</v>
      </c>
      <c r="I982" t="s">
        <v>420</v>
      </c>
      <c r="J982" t="s">
        <v>12</v>
      </c>
      <c r="K982" t="s">
        <v>17</v>
      </c>
      <c r="L982" t="s">
        <v>202</v>
      </c>
      <c r="M982" t="s">
        <v>411</v>
      </c>
      <c r="N982" t="s">
        <v>33</v>
      </c>
      <c r="O982" s="170">
        <v>1</v>
      </c>
      <c r="P982" t="s">
        <v>17</v>
      </c>
      <c r="Q982" t="s">
        <v>19</v>
      </c>
      <c r="R982" s="163" t="s">
        <v>163</v>
      </c>
      <c r="S982" s="164" t="s">
        <v>126</v>
      </c>
      <c r="T982" s="164" t="s">
        <v>126</v>
      </c>
      <c r="U982" s="165" t="str">
        <f t="shared" si="48"/>
        <v>B_พUG_UGB02</v>
      </c>
      <c r="V982" s="152">
        <f t="shared" si="49"/>
        <v>3</v>
      </c>
      <c r="W982" s="153">
        <f t="shared" si="50"/>
        <v>0.17647058823529413</v>
      </c>
    </row>
    <row r="983" spans="1:23" s="154" customFormat="1" ht="15" customHeight="1">
      <c r="A983" t="s">
        <v>167</v>
      </c>
      <c r="B983"/>
      <c r="C983" t="s">
        <v>54</v>
      </c>
      <c r="D983" t="s">
        <v>316</v>
      </c>
      <c r="E983" t="s">
        <v>33</v>
      </c>
      <c r="F983" s="170">
        <v>1</v>
      </c>
      <c r="G983" s="162">
        <v>0</v>
      </c>
      <c r="H983" s="162">
        <v>3</v>
      </c>
      <c r="I983" t="s">
        <v>420</v>
      </c>
      <c r="J983" t="s">
        <v>12</v>
      </c>
      <c r="K983" t="s">
        <v>17</v>
      </c>
      <c r="L983" t="s">
        <v>202</v>
      </c>
      <c r="M983" t="s">
        <v>409</v>
      </c>
      <c r="N983" t="s">
        <v>33</v>
      </c>
      <c r="O983" s="170">
        <v>1</v>
      </c>
      <c r="P983" t="s">
        <v>17</v>
      </c>
      <c r="Q983" t="s">
        <v>19</v>
      </c>
      <c r="R983" s="163" t="s">
        <v>162</v>
      </c>
      <c r="S983" s="164" t="s">
        <v>126</v>
      </c>
      <c r="T983" s="164" t="s">
        <v>126</v>
      </c>
      <c r="U983" s="165" t="str">
        <f t="shared" si="48"/>
        <v>B_ปUG_UGB02</v>
      </c>
      <c r="V983" s="152">
        <f t="shared" si="49"/>
        <v>1</v>
      </c>
      <c r="W983" s="153">
        <f t="shared" si="50"/>
        <v>5.8823529411764705E-2</v>
      </c>
    </row>
    <row r="984" spans="1:23" s="154" customFormat="1" ht="15" customHeight="1">
      <c r="A984" t="s">
        <v>167</v>
      </c>
      <c r="B984"/>
      <c r="C984" t="s">
        <v>54</v>
      </c>
      <c r="D984" t="s">
        <v>190</v>
      </c>
      <c r="E984" t="s">
        <v>33</v>
      </c>
      <c r="F984" s="170">
        <v>3</v>
      </c>
      <c r="G984" s="162">
        <v>3</v>
      </c>
      <c r="H984" s="162">
        <v>0</v>
      </c>
      <c r="I984" t="s">
        <v>420</v>
      </c>
      <c r="J984" t="s">
        <v>12</v>
      </c>
      <c r="K984" t="s">
        <v>17</v>
      </c>
      <c r="L984" t="s">
        <v>202</v>
      </c>
      <c r="M984" t="s">
        <v>409</v>
      </c>
      <c r="N984" t="s">
        <v>33</v>
      </c>
      <c r="O984" s="170">
        <v>3</v>
      </c>
      <c r="P984" t="s">
        <v>17</v>
      </c>
      <c r="Q984" t="s">
        <v>19</v>
      </c>
      <c r="R984" s="163" t="s">
        <v>162</v>
      </c>
      <c r="S984" s="164" t="s">
        <v>126</v>
      </c>
      <c r="T984" s="164" t="s">
        <v>126</v>
      </c>
      <c r="U984" s="165" t="str">
        <f t="shared" si="48"/>
        <v>B_ปUG_UGB02</v>
      </c>
      <c r="V984" s="152">
        <f t="shared" si="49"/>
        <v>9</v>
      </c>
      <c r="W984" s="153">
        <f t="shared" si="50"/>
        <v>0.52941176470588236</v>
      </c>
    </row>
    <row r="985" spans="1:23" s="154" customFormat="1" ht="15" customHeight="1">
      <c r="A985" t="s">
        <v>167</v>
      </c>
      <c r="B985"/>
      <c r="C985" t="s">
        <v>54</v>
      </c>
      <c r="D985" t="s">
        <v>710</v>
      </c>
      <c r="E985" t="s">
        <v>33</v>
      </c>
      <c r="F985" s="170">
        <v>3</v>
      </c>
      <c r="G985" s="162">
        <v>3</v>
      </c>
      <c r="H985" s="162">
        <v>0</v>
      </c>
      <c r="I985" t="s">
        <v>420</v>
      </c>
      <c r="J985" t="s">
        <v>12</v>
      </c>
      <c r="K985" t="s">
        <v>17</v>
      </c>
      <c r="L985" t="s">
        <v>202</v>
      </c>
      <c r="M985" t="s">
        <v>409</v>
      </c>
      <c r="N985" t="s">
        <v>33</v>
      </c>
      <c r="O985" s="170">
        <v>3</v>
      </c>
      <c r="P985" t="s">
        <v>17</v>
      </c>
      <c r="Q985" t="s">
        <v>19</v>
      </c>
      <c r="R985" s="163" t="s">
        <v>162</v>
      </c>
      <c r="S985" s="164" t="s">
        <v>126</v>
      </c>
      <c r="T985" s="164" t="s">
        <v>126</v>
      </c>
      <c r="U985" s="165" t="str">
        <f t="shared" si="48"/>
        <v>B_ปUG_UGB02</v>
      </c>
      <c r="V985" s="152">
        <f t="shared" si="49"/>
        <v>9</v>
      </c>
      <c r="W985" s="153">
        <f t="shared" si="50"/>
        <v>0.52941176470588236</v>
      </c>
    </row>
    <row r="986" spans="1:23" s="154" customFormat="1" ht="15" customHeight="1">
      <c r="A986" t="s">
        <v>167</v>
      </c>
      <c r="B986"/>
      <c r="C986" t="s">
        <v>54</v>
      </c>
      <c r="D986" t="s">
        <v>710</v>
      </c>
      <c r="E986" t="s">
        <v>33</v>
      </c>
      <c r="F986" s="170">
        <v>3</v>
      </c>
      <c r="G986" s="162">
        <v>3</v>
      </c>
      <c r="H986" s="162">
        <v>0</v>
      </c>
      <c r="I986" t="s">
        <v>420</v>
      </c>
      <c r="J986" t="s">
        <v>12</v>
      </c>
      <c r="K986" t="s">
        <v>17</v>
      </c>
      <c r="L986" t="s">
        <v>202</v>
      </c>
      <c r="M986" t="s">
        <v>411</v>
      </c>
      <c r="N986" t="s">
        <v>33</v>
      </c>
      <c r="O986" s="170">
        <v>2</v>
      </c>
      <c r="P986" t="s">
        <v>17</v>
      </c>
      <c r="Q986" t="s">
        <v>19</v>
      </c>
      <c r="R986" s="163" t="s">
        <v>163</v>
      </c>
      <c r="S986" s="164" t="s">
        <v>126</v>
      </c>
      <c r="T986" s="164" t="s">
        <v>126</v>
      </c>
      <c r="U986" s="165" t="str">
        <f t="shared" si="48"/>
        <v>B_พUG_UGB02</v>
      </c>
      <c r="V986" s="152">
        <f t="shared" si="49"/>
        <v>6</v>
      </c>
      <c r="W986" s="153">
        <f t="shared" si="50"/>
        <v>0.35294117647058826</v>
      </c>
    </row>
    <row r="987" spans="1:23" s="154" customFormat="1" ht="15" customHeight="1">
      <c r="A987" t="s">
        <v>167</v>
      </c>
      <c r="B987"/>
      <c r="C987" t="s">
        <v>54</v>
      </c>
      <c r="D987" t="s">
        <v>376</v>
      </c>
      <c r="E987" t="s">
        <v>33</v>
      </c>
      <c r="F987" s="170">
        <v>1</v>
      </c>
      <c r="G987" s="162">
        <v>0</v>
      </c>
      <c r="H987" s="162">
        <v>3</v>
      </c>
      <c r="I987" t="s">
        <v>420</v>
      </c>
      <c r="J987" t="s">
        <v>12</v>
      </c>
      <c r="K987" t="s">
        <v>17</v>
      </c>
      <c r="L987" t="s">
        <v>202</v>
      </c>
      <c r="M987" t="s">
        <v>409</v>
      </c>
      <c r="N987" t="s">
        <v>33</v>
      </c>
      <c r="O987" s="170">
        <v>4</v>
      </c>
      <c r="P987" t="s">
        <v>17</v>
      </c>
      <c r="Q987" t="s">
        <v>19</v>
      </c>
      <c r="R987" s="163" t="s">
        <v>162</v>
      </c>
      <c r="S987" s="164" t="s">
        <v>126</v>
      </c>
      <c r="T987" s="164" t="s">
        <v>126</v>
      </c>
      <c r="U987" s="165" t="str">
        <f t="shared" si="48"/>
        <v>B_ปUG_UGB02</v>
      </c>
      <c r="V987" s="152">
        <f t="shared" si="49"/>
        <v>4</v>
      </c>
      <c r="W987" s="153">
        <f t="shared" si="50"/>
        <v>0.23529411764705882</v>
      </c>
    </row>
    <row r="988" spans="1:23" s="154" customFormat="1" ht="15" customHeight="1">
      <c r="A988" t="s">
        <v>167</v>
      </c>
      <c r="B988"/>
      <c r="C988" t="s">
        <v>54</v>
      </c>
      <c r="D988" t="s">
        <v>150</v>
      </c>
      <c r="E988" t="s">
        <v>33</v>
      </c>
      <c r="F988" s="170">
        <v>3</v>
      </c>
      <c r="G988" s="162">
        <v>3</v>
      </c>
      <c r="H988" s="162">
        <v>0</v>
      </c>
      <c r="I988" t="s">
        <v>420</v>
      </c>
      <c r="J988" t="s">
        <v>12</v>
      </c>
      <c r="K988" t="s">
        <v>17</v>
      </c>
      <c r="L988" t="s">
        <v>202</v>
      </c>
      <c r="M988" t="s">
        <v>409</v>
      </c>
      <c r="N988" t="s">
        <v>33</v>
      </c>
      <c r="O988" s="170">
        <v>2</v>
      </c>
      <c r="P988" t="s">
        <v>17</v>
      </c>
      <c r="Q988" t="s">
        <v>19</v>
      </c>
      <c r="R988" s="163" t="s">
        <v>162</v>
      </c>
      <c r="S988" s="164" t="s">
        <v>126</v>
      </c>
      <c r="T988" s="164" t="s">
        <v>126</v>
      </c>
      <c r="U988" s="165" t="str">
        <f t="shared" si="48"/>
        <v>B_ปUG_UGB02</v>
      </c>
      <c r="V988" s="152">
        <f t="shared" si="49"/>
        <v>6</v>
      </c>
      <c r="W988" s="153">
        <f t="shared" si="50"/>
        <v>0.35294117647058826</v>
      </c>
    </row>
    <row r="989" spans="1:23" s="154" customFormat="1" ht="15" customHeight="1">
      <c r="A989" t="s">
        <v>167</v>
      </c>
      <c r="B989"/>
      <c r="C989" t="s">
        <v>54</v>
      </c>
      <c r="D989" t="s">
        <v>150</v>
      </c>
      <c r="E989" t="s">
        <v>33</v>
      </c>
      <c r="F989" s="170">
        <v>3</v>
      </c>
      <c r="G989" s="162">
        <v>3</v>
      </c>
      <c r="H989" s="162">
        <v>0</v>
      </c>
      <c r="I989" t="s">
        <v>420</v>
      </c>
      <c r="J989" t="s">
        <v>12</v>
      </c>
      <c r="K989" t="s">
        <v>17</v>
      </c>
      <c r="L989" t="s">
        <v>202</v>
      </c>
      <c r="M989" t="s">
        <v>411</v>
      </c>
      <c r="N989" t="s">
        <v>33</v>
      </c>
      <c r="O989" s="170">
        <v>1</v>
      </c>
      <c r="P989" t="s">
        <v>17</v>
      </c>
      <c r="Q989" t="s">
        <v>19</v>
      </c>
      <c r="R989" s="163" t="s">
        <v>163</v>
      </c>
      <c r="S989" s="164" t="s">
        <v>126</v>
      </c>
      <c r="T989" s="164" t="s">
        <v>126</v>
      </c>
      <c r="U989" s="165" t="str">
        <f t="shared" si="48"/>
        <v>B_พUG_UGB02</v>
      </c>
      <c r="V989" s="152">
        <f t="shared" si="49"/>
        <v>3</v>
      </c>
      <c r="W989" s="153">
        <f t="shared" si="50"/>
        <v>0.17647058823529413</v>
      </c>
    </row>
    <row r="990" spans="1:23" s="154" customFormat="1" ht="15" customHeight="1">
      <c r="A990" t="s">
        <v>167</v>
      </c>
      <c r="B990"/>
      <c r="C990" t="s">
        <v>54</v>
      </c>
      <c r="D990" t="s">
        <v>151</v>
      </c>
      <c r="E990" t="s">
        <v>33</v>
      </c>
      <c r="F990" s="170">
        <v>3</v>
      </c>
      <c r="G990" s="162">
        <v>3</v>
      </c>
      <c r="H990" s="162">
        <v>0</v>
      </c>
      <c r="I990" t="s">
        <v>420</v>
      </c>
      <c r="J990" t="s">
        <v>12</v>
      </c>
      <c r="K990" t="s">
        <v>17</v>
      </c>
      <c r="L990" t="s">
        <v>202</v>
      </c>
      <c r="M990" t="s">
        <v>409</v>
      </c>
      <c r="N990" t="s">
        <v>33</v>
      </c>
      <c r="O990" s="170">
        <v>10</v>
      </c>
      <c r="P990" t="s">
        <v>17</v>
      </c>
      <c r="Q990" t="s">
        <v>19</v>
      </c>
      <c r="R990" s="163" t="s">
        <v>162</v>
      </c>
      <c r="S990" s="164" t="s">
        <v>126</v>
      </c>
      <c r="T990" s="164" t="s">
        <v>126</v>
      </c>
      <c r="U990" s="165" t="str">
        <f t="shared" si="48"/>
        <v>B_ปUG_UGB02</v>
      </c>
      <c r="V990" s="152">
        <f t="shared" si="49"/>
        <v>30</v>
      </c>
      <c r="W990" s="153">
        <f t="shared" si="50"/>
        <v>1.7647058823529411</v>
      </c>
    </row>
    <row r="991" spans="1:23" s="154" customFormat="1" ht="15" customHeight="1">
      <c r="A991" t="s">
        <v>167</v>
      </c>
      <c r="B991"/>
      <c r="C991" t="s">
        <v>54</v>
      </c>
      <c r="D991" t="s">
        <v>151</v>
      </c>
      <c r="E991" t="s">
        <v>33</v>
      </c>
      <c r="F991" s="170">
        <v>3</v>
      </c>
      <c r="G991" s="162">
        <v>3</v>
      </c>
      <c r="H991" s="162">
        <v>0</v>
      </c>
      <c r="I991" t="s">
        <v>420</v>
      </c>
      <c r="J991" t="s">
        <v>12</v>
      </c>
      <c r="K991" t="s">
        <v>17</v>
      </c>
      <c r="L991" t="s">
        <v>202</v>
      </c>
      <c r="M991" t="s">
        <v>411</v>
      </c>
      <c r="N991" t="s">
        <v>33</v>
      </c>
      <c r="O991" s="170">
        <v>1</v>
      </c>
      <c r="P991" t="s">
        <v>17</v>
      </c>
      <c r="Q991" t="s">
        <v>19</v>
      </c>
      <c r="R991" s="163" t="s">
        <v>163</v>
      </c>
      <c r="S991" s="164" t="s">
        <v>126</v>
      </c>
      <c r="T991" s="164" t="s">
        <v>126</v>
      </c>
      <c r="U991" s="165" t="str">
        <f t="shared" si="48"/>
        <v>B_พUG_UGB02</v>
      </c>
      <c r="V991" s="152">
        <f t="shared" si="49"/>
        <v>3</v>
      </c>
      <c r="W991" s="153">
        <f t="shared" si="50"/>
        <v>0.17647058823529413</v>
      </c>
    </row>
    <row r="992" spans="1:23" s="154" customFormat="1" ht="15" customHeight="1">
      <c r="A992" t="s">
        <v>167</v>
      </c>
      <c r="B992"/>
      <c r="C992" t="s">
        <v>54</v>
      </c>
      <c r="D992" t="s">
        <v>711</v>
      </c>
      <c r="E992" t="s">
        <v>33</v>
      </c>
      <c r="F992" s="170">
        <v>1</v>
      </c>
      <c r="G992" s="162">
        <v>0</v>
      </c>
      <c r="H992" s="162">
        <v>3</v>
      </c>
      <c r="I992" t="s">
        <v>420</v>
      </c>
      <c r="J992" t="s">
        <v>12</v>
      </c>
      <c r="K992" t="s">
        <v>17</v>
      </c>
      <c r="L992" t="s">
        <v>202</v>
      </c>
      <c r="M992" t="s">
        <v>409</v>
      </c>
      <c r="N992" t="s">
        <v>33</v>
      </c>
      <c r="O992" s="170">
        <v>2</v>
      </c>
      <c r="P992" t="s">
        <v>17</v>
      </c>
      <c r="Q992" t="s">
        <v>19</v>
      </c>
      <c r="R992" s="163" t="s">
        <v>162</v>
      </c>
      <c r="S992" s="164" t="s">
        <v>126</v>
      </c>
      <c r="T992" s="164" t="s">
        <v>126</v>
      </c>
      <c r="U992" s="165" t="str">
        <f t="shared" si="48"/>
        <v>B_ปUG_UGB02</v>
      </c>
      <c r="V992" s="152">
        <f t="shared" si="49"/>
        <v>2</v>
      </c>
      <c r="W992" s="153">
        <f t="shared" si="50"/>
        <v>0.11764705882352941</v>
      </c>
    </row>
    <row r="993" spans="1:23" s="154" customFormat="1" ht="15" customHeight="1">
      <c r="A993" t="s">
        <v>167</v>
      </c>
      <c r="B993"/>
      <c r="C993" t="s">
        <v>54</v>
      </c>
      <c r="D993" t="s">
        <v>152</v>
      </c>
      <c r="E993" t="s">
        <v>33</v>
      </c>
      <c r="F993" s="170">
        <v>3</v>
      </c>
      <c r="G993" s="162">
        <v>3</v>
      </c>
      <c r="H993" s="162">
        <v>0</v>
      </c>
      <c r="I993" t="s">
        <v>420</v>
      </c>
      <c r="J993" t="s">
        <v>12</v>
      </c>
      <c r="K993" t="s">
        <v>17</v>
      </c>
      <c r="L993" t="s">
        <v>202</v>
      </c>
      <c r="M993" t="s">
        <v>409</v>
      </c>
      <c r="N993" t="s">
        <v>33</v>
      </c>
      <c r="O993" s="170">
        <v>10</v>
      </c>
      <c r="P993" t="s">
        <v>17</v>
      </c>
      <c r="Q993" t="s">
        <v>19</v>
      </c>
      <c r="R993" s="163" t="s">
        <v>162</v>
      </c>
      <c r="S993" s="164" t="s">
        <v>126</v>
      </c>
      <c r="T993" s="164" t="s">
        <v>126</v>
      </c>
      <c r="U993" s="165" t="str">
        <f t="shared" si="48"/>
        <v>B_ปUG_UGB02</v>
      </c>
      <c r="V993" s="152">
        <f t="shared" si="49"/>
        <v>30</v>
      </c>
      <c r="W993" s="153">
        <f t="shared" si="50"/>
        <v>1.7647058823529411</v>
      </c>
    </row>
    <row r="994" spans="1:23" s="154" customFormat="1" ht="15" customHeight="1">
      <c r="A994" t="s">
        <v>167</v>
      </c>
      <c r="B994"/>
      <c r="C994" t="s">
        <v>54</v>
      </c>
      <c r="D994" t="s">
        <v>152</v>
      </c>
      <c r="E994" t="s">
        <v>33</v>
      </c>
      <c r="F994" s="170">
        <v>3</v>
      </c>
      <c r="G994" s="162">
        <v>3</v>
      </c>
      <c r="H994" s="162">
        <v>0</v>
      </c>
      <c r="I994" t="s">
        <v>420</v>
      </c>
      <c r="J994" t="s">
        <v>12</v>
      </c>
      <c r="K994" t="s">
        <v>17</v>
      </c>
      <c r="L994" t="s">
        <v>202</v>
      </c>
      <c r="M994" t="s">
        <v>411</v>
      </c>
      <c r="N994" t="s">
        <v>33</v>
      </c>
      <c r="O994" s="170">
        <v>1</v>
      </c>
      <c r="P994" t="s">
        <v>17</v>
      </c>
      <c r="Q994" t="s">
        <v>19</v>
      </c>
      <c r="R994" s="163" t="s">
        <v>163</v>
      </c>
      <c r="S994" s="164" t="s">
        <v>126</v>
      </c>
      <c r="T994" s="164" t="s">
        <v>126</v>
      </c>
      <c r="U994" s="165" t="str">
        <f t="shared" si="48"/>
        <v>B_พUG_UGB02</v>
      </c>
      <c r="V994" s="152">
        <f t="shared" si="49"/>
        <v>3</v>
      </c>
      <c r="W994" s="153">
        <f t="shared" si="50"/>
        <v>0.17647058823529413</v>
      </c>
    </row>
    <row r="995" spans="1:23" s="154" customFormat="1" ht="15" customHeight="1">
      <c r="A995" t="s">
        <v>167</v>
      </c>
      <c r="B995"/>
      <c r="C995" t="s">
        <v>54</v>
      </c>
      <c r="D995" t="s">
        <v>712</v>
      </c>
      <c r="E995" t="s">
        <v>33</v>
      </c>
      <c r="F995" s="170">
        <v>3</v>
      </c>
      <c r="G995" s="162">
        <v>3</v>
      </c>
      <c r="H995" s="162">
        <v>0</v>
      </c>
      <c r="I995" t="s">
        <v>420</v>
      </c>
      <c r="J995" t="s">
        <v>12</v>
      </c>
      <c r="K995" t="s">
        <v>17</v>
      </c>
      <c r="L995" t="s">
        <v>202</v>
      </c>
      <c r="M995" t="s">
        <v>409</v>
      </c>
      <c r="N995" t="s">
        <v>33</v>
      </c>
      <c r="O995" s="170">
        <v>7</v>
      </c>
      <c r="P995" t="s">
        <v>17</v>
      </c>
      <c r="Q995" t="s">
        <v>19</v>
      </c>
      <c r="R995" s="163" t="s">
        <v>162</v>
      </c>
      <c r="S995" s="164" t="s">
        <v>126</v>
      </c>
      <c r="T995" s="164" t="s">
        <v>126</v>
      </c>
      <c r="U995" s="165" t="str">
        <f t="shared" si="48"/>
        <v>B_ปUG_UGB02</v>
      </c>
      <c r="V995" s="152">
        <f t="shared" si="49"/>
        <v>21</v>
      </c>
      <c r="W995" s="153">
        <f t="shared" si="50"/>
        <v>1.2352941176470589</v>
      </c>
    </row>
    <row r="996" spans="1:23" s="154" customFormat="1" ht="15" customHeight="1">
      <c r="A996" t="s">
        <v>167</v>
      </c>
      <c r="B996"/>
      <c r="C996" t="s">
        <v>54</v>
      </c>
      <c r="D996" t="s">
        <v>712</v>
      </c>
      <c r="E996" t="s">
        <v>33</v>
      </c>
      <c r="F996" s="170">
        <v>3</v>
      </c>
      <c r="G996" s="162">
        <v>3</v>
      </c>
      <c r="H996" s="162">
        <v>0</v>
      </c>
      <c r="I996" t="s">
        <v>420</v>
      </c>
      <c r="J996" t="s">
        <v>12</v>
      </c>
      <c r="K996" t="s">
        <v>17</v>
      </c>
      <c r="L996" t="s">
        <v>202</v>
      </c>
      <c r="M996" t="s">
        <v>411</v>
      </c>
      <c r="N996" t="s">
        <v>33</v>
      </c>
      <c r="O996" s="170">
        <v>1</v>
      </c>
      <c r="P996" t="s">
        <v>17</v>
      </c>
      <c r="Q996" t="s">
        <v>19</v>
      </c>
      <c r="R996" s="163" t="s">
        <v>163</v>
      </c>
      <c r="S996" s="164" t="s">
        <v>126</v>
      </c>
      <c r="T996" s="164" t="s">
        <v>126</v>
      </c>
      <c r="U996" s="165" t="str">
        <f t="shared" si="48"/>
        <v>B_พUG_UGB02</v>
      </c>
      <c r="V996" s="152">
        <f t="shared" si="49"/>
        <v>3</v>
      </c>
      <c r="W996" s="153">
        <f t="shared" si="50"/>
        <v>0.17647058823529413</v>
      </c>
    </row>
    <row r="997" spans="1:23" s="154" customFormat="1" ht="15" customHeight="1">
      <c r="A997" t="s">
        <v>167</v>
      </c>
      <c r="B997"/>
      <c r="C997" t="s">
        <v>54</v>
      </c>
      <c r="D997" t="s">
        <v>153</v>
      </c>
      <c r="E997" t="s">
        <v>33</v>
      </c>
      <c r="F997" s="170">
        <v>3</v>
      </c>
      <c r="G997" s="162">
        <v>3</v>
      </c>
      <c r="H997" s="162">
        <v>0</v>
      </c>
      <c r="I997" t="s">
        <v>420</v>
      </c>
      <c r="J997" t="s">
        <v>12</v>
      </c>
      <c r="K997" t="s">
        <v>17</v>
      </c>
      <c r="L997" t="s">
        <v>202</v>
      </c>
      <c r="M997" t="s">
        <v>409</v>
      </c>
      <c r="N997" t="s">
        <v>33</v>
      </c>
      <c r="O997" s="170">
        <v>1</v>
      </c>
      <c r="P997" t="s">
        <v>17</v>
      </c>
      <c r="Q997" t="s">
        <v>19</v>
      </c>
      <c r="R997" s="163" t="s">
        <v>162</v>
      </c>
      <c r="S997" s="164" t="s">
        <v>126</v>
      </c>
      <c r="T997" s="164" t="s">
        <v>126</v>
      </c>
      <c r="U997" s="165" t="str">
        <f t="shared" si="48"/>
        <v>B_ปUG_UGB02</v>
      </c>
      <c r="V997" s="152">
        <f t="shared" si="49"/>
        <v>3</v>
      </c>
      <c r="W997" s="153">
        <f t="shared" si="50"/>
        <v>0.17647058823529413</v>
      </c>
    </row>
    <row r="998" spans="1:23" s="154" customFormat="1" ht="15" customHeight="1">
      <c r="A998" t="s">
        <v>167</v>
      </c>
      <c r="B998"/>
      <c r="C998" t="s">
        <v>55</v>
      </c>
      <c r="D998" t="s">
        <v>291</v>
      </c>
      <c r="E998" t="s">
        <v>33</v>
      </c>
      <c r="F998" s="170">
        <v>3</v>
      </c>
      <c r="G998" s="162">
        <v>3</v>
      </c>
      <c r="H998" s="162">
        <v>0</v>
      </c>
      <c r="I998" t="s">
        <v>420</v>
      </c>
      <c r="J998" t="s">
        <v>12</v>
      </c>
      <c r="K998" t="s">
        <v>17</v>
      </c>
      <c r="L998" t="s">
        <v>203</v>
      </c>
      <c r="M998" t="s">
        <v>411</v>
      </c>
      <c r="N998" t="s">
        <v>33</v>
      </c>
      <c r="O998" s="170">
        <v>2</v>
      </c>
      <c r="P998" t="s">
        <v>17</v>
      </c>
      <c r="Q998" t="s">
        <v>20</v>
      </c>
      <c r="R998" s="163" t="s">
        <v>163</v>
      </c>
      <c r="S998" s="164" t="s">
        <v>126</v>
      </c>
      <c r="T998" s="164" t="s">
        <v>126</v>
      </c>
      <c r="U998" s="165" t="str">
        <f t="shared" si="48"/>
        <v>B_พUG_UGB03</v>
      </c>
      <c r="V998" s="152">
        <f t="shared" si="49"/>
        <v>6</v>
      </c>
      <c r="W998" s="153">
        <f t="shared" si="50"/>
        <v>0.35294117647058826</v>
      </c>
    </row>
    <row r="999" spans="1:23" s="154" customFormat="1" ht="15" customHeight="1">
      <c r="A999" t="s">
        <v>167</v>
      </c>
      <c r="B999"/>
      <c r="C999" t="s">
        <v>55</v>
      </c>
      <c r="D999" t="s">
        <v>322</v>
      </c>
      <c r="E999" t="s">
        <v>33</v>
      </c>
      <c r="F999" s="170">
        <v>1</v>
      </c>
      <c r="G999" s="162">
        <v>0</v>
      </c>
      <c r="H999" s="162">
        <v>3</v>
      </c>
      <c r="I999" t="s">
        <v>420</v>
      </c>
      <c r="J999" t="s">
        <v>12</v>
      </c>
      <c r="K999" t="s">
        <v>17</v>
      </c>
      <c r="L999" t="s">
        <v>203</v>
      </c>
      <c r="M999" t="s">
        <v>409</v>
      </c>
      <c r="N999" t="s">
        <v>33</v>
      </c>
      <c r="O999" s="170">
        <v>3</v>
      </c>
      <c r="P999" t="s">
        <v>17</v>
      </c>
      <c r="Q999" t="s">
        <v>20</v>
      </c>
      <c r="R999" s="163" t="s">
        <v>162</v>
      </c>
      <c r="S999" s="164" t="s">
        <v>126</v>
      </c>
      <c r="T999" s="164" t="s">
        <v>126</v>
      </c>
      <c r="U999" s="165" t="str">
        <f t="shared" si="48"/>
        <v>B_ปUG_UGB03</v>
      </c>
      <c r="V999" s="152">
        <f t="shared" si="49"/>
        <v>3</v>
      </c>
      <c r="W999" s="153">
        <f t="shared" si="50"/>
        <v>0.17647058823529413</v>
      </c>
    </row>
    <row r="1000" spans="1:23" s="154" customFormat="1" ht="15" customHeight="1">
      <c r="A1000" t="s">
        <v>167</v>
      </c>
      <c r="B1000"/>
      <c r="C1000" t="s">
        <v>55</v>
      </c>
      <c r="D1000" t="s">
        <v>713</v>
      </c>
      <c r="E1000" t="s">
        <v>33</v>
      </c>
      <c r="F1000" s="170">
        <v>3</v>
      </c>
      <c r="G1000" s="162">
        <v>3</v>
      </c>
      <c r="H1000" s="162">
        <v>0</v>
      </c>
      <c r="I1000" t="s">
        <v>420</v>
      </c>
      <c r="J1000" t="s">
        <v>12</v>
      </c>
      <c r="K1000" t="s">
        <v>17</v>
      </c>
      <c r="L1000" t="s">
        <v>203</v>
      </c>
      <c r="M1000" t="s">
        <v>409</v>
      </c>
      <c r="N1000" t="s">
        <v>33</v>
      </c>
      <c r="O1000" s="170">
        <v>2</v>
      </c>
      <c r="P1000" t="s">
        <v>17</v>
      </c>
      <c r="Q1000" t="s">
        <v>20</v>
      </c>
      <c r="R1000" s="163" t="s">
        <v>162</v>
      </c>
      <c r="S1000" s="164" t="s">
        <v>126</v>
      </c>
      <c r="T1000" s="164" t="s">
        <v>126</v>
      </c>
      <c r="U1000" s="165" t="str">
        <f t="shared" si="48"/>
        <v>B_ปUG_UGB03</v>
      </c>
      <c r="V1000" s="152">
        <f t="shared" si="49"/>
        <v>6</v>
      </c>
      <c r="W1000" s="153">
        <f t="shared" si="50"/>
        <v>0.35294117647058826</v>
      </c>
    </row>
    <row r="1001" spans="1:23" s="154" customFormat="1" ht="15" customHeight="1">
      <c r="A1001" t="s">
        <v>167</v>
      </c>
      <c r="B1001"/>
      <c r="C1001" t="s">
        <v>55</v>
      </c>
      <c r="D1001" t="s">
        <v>269</v>
      </c>
      <c r="E1001" t="s">
        <v>33</v>
      </c>
      <c r="F1001" s="170">
        <v>3</v>
      </c>
      <c r="G1001" s="162">
        <v>3</v>
      </c>
      <c r="H1001" s="162">
        <v>0</v>
      </c>
      <c r="I1001" t="s">
        <v>420</v>
      </c>
      <c r="J1001" t="s">
        <v>12</v>
      </c>
      <c r="K1001" t="s">
        <v>17</v>
      </c>
      <c r="L1001" t="s">
        <v>203</v>
      </c>
      <c r="M1001" t="s">
        <v>411</v>
      </c>
      <c r="N1001" t="s">
        <v>33</v>
      </c>
      <c r="O1001" s="170">
        <v>5</v>
      </c>
      <c r="P1001" t="s">
        <v>17</v>
      </c>
      <c r="Q1001" t="s">
        <v>20</v>
      </c>
      <c r="R1001" s="163" t="s">
        <v>163</v>
      </c>
      <c r="S1001" s="164" t="s">
        <v>126</v>
      </c>
      <c r="T1001" s="164" t="s">
        <v>126</v>
      </c>
      <c r="U1001" s="165" t="str">
        <f t="shared" si="48"/>
        <v>B_พUG_UGB03</v>
      </c>
      <c r="V1001" s="152">
        <f t="shared" si="49"/>
        <v>15</v>
      </c>
      <c r="W1001" s="153">
        <f t="shared" si="50"/>
        <v>0.88235294117647056</v>
      </c>
    </row>
    <row r="1002" spans="1:23" s="154" customFormat="1" ht="15" customHeight="1">
      <c r="A1002" t="s">
        <v>167</v>
      </c>
      <c r="B1002"/>
      <c r="C1002" t="s">
        <v>55</v>
      </c>
      <c r="D1002" t="s">
        <v>292</v>
      </c>
      <c r="E1002" t="s">
        <v>33</v>
      </c>
      <c r="F1002" s="170">
        <v>3</v>
      </c>
      <c r="G1002" s="162">
        <v>3</v>
      </c>
      <c r="H1002" s="162">
        <v>0</v>
      </c>
      <c r="I1002" t="s">
        <v>420</v>
      </c>
      <c r="J1002" t="s">
        <v>12</v>
      </c>
      <c r="K1002" t="s">
        <v>17</v>
      </c>
      <c r="L1002" t="s">
        <v>203</v>
      </c>
      <c r="M1002" t="s">
        <v>409</v>
      </c>
      <c r="N1002" t="s">
        <v>33</v>
      </c>
      <c r="O1002" s="170">
        <v>1</v>
      </c>
      <c r="P1002" t="s">
        <v>17</v>
      </c>
      <c r="Q1002" t="s">
        <v>20</v>
      </c>
      <c r="R1002" s="163" t="s">
        <v>162</v>
      </c>
      <c r="S1002" s="164" t="s">
        <v>126</v>
      </c>
      <c r="T1002" s="164" t="s">
        <v>126</v>
      </c>
      <c r="U1002" s="165" t="str">
        <f t="shared" si="48"/>
        <v>B_ปUG_UGB03</v>
      </c>
      <c r="V1002" s="152">
        <f t="shared" si="49"/>
        <v>3</v>
      </c>
      <c r="W1002" s="153">
        <f t="shared" si="50"/>
        <v>0.17647058823529413</v>
      </c>
    </row>
    <row r="1003" spans="1:23" s="154" customFormat="1" ht="15" customHeight="1">
      <c r="A1003" t="s">
        <v>167</v>
      </c>
      <c r="B1003"/>
      <c r="C1003" t="s">
        <v>55</v>
      </c>
      <c r="D1003" t="s">
        <v>292</v>
      </c>
      <c r="E1003" t="s">
        <v>33</v>
      </c>
      <c r="F1003" s="170">
        <v>3</v>
      </c>
      <c r="G1003" s="162">
        <v>3</v>
      </c>
      <c r="H1003" s="162">
        <v>0</v>
      </c>
      <c r="I1003" t="s">
        <v>420</v>
      </c>
      <c r="J1003" t="s">
        <v>12</v>
      </c>
      <c r="K1003" t="s">
        <v>17</v>
      </c>
      <c r="L1003" t="s">
        <v>203</v>
      </c>
      <c r="M1003" t="s">
        <v>411</v>
      </c>
      <c r="N1003" t="s">
        <v>33</v>
      </c>
      <c r="O1003" s="170">
        <v>2</v>
      </c>
      <c r="P1003" t="s">
        <v>17</v>
      </c>
      <c r="Q1003" t="s">
        <v>20</v>
      </c>
      <c r="R1003" s="163" t="s">
        <v>163</v>
      </c>
      <c r="S1003" s="164" t="s">
        <v>126</v>
      </c>
      <c r="T1003" s="164" t="s">
        <v>126</v>
      </c>
      <c r="U1003" s="165" t="str">
        <f t="shared" si="48"/>
        <v>B_พUG_UGB03</v>
      </c>
      <c r="V1003" s="152">
        <f t="shared" si="49"/>
        <v>6</v>
      </c>
      <c r="W1003" s="153">
        <f t="shared" si="50"/>
        <v>0.35294117647058826</v>
      </c>
    </row>
    <row r="1004" spans="1:23" s="154" customFormat="1" ht="15" customHeight="1">
      <c r="A1004" t="s">
        <v>167</v>
      </c>
      <c r="B1004"/>
      <c r="C1004" t="s">
        <v>55</v>
      </c>
      <c r="D1004" t="s">
        <v>377</v>
      </c>
      <c r="E1004" t="s">
        <v>33</v>
      </c>
      <c r="F1004" s="170">
        <v>3</v>
      </c>
      <c r="G1004" s="162">
        <v>3</v>
      </c>
      <c r="H1004" s="162">
        <v>0</v>
      </c>
      <c r="I1004" t="s">
        <v>420</v>
      </c>
      <c r="J1004" t="s">
        <v>12</v>
      </c>
      <c r="K1004" t="s">
        <v>17</v>
      </c>
      <c r="L1004" t="s">
        <v>203</v>
      </c>
      <c r="M1004" t="s">
        <v>409</v>
      </c>
      <c r="N1004" t="s">
        <v>33</v>
      </c>
      <c r="O1004" s="170">
        <v>3</v>
      </c>
      <c r="P1004" t="s">
        <v>17</v>
      </c>
      <c r="Q1004" t="s">
        <v>20</v>
      </c>
      <c r="R1004" s="163" t="s">
        <v>162</v>
      </c>
      <c r="S1004" s="164" t="s">
        <v>126</v>
      </c>
      <c r="T1004" s="164" t="s">
        <v>126</v>
      </c>
      <c r="U1004" s="165" t="str">
        <f t="shared" si="48"/>
        <v>B_ปUG_UGB03</v>
      </c>
      <c r="V1004" s="152">
        <f t="shared" si="49"/>
        <v>9</v>
      </c>
      <c r="W1004" s="153">
        <f t="shared" si="50"/>
        <v>0.52941176470588236</v>
      </c>
    </row>
    <row r="1005" spans="1:23" s="154" customFormat="1" ht="15" customHeight="1">
      <c r="A1005" t="s">
        <v>167</v>
      </c>
      <c r="B1005"/>
      <c r="C1005" t="s">
        <v>55</v>
      </c>
      <c r="D1005" t="s">
        <v>377</v>
      </c>
      <c r="E1005" t="s">
        <v>33</v>
      </c>
      <c r="F1005" s="170">
        <v>3</v>
      </c>
      <c r="G1005" s="162">
        <v>3</v>
      </c>
      <c r="H1005" s="162">
        <v>0</v>
      </c>
      <c r="I1005" t="s">
        <v>420</v>
      </c>
      <c r="J1005" t="s">
        <v>12</v>
      </c>
      <c r="K1005" t="s">
        <v>17</v>
      </c>
      <c r="L1005" t="s">
        <v>203</v>
      </c>
      <c r="M1005" t="s">
        <v>411</v>
      </c>
      <c r="N1005" t="s">
        <v>33</v>
      </c>
      <c r="O1005" s="170">
        <v>1</v>
      </c>
      <c r="P1005" t="s">
        <v>17</v>
      </c>
      <c r="Q1005" t="s">
        <v>20</v>
      </c>
      <c r="R1005" s="163" t="s">
        <v>163</v>
      </c>
      <c r="S1005" s="164" t="s">
        <v>126</v>
      </c>
      <c r="T1005" s="164" t="s">
        <v>126</v>
      </c>
      <c r="U1005" s="165" t="str">
        <f t="shared" si="48"/>
        <v>B_พUG_UGB03</v>
      </c>
      <c r="V1005" s="152">
        <f t="shared" si="49"/>
        <v>3</v>
      </c>
      <c r="W1005" s="153">
        <f t="shared" si="50"/>
        <v>0.17647058823529413</v>
      </c>
    </row>
    <row r="1006" spans="1:23" s="154" customFormat="1" ht="15" customHeight="1">
      <c r="A1006" t="s">
        <v>167</v>
      </c>
      <c r="B1006"/>
      <c r="C1006" t="s">
        <v>55</v>
      </c>
      <c r="D1006" t="s">
        <v>378</v>
      </c>
      <c r="E1006" t="s">
        <v>33</v>
      </c>
      <c r="F1006" s="170">
        <v>3</v>
      </c>
      <c r="G1006" s="162">
        <v>3</v>
      </c>
      <c r="H1006" s="162">
        <v>0</v>
      </c>
      <c r="I1006" t="s">
        <v>420</v>
      </c>
      <c r="J1006" t="s">
        <v>12</v>
      </c>
      <c r="K1006" t="s">
        <v>17</v>
      </c>
      <c r="L1006" t="s">
        <v>203</v>
      </c>
      <c r="M1006" t="s">
        <v>409</v>
      </c>
      <c r="N1006" t="s">
        <v>33</v>
      </c>
      <c r="O1006" s="170">
        <v>4</v>
      </c>
      <c r="P1006" t="s">
        <v>17</v>
      </c>
      <c r="Q1006" t="s">
        <v>20</v>
      </c>
      <c r="R1006" s="163" t="s">
        <v>162</v>
      </c>
      <c r="S1006" s="164" t="s">
        <v>126</v>
      </c>
      <c r="T1006" s="164" t="s">
        <v>126</v>
      </c>
      <c r="U1006" s="165" t="str">
        <f t="shared" si="48"/>
        <v>B_ปUG_UGB03</v>
      </c>
      <c r="V1006" s="152">
        <f t="shared" si="49"/>
        <v>12</v>
      </c>
      <c r="W1006" s="153">
        <f t="shared" si="50"/>
        <v>0.70588235294117652</v>
      </c>
    </row>
    <row r="1007" spans="1:23" s="154" customFormat="1" ht="15" customHeight="1">
      <c r="A1007" t="s">
        <v>167</v>
      </c>
      <c r="B1007"/>
      <c r="C1007" t="s">
        <v>55</v>
      </c>
      <c r="D1007" t="s">
        <v>378</v>
      </c>
      <c r="E1007" t="s">
        <v>33</v>
      </c>
      <c r="F1007" s="170">
        <v>3</v>
      </c>
      <c r="G1007" s="162">
        <v>3</v>
      </c>
      <c r="H1007" s="162">
        <v>0</v>
      </c>
      <c r="I1007" t="s">
        <v>420</v>
      </c>
      <c r="J1007" t="s">
        <v>12</v>
      </c>
      <c r="K1007" t="s">
        <v>17</v>
      </c>
      <c r="L1007" t="s">
        <v>203</v>
      </c>
      <c r="M1007" t="s">
        <v>411</v>
      </c>
      <c r="N1007" t="s">
        <v>33</v>
      </c>
      <c r="O1007" s="170">
        <v>1</v>
      </c>
      <c r="P1007" t="s">
        <v>17</v>
      </c>
      <c r="Q1007" t="s">
        <v>20</v>
      </c>
      <c r="R1007" s="163" t="s">
        <v>163</v>
      </c>
      <c r="S1007" s="164" t="s">
        <v>126</v>
      </c>
      <c r="T1007" s="164" t="s">
        <v>126</v>
      </c>
      <c r="U1007" s="165" t="str">
        <f t="shared" si="48"/>
        <v>B_พUG_UGB03</v>
      </c>
      <c r="V1007" s="152">
        <f t="shared" si="49"/>
        <v>3</v>
      </c>
      <c r="W1007" s="153">
        <f t="shared" si="50"/>
        <v>0.17647058823529413</v>
      </c>
    </row>
    <row r="1008" spans="1:23" s="154" customFormat="1" ht="15" customHeight="1">
      <c r="A1008" t="s">
        <v>167</v>
      </c>
      <c r="B1008"/>
      <c r="C1008" t="s">
        <v>55</v>
      </c>
      <c r="D1008" t="s">
        <v>154</v>
      </c>
      <c r="E1008" t="s">
        <v>33</v>
      </c>
      <c r="F1008" s="170">
        <v>3</v>
      </c>
      <c r="G1008" s="162">
        <v>3</v>
      </c>
      <c r="H1008" s="162">
        <v>0</v>
      </c>
      <c r="I1008" t="s">
        <v>420</v>
      </c>
      <c r="J1008" t="s">
        <v>12</v>
      </c>
      <c r="K1008" t="s">
        <v>17</v>
      </c>
      <c r="L1008" t="s">
        <v>203</v>
      </c>
      <c r="M1008" t="s">
        <v>409</v>
      </c>
      <c r="N1008" t="s">
        <v>33</v>
      </c>
      <c r="O1008" s="170">
        <v>1</v>
      </c>
      <c r="P1008" t="s">
        <v>17</v>
      </c>
      <c r="Q1008" t="s">
        <v>20</v>
      </c>
      <c r="R1008" s="163" t="s">
        <v>162</v>
      </c>
      <c r="S1008" s="164" t="s">
        <v>126</v>
      </c>
      <c r="T1008" s="164" t="s">
        <v>126</v>
      </c>
      <c r="U1008" s="165" t="str">
        <f t="shared" si="48"/>
        <v>B_ปUG_UGB03</v>
      </c>
      <c r="V1008" s="152">
        <f t="shared" si="49"/>
        <v>3</v>
      </c>
      <c r="W1008" s="153">
        <f t="shared" si="50"/>
        <v>0.17647058823529413</v>
      </c>
    </row>
    <row r="1009" spans="1:23" s="154" customFormat="1" ht="15" customHeight="1">
      <c r="A1009" t="s">
        <v>167</v>
      </c>
      <c r="B1009"/>
      <c r="C1009" t="s">
        <v>55</v>
      </c>
      <c r="D1009" t="s">
        <v>714</v>
      </c>
      <c r="E1009" t="s">
        <v>33</v>
      </c>
      <c r="F1009" s="170">
        <v>1</v>
      </c>
      <c r="G1009" s="162">
        <v>0</v>
      </c>
      <c r="H1009" s="162">
        <v>1</v>
      </c>
      <c r="I1009" t="s">
        <v>420</v>
      </c>
      <c r="J1009" t="s">
        <v>12</v>
      </c>
      <c r="K1009" t="s">
        <v>17</v>
      </c>
      <c r="L1009" t="s">
        <v>203</v>
      </c>
      <c r="M1009" t="s">
        <v>409</v>
      </c>
      <c r="N1009" t="s">
        <v>33</v>
      </c>
      <c r="O1009" s="170">
        <v>92</v>
      </c>
      <c r="P1009" t="s">
        <v>17</v>
      </c>
      <c r="Q1009" t="s">
        <v>20</v>
      </c>
      <c r="R1009" s="163" t="s">
        <v>162</v>
      </c>
      <c r="S1009" s="164" t="s">
        <v>126</v>
      </c>
      <c r="T1009" s="164" t="s">
        <v>126</v>
      </c>
      <c r="U1009" s="165" t="str">
        <f t="shared" si="48"/>
        <v>B_ปUG_UGB03</v>
      </c>
      <c r="V1009" s="152">
        <f t="shared" si="49"/>
        <v>92</v>
      </c>
      <c r="W1009" s="153">
        <f t="shared" si="50"/>
        <v>5.4117647058823533</v>
      </c>
    </row>
    <row r="1010" spans="1:23" s="154" customFormat="1" ht="15" customHeight="1">
      <c r="A1010" t="s">
        <v>167</v>
      </c>
      <c r="B1010"/>
      <c r="C1010" t="s">
        <v>55</v>
      </c>
      <c r="D1010" t="s">
        <v>270</v>
      </c>
      <c r="E1010" t="s">
        <v>33</v>
      </c>
      <c r="F1010" s="170">
        <v>3</v>
      </c>
      <c r="G1010" s="162">
        <v>3</v>
      </c>
      <c r="H1010" s="162">
        <v>0</v>
      </c>
      <c r="I1010" t="s">
        <v>420</v>
      </c>
      <c r="J1010" t="s">
        <v>12</v>
      </c>
      <c r="K1010" t="s">
        <v>17</v>
      </c>
      <c r="L1010" t="s">
        <v>203</v>
      </c>
      <c r="M1010" t="s">
        <v>409</v>
      </c>
      <c r="N1010" t="s">
        <v>33</v>
      </c>
      <c r="O1010" s="170">
        <v>65</v>
      </c>
      <c r="P1010" t="s">
        <v>17</v>
      </c>
      <c r="Q1010" t="s">
        <v>20</v>
      </c>
      <c r="R1010" s="163" t="s">
        <v>162</v>
      </c>
      <c r="S1010" s="164" t="s">
        <v>126</v>
      </c>
      <c r="T1010" s="164" t="s">
        <v>126</v>
      </c>
      <c r="U1010" s="165" t="str">
        <f t="shared" si="48"/>
        <v>B_ปUG_UGB03</v>
      </c>
      <c r="V1010" s="152">
        <f t="shared" si="49"/>
        <v>195</v>
      </c>
      <c r="W1010" s="153">
        <f t="shared" si="50"/>
        <v>11.470588235294118</v>
      </c>
    </row>
    <row r="1011" spans="1:23" s="154" customFormat="1" ht="15" customHeight="1">
      <c r="A1011" t="s">
        <v>167</v>
      </c>
      <c r="B1011"/>
      <c r="C1011" t="s">
        <v>55</v>
      </c>
      <c r="D1011" t="s">
        <v>715</v>
      </c>
      <c r="E1011" t="s">
        <v>33</v>
      </c>
      <c r="F1011" s="170">
        <v>3</v>
      </c>
      <c r="G1011" s="162">
        <v>3</v>
      </c>
      <c r="H1011" s="162">
        <v>0</v>
      </c>
      <c r="I1011" t="s">
        <v>420</v>
      </c>
      <c r="J1011" t="s">
        <v>12</v>
      </c>
      <c r="K1011" t="s">
        <v>17</v>
      </c>
      <c r="L1011" t="s">
        <v>203</v>
      </c>
      <c r="M1011" t="s">
        <v>409</v>
      </c>
      <c r="N1011" t="s">
        <v>33</v>
      </c>
      <c r="O1011" s="170">
        <v>109</v>
      </c>
      <c r="P1011" t="s">
        <v>17</v>
      </c>
      <c r="Q1011" t="s">
        <v>20</v>
      </c>
      <c r="R1011" s="163" t="s">
        <v>162</v>
      </c>
      <c r="S1011" s="164" t="s">
        <v>126</v>
      </c>
      <c r="T1011" s="164" t="s">
        <v>126</v>
      </c>
      <c r="U1011" s="165" t="str">
        <f t="shared" si="48"/>
        <v>B_ปUG_UGB03</v>
      </c>
      <c r="V1011" s="152">
        <f t="shared" si="49"/>
        <v>327</v>
      </c>
      <c r="W1011" s="153">
        <f t="shared" si="50"/>
        <v>19.235294117647058</v>
      </c>
    </row>
    <row r="1012" spans="1:23" s="154" customFormat="1" ht="15" customHeight="1">
      <c r="A1012" t="s">
        <v>167</v>
      </c>
      <c r="B1012"/>
      <c r="C1012" t="s">
        <v>55</v>
      </c>
      <c r="D1012" t="s">
        <v>293</v>
      </c>
      <c r="E1012" t="s">
        <v>33</v>
      </c>
      <c r="F1012" s="170">
        <v>3</v>
      </c>
      <c r="G1012" s="162">
        <v>3</v>
      </c>
      <c r="H1012" s="162">
        <v>0</v>
      </c>
      <c r="I1012" t="s">
        <v>420</v>
      </c>
      <c r="J1012" t="s">
        <v>12</v>
      </c>
      <c r="K1012" t="s">
        <v>17</v>
      </c>
      <c r="L1012" t="s">
        <v>203</v>
      </c>
      <c r="M1012" t="s">
        <v>409</v>
      </c>
      <c r="N1012" t="s">
        <v>33</v>
      </c>
      <c r="O1012" s="170">
        <v>83</v>
      </c>
      <c r="P1012" t="s">
        <v>17</v>
      </c>
      <c r="Q1012" t="s">
        <v>20</v>
      </c>
      <c r="R1012" s="163" t="s">
        <v>162</v>
      </c>
      <c r="S1012" s="164" t="s">
        <v>126</v>
      </c>
      <c r="T1012" s="164" t="s">
        <v>126</v>
      </c>
      <c r="U1012" s="165" t="str">
        <f t="shared" si="48"/>
        <v>B_ปUG_UGB03</v>
      </c>
      <c r="V1012" s="152">
        <f t="shared" si="49"/>
        <v>249</v>
      </c>
      <c r="W1012" s="153">
        <f t="shared" si="50"/>
        <v>14.647058823529411</v>
      </c>
    </row>
    <row r="1013" spans="1:23" s="154" customFormat="1" ht="15" customHeight="1">
      <c r="A1013" t="s">
        <v>167</v>
      </c>
      <c r="B1013"/>
      <c r="C1013" t="s">
        <v>55</v>
      </c>
      <c r="D1013" t="s">
        <v>716</v>
      </c>
      <c r="E1013" t="s">
        <v>33</v>
      </c>
      <c r="F1013" s="170">
        <v>1</v>
      </c>
      <c r="G1013" s="162">
        <v>0</v>
      </c>
      <c r="H1013" s="162">
        <v>3</v>
      </c>
      <c r="I1013" t="s">
        <v>420</v>
      </c>
      <c r="J1013" t="s">
        <v>12</v>
      </c>
      <c r="K1013" t="s">
        <v>17</v>
      </c>
      <c r="L1013" t="s">
        <v>203</v>
      </c>
      <c r="M1013" t="s">
        <v>409</v>
      </c>
      <c r="N1013" t="s">
        <v>33</v>
      </c>
      <c r="O1013" s="170">
        <v>45</v>
      </c>
      <c r="P1013" t="s">
        <v>17</v>
      </c>
      <c r="Q1013" t="s">
        <v>20</v>
      </c>
      <c r="R1013" s="163" t="s">
        <v>162</v>
      </c>
      <c r="S1013" s="164" t="s">
        <v>126</v>
      </c>
      <c r="T1013" s="164" t="s">
        <v>126</v>
      </c>
      <c r="U1013" s="165" t="str">
        <f t="shared" si="48"/>
        <v>B_ปUG_UGB03</v>
      </c>
      <c r="V1013" s="152">
        <f t="shared" si="49"/>
        <v>45</v>
      </c>
      <c r="W1013" s="153">
        <f t="shared" si="50"/>
        <v>2.6470588235294117</v>
      </c>
    </row>
    <row r="1014" spans="1:23" s="154" customFormat="1" ht="15" customHeight="1">
      <c r="A1014" t="s">
        <v>167</v>
      </c>
      <c r="B1014"/>
      <c r="C1014" t="s">
        <v>55</v>
      </c>
      <c r="D1014" t="s">
        <v>323</v>
      </c>
      <c r="E1014" t="s">
        <v>33</v>
      </c>
      <c r="F1014" s="170">
        <v>3</v>
      </c>
      <c r="G1014" s="162">
        <v>3</v>
      </c>
      <c r="H1014" s="162">
        <v>0</v>
      </c>
      <c r="I1014" t="s">
        <v>420</v>
      </c>
      <c r="J1014" t="s">
        <v>12</v>
      </c>
      <c r="K1014" t="s">
        <v>17</v>
      </c>
      <c r="L1014" t="s">
        <v>203</v>
      </c>
      <c r="M1014" t="s">
        <v>409</v>
      </c>
      <c r="N1014" t="s">
        <v>33</v>
      </c>
      <c r="O1014" s="170">
        <v>18</v>
      </c>
      <c r="P1014" t="s">
        <v>17</v>
      </c>
      <c r="Q1014" t="s">
        <v>20</v>
      </c>
      <c r="R1014" s="163" t="s">
        <v>162</v>
      </c>
      <c r="S1014" s="164" t="s">
        <v>126</v>
      </c>
      <c r="T1014" s="164" t="s">
        <v>126</v>
      </c>
      <c r="U1014" s="165" t="str">
        <f t="shared" si="48"/>
        <v>B_ปUG_UGB03</v>
      </c>
      <c r="V1014" s="152">
        <f t="shared" si="49"/>
        <v>54</v>
      </c>
      <c r="W1014" s="153">
        <f t="shared" si="50"/>
        <v>3.1764705882352939</v>
      </c>
    </row>
    <row r="1015" spans="1:23" s="154" customFormat="1" ht="15" customHeight="1">
      <c r="A1015" t="s">
        <v>167</v>
      </c>
      <c r="B1015"/>
      <c r="C1015" t="s">
        <v>55</v>
      </c>
      <c r="D1015" t="s">
        <v>324</v>
      </c>
      <c r="E1015" t="s">
        <v>33</v>
      </c>
      <c r="F1015" s="170">
        <v>4</v>
      </c>
      <c r="G1015" s="162">
        <v>3</v>
      </c>
      <c r="H1015" s="162">
        <v>3</v>
      </c>
      <c r="I1015" t="s">
        <v>420</v>
      </c>
      <c r="J1015" t="s">
        <v>12</v>
      </c>
      <c r="K1015" t="s">
        <v>17</v>
      </c>
      <c r="L1015" t="s">
        <v>203</v>
      </c>
      <c r="M1015" t="s">
        <v>409</v>
      </c>
      <c r="N1015" t="s">
        <v>33</v>
      </c>
      <c r="O1015" s="170">
        <v>13</v>
      </c>
      <c r="P1015" t="s">
        <v>17</v>
      </c>
      <c r="Q1015" t="s">
        <v>20</v>
      </c>
      <c r="R1015" s="163" t="s">
        <v>162</v>
      </c>
      <c r="S1015" s="164" t="s">
        <v>126</v>
      </c>
      <c r="T1015" s="164" t="s">
        <v>126</v>
      </c>
      <c r="U1015" s="165" t="str">
        <f t="shared" si="48"/>
        <v>B_ปUG_UGB03</v>
      </c>
      <c r="V1015" s="152">
        <f t="shared" si="49"/>
        <v>52</v>
      </c>
      <c r="W1015" s="153">
        <f t="shared" si="50"/>
        <v>3.0588235294117645</v>
      </c>
    </row>
    <row r="1016" spans="1:23" s="154" customFormat="1" ht="15" customHeight="1">
      <c r="A1016" t="s">
        <v>167</v>
      </c>
      <c r="B1016"/>
      <c r="C1016" t="s">
        <v>55</v>
      </c>
      <c r="D1016" t="s">
        <v>717</v>
      </c>
      <c r="E1016" t="s">
        <v>33</v>
      </c>
      <c r="F1016" s="170">
        <v>4</v>
      </c>
      <c r="G1016" s="162">
        <v>3</v>
      </c>
      <c r="H1016" s="162">
        <v>3</v>
      </c>
      <c r="I1016" t="s">
        <v>420</v>
      </c>
      <c r="J1016" t="s">
        <v>12</v>
      </c>
      <c r="K1016" t="s">
        <v>17</v>
      </c>
      <c r="L1016" t="s">
        <v>203</v>
      </c>
      <c r="M1016" t="s">
        <v>409</v>
      </c>
      <c r="N1016" t="s">
        <v>33</v>
      </c>
      <c r="O1016" s="170">
        <v>106</v>
      </c>
      <c r="P1016" t="s">
        <v>17</v>
      </c>
      <c r="Q1016" t="s">
        <v>20</v>
      </c>
      <c r="R1016" s="163" t="s">
        <v>162</v>
      </c>
      <c r="S1016" s="164" t="s">
        <v>126</v>
      </c>
      <c r="T1016" s="164" t="s">
        <v>126</v>
      </c>
      <c r="U1016" s="165" t="str">
        <f t="shared" si="48"/>
        <v>B_ปUG_UGB03</v>
      </c>
      <c r="V1016" s="152">
        <f t="shared" si="49"/>
        <v>424</v>
      </c>
      <c r="W1016" s="153">
        <f t="shared" si="50"/>
        <v>24.941176470588236</v>
      </c>
    </row>
    <row r="1017" spans="1:23" s="154" customFormat="1" ht="15" customHeight="1">
      <c r="A1017" t="s">
        <v>167</v>
      </c>
      <c r="B1017"/>
      <c r="C1017" t="s">
        <v>55</v>
      </c>
      <c r="D1017" t="s">
        <v>718</v>
      </c>
      <c r="E1017" t="s">
        <v>33</v>
      </c>
      <c r="F1017" s="170">
        <v>4</v>
      </c>
      <c r="G1017" s="162">
        <v>3</v>
      </c>
      <c r="H1017" s="162">
        <v>3</v>
      </c>
      <c r="I1017" t="s">
        <v>420</v>
      </c>
      <c r="J1017" t="s">
        <v>12</v>
      </c>
      <c r="K1017" t="s">
        <v>17</v>
      </c>
      <c r="L1017" t="s">
        <v>203</v>
      </c>
      <c r="M1017" t="s">
        <v>409</v>
      </c>
      <c r="N1017" t="s">
        <v>33</v>
      </c>
      <c r="O1017" s="170">
        <v>103</v>
      </c>
      <c r="P1017" t="s">
        <v>17</v>
      </c>
      <c r="Q1017" t="s">
        <v>20</v>
      </c>
      <c r="R1017" s="163" t="s">
        <v>162</v>
      </c>
      <c r="S1017" s="164" t="s">
        <v>126</v>
      </c>
      <c r="T1017" s="164" t="s">
        <v>126</v>
      </c>
      <c r="U1017" s="165" t="str">
        <f t="shared" si="48"/>
        <v>B_ปUG_UGB03</v>
      </c>
      <c r="V1017" s="152">
        <f t="shared" si="49"/>
        <v>412</v>
      </c>
      <c r="W1017" s="153">
        <f t="shared" si="50"/>
        <v>24.235294117647058</v>
      </c>
    </row>
    <row r="1018" spans="1:23" s="154" customFormat="1" ht="15" customHeight="1">
      <c r="A1018" t="s">
        <v>167</v>
      </c>
      <c r="B1018"/>
      <c r="C1018" t="s">
        <v>55</v>
      </c>
      <c r="D1018" t="s">
        <v>719</v>
      </c>
      <c r="E1018" t="s">
        <v>33</v>
      </c>
      <c r="F1018" s="170">
        <v>1</v>
      </c>
      <c r="G1018" s="162">
        <v>0</v>
      </c>
      <c r="H1018" s="162">
        <v>3</v>
      </c>
      <c r="I1018" t="s">
        <v>420</v>
      </c>
      <c r="J1018" t="s">
        <v>12</v>
      </c>
      <c r="K1018" t="s">
        <v>17</v>
      </c>
      <c r="L1018" t="s">
        <v>203</v>
      </c>
      <c r="M1018" t="s">
        <v>409</v>
      </c>
      <c r="N1018" t="s">
        <v>33</v>
      </c>
      <c r="O1018" s="170">
        <v>94</v>
      </c>
      <c r="P1018" t="s">
        <v>17</v>
      </c>
      <c r="Q1018" t="s">
        <v>20</v>
      </c>
      <c r="R1018" s="163" t="s">
        <v>162</v>
      </c>
      <c r="S1018" s="164" t="s">
        <v>126</v>
      </c>
      <c r="T1018" s="164" t="s">
        <v>126</v>
      </c>
      <c r="U1018" s="165" t="str">
        <f t="shared" si="48"/>
        <v>B_ปUG_UGB03</v>
      </c>
      <c r="V1018" s="152">
        <f t="shared" si="49"/>
        <v>94</v>
      </c>
      <c r="W1018" s="153">
        <f t="shared" si="50"/>
        <v>5.5294117647058822</v>
      </c>
    </row>
    <row r="1019" spans="1:23" s="154" customFormat="1" ht="15" customHeight="1">
      <c r="A1019" t="s">
        <v>167</v>
      </c>
      <c r="B1019"/>
      <c r="C1019" t="s">
        <v>55</v>
      </c>
      <c r="D1019" t="s">
        <v>379</v>
      </c>
      <c r="E1019" t="s">
        <v>33</v>
      </c>
      <c r="F1019" s="170">
        <v>3</v>
      </c>
      <c r="G1019" s="162">
        <v>3</v>
      </c>
      <c r="H1019" s="162">
        <v>0</v>
      </c>
      <c r="I1019" t="s">
        <v>420</v>
      </c>
      <c r="J1019" t="s">
        <v>12</v>
      </c>
      <c r="K1019" t="s">
        <v>17</v>
      </c>
      <c r="L1019" t="s">
        <v>203</v>
      </c>
      <c r="M1019" t="s">
        <v>409</v>
      </c>
      <c r="N1019" t="s">
        <v>33</v>
      </c>
      <c r="O1019" s="170">
        <v>114</v>
      </c>
      <c r="P1019" t="s">
        <v>17</v>
      </c>
      <c r="Q1019" t="s">
        <v>20</v>
      </c>
      <c r="R1019" s="163" t="s">
        <v>162</v>
      </c>
      <c r="S1019" s="164" t="s">
        <v>126</v>
      </c>
      <c r="T1019" s="164" t="s">
        <v>126</v>
      </c>
      <c r="U1019" s="165" t="str">
        <f t="shared" si="48"/>
        <v>B_ปUG_UGB03</v>
      </c>
      <c r="V1019" s="152">
        <f t="shared" si="49"/>
        <v>342</v>
      </c>
      <c r="W1019" s="153">
        <f t="shared" si="50"/>
        <v>20.117647058823529</v>
      </c>
    </row>
    <row r="1020" spans="1:23" s="154" customFormat="1" ht="15" customHeight="1">
      <c r="A1020" t="s">
        <v>167</v>
      </c>
      <c r="B1020"/>
      <c r="C1020" t="s">
        <v>55</v>
      </c>
      <c r="D1020" t="s">
        <v>720</v>
      </c>
      <c r="E1020" t="s">
        <v>33</v>
      </c>
      <c r="F1020" s="170">
        <v>3</v>
      </c>
      <c r="G1020" s="162">
        <v>3</v>
      </c>
      <c r="H1020" s="162">
        <v>0</v>
      </c>
      <c r="I1020" t="s">
        <v>420</v>
      </c>
      <c r="J1020" t="s">
        <v>12</v>
      </c>
      <c r="K1020" t="s">
        <v>17</v>
      </c>
      <c r="L1020" t="s">
        <v>203</v>
      </c>
      <c r="M1020" t="s">
        <v>409</v>
      </c>
      <c r="N1020" t="s">
        <v>33</v>
      </c>
      <c r="O1020" s="170">
        <v>106</v>
      </c>
      <c r="P1020" t="s">
        <v>17</v>
      </c>
      <c r="Q1020" t="s">
        <v>20</v>
      </c>
      <c r="R1020" s="163" t="s">
        <v>162</v>
      </c>
      <c r="S1020" s="164" t="s">
        <v>126</v>
      </c>
      <c r="T1020" s="164" t="s">
        <v>126</v>
      </c>
      <c r="U1020" s="165" t="str">
        <f t="shared" si="48"/>
        <v>B_ปUG_UGB03</v>
      </c>
      <c r="V1020" s="152">
        <f t="shared" si="49"/>
        <v>318</v>
      </c>
      <c r="W1020" s="153">
        <f t="shared" si="50"/>
        <v>18.705882352941178</v>
      </c>
    </row>
    <row r="1021" spans="1:23" s="154" customFormat="1" ht="15" customHeight="1">
      <c r="A1021" t="s">
        <v>167</v>
      </c>
      <c r="B1021"/>
      <c r="C1021" t="s">
        <v>55</v>
      </c>
      <c r="D1021" t="s">
        <v>721</v>
      </c>
      <c r="E1021" t="s">
        <v>33</v>
      </c>
      <c r="F1021" s="170">
        <v>3</v>
      </c>
      <c r="G1021" s="162">
        <v>3</v>
      </c>
      <c r="H1021" s="162">
        <v>0</v>
      </c>
      <c r="I1021" t="s">
        <v>420</v>
      </c>
      <c r="J1021" t="s">
        <v>12</v>
      </c>
      <c r="K1021" t="s">
        <v>17</v>
      </c>
      <c r="L1021" t="s">
        <v>203</v>
      </c>
      <c r="M1021" t="s">
        <v>409</v>
      </c>
      <c r="N1021" t="s">
        <v>33</v>
      </c>
      <c r="O1021" s="170">
        <v>2</v>
      </c>
      <c r="P1021" t="s">
        <v>17</v>
      </c>
      <c r="Q1021" t="s">
        <v>20</v>
      </c>
      <c r="R1021" s="163" t="s">
        <v>162</v>
      </c>
      <c r="S1021" s="164" t="s">
        <v>126</v>
      </c>
      <c r="T1021" s="164" t="s">
        <v>126</v>
      </c>
      <c r="U1021" s="165" t="str">
        <f t="shared" si="48"/>
        <v>B_ปUG_UGB03</v>
      </c>
      <c r="V1021" s="152">
        <f t="shared" si="49"/>
        <v>6</v>
      </c>
      <c r="W1021" s="153">
        <f t="shared" si="50"/>
        <v>0.35294117647058826</v>
      </c>
    </row>
    <row r="1022" spans="1:23" s="154" customFormat="1" ht="15" customHeight="1">
      <c r="A1022" t="s">
        <v>167</v>
      </c>
      <c r="B1022"/>
      <c r="C1022" t="s">
        <v>55</v>
      </c>
      <c r="D1022" t="s">
        <v>722</v>
      </c>
      <c r="E1022" t="s">
        <v>33</v>
      </c>
      <c r="F1022" s="170">
        <v>3</v>
      </c>
      <c r="G1022" s="162">
        <v>3</v>
      </c>
      <c r="H1022" s="162">
        <v>0</v>
      </c>
      <c r="I1022" t="s">
        <v>420</v>
      </c>
      <c r="J1022" t="s">
        <v>12</v>
      </c>
      <c r="K1022" t="s">
        <v>17</v>
      </c>
      <c r="L1022" t="s">
        <v>203</v>
      </c>
      <c r="M1022" t="s">
        <v>409</v>
      </c>
      <c r="N1022" t="s">
        <v>33</v>
      </c>
      <c r="O1022" s="170">
        <v>34</v>
      </c>
      <c r="P1022" t="s">
        <v>17</v>
      </c>
      <c r="Q1022" t="s">
        <v>20</v>
      </c>
      <c r="R1022" s="163" t="s">
        <v>162</v>
      </c>
      <c r="S1022" s="164" t="s">
        <v>126</v>
      </c>
      <c r="T1022" s="164" t="s">
        <v>126</v>
      </c>
      <c r="U1022" s="165" t="str">
        <f t="shared" si="48"/>
        <v>B_ปUG_UGB03</v>
      </c>
      <c r="V1022" s="152">
        <f t="shared" si="49"/>
        <v>102</v>
      </c>
      <c r="W1022" s="153">
        <f t="shared" si="50"/>
        <v>6</v>
      </c>
    </row>
    <row r="1023" spans="1:23" s="154" customFormat="1" ht="15" customHeight="1">
      <c r="A1023" t="s">
        <v>167</v>
      </c>
      <c r="B1023"/>
      <c r="C1023" t="s">
        <v>55</v>
      </c>
      <c r="D1023" t="s">
        <v>380</v>
      </c>
      <c r="E1023" t="s">
        <v>33</v>
      </c>
      <c r="F1023" s="170">
        <v>3</v>
      </c>
      <c r="G1023" s="162">
        <v>3</v>
      </c>
      <c r="H1023" s="162">
        <v>0</v>
      </c>
      <c r="I1023" t="s">
        <v>420</v>
      </c>
      <c r="J1023" t="s">
        <v>12</v>
      </c>
      <c r="K1023" t="s">
        <v>17</v>
      </c>
      <c r="L1023" t="s">
        <v>203</v>
      </c>
      <c r="M1023" t="s">
        <v>409</v>
      </c>
      <c r="N1023" t="s">
        <v>33</v>
      </c>
      <c r="O1023" s="170">
        <v>5</v>
      </c>
      <c r="P1023" t="s">
        <v>17</v>
      </c>
      <c r="Q1023" t="s">
        <v>20</v>
      </c>
      <c r="R1023" s="163" t="s">
        <v>162</v>
      </c>
      <c r="S1023" s="164" t="s">
        <v>126</v>
      </c>
      <c r="T1023" s="164" t="s">
        <v>126</v>
      </c>
      <c r="U1023" s="165" t="str">
        <f t="shared" si="48"/>
        <v>B_ปUG_UGB03</v>
      </c>
      <c r="V1023" s="152">
        <f t="shared" si="49"/>
        <v>15</v>
      </c>
      <c r="W1023" s="153">
        <f t="shared" si="50"/>
        <v>0.88235294117647056</v>
      </c>
    </row>
    <row r="1024" spans="1:23" s="154" customFormat="1" ht="15" customHeight="1">
      <c r="A1024" t="s">
        <v>167</v>
      </c>
      <c r="B1024"/>
      <c r="C1024" t="s">
        <v>55</v>
      </c>
      <c r="D1024" t="s">
        <v>723</v>
      </c>
      <c r="E1024" t="s">
        <v>33</v>
      </c>
      <c r="F1024" s="170">
        <v>3</v>
      </c>
      <c r="G1024" s="162">
        <v>2</v>
      </c>
      <c r="H1024" s="162">
        <v>3</v>
      </c>
      <c r="I1024" t="s">
        <v>420</v>
      </c>
      <c r="J1024" t="s">
        <v>12</v>
      </c>
      <c r="K1024" t="s">
        <v>17</v>
      </c>
      <c r="L1024" t="s">
        <v>203</v>
      </c>
      <c r="M1024" t="s">
        <v>409</v>
      </c>
      <c r="N1024" t="s">
        <v>33</v>
      </c>
      <c r="O1024" s="170">
        <v>3</v>
      </c>
      <c r="P1024" t="s">
        <v>17</v>
      </c>
      <c r="Q1024" t="s">
        <v>20</v>
      </c>
      <c r="R1024" s="163" t="s">
        <v>162</v>
      </c>
      <c r="S1024" s="164" t="s">
        <v>126</v>
      </c>
      <c r="T1024" s="164" t="s">
        <v>126</v>
      </c>
      <c r="U1024" s="165" t="str">
        <f t="shared" si="48"/>
        <v>B_ปUG_UGB03</v>
      </c>
      <c r="V1024" s="152">
        <f t="shared" si="49"/>
        <v>9</v>
      </c>
      <c r="W1024" s="153">
        <f t="shared" si="50"/>
        <v>0.52941176470588236</v>
      </c>
    </row>
    <row r="1025" spans="1:23" s="154" customFormat="1" ht="15" customHeight="1">
      <c r="A1025" t="s">
        <v>167</v>
      </c>
      <c r="B1025"/>
      <c r="C1025" t="s">
        <v>55</v>
      </c>
      <c r="D1025" t="s">
        <v>724</v>
      </c>
      <c r="E1025" t="s">
        <v>33</v>
      </c>
      <c r="F1025" s="170">
        <v>3</v>
      </c>
      <c r="G1025" s="162">
        <v>3</v>
      </c>
      <c r="H1025" s="162">
        <v>0</v>
      </c>
      <c r="I1025" t="s">
        <v>420</v>
      </c>
      <c r="J1025" t="s">
        <v>12</v>
      </c>
      <c r="K1025" t="s">
        <v>17</v>
      </c>
      <c r="L1025" t="s">
        <v>203</v>
      </c>
      <c r="M1025" t="s">
        <v>409</v>
      </c>
      <c r="N1025" t="s">
        <v>33</v>
      </c>
      <c r="O1025" s="170">
        <v>14</v>
      </c>
      <c r="P1025" t="s">
        <v>17</v>
      </c>
      <c r="Q1025" t="s">
        <v>20</v>
      </c>
      <c r="R1025" s="163" t="s">
        <v>162</v>
      </c>
      <c r="S1025" s="164" t="s">
        <v>126</v>
      </c>
      <c r="T1025" s="164" t="s">
        <v>126</v>
      </c>
      <c r="U1025" s="165" t="str">
        <f t="shared" si="48"/>
        <v>B_ปUG_UGB03</v>
      </c>
      <c r="V1025" s="152">
        <f t="shared" si="49"/>
        <v>42</v>
      </c>
      <c r="W1025" s="153">
        <f t="shared" si="50"/>
        <v>2.4705882352941178</v>
      </c>
    </row>
    <row r="1026" spans="1:23" s="154" customFormat="1" ht="15" customHeight="1">
      <c r="A1026" t="s">
        <v>167</v>
      </c>
      <c r="B1026"/>
      <c r="C1026" t="s">
        <v>55</v>
      </c>
      <c r="D1026" t="s">
        <v>725</v>
      </c>
      <c r="E1026" t="s">
        <v>33</v>
      </c>
      <c r="F1026" s="170">
        <v>3</v>
      </c>
      <c r="G1026" s="162">
        <v>3</v>
      </c>
      <c r="H1026" s="162">
        <v>0</v>
      </c>
      <c r="I1026" t="s">
        <v>420</v>
      </c>
      <c r="J1026" t="s">
        <v>12</v>
      </c>
      <c r="K1026" t="s">
        <v>17</v>
      </c>
      <c r="L1026" t="s">
        <v>203</v>
      </c>
      <c r="M1026" t="s">
        <v>409</v>
      </c>
      <c r="N1026" t="s">
        <v>33</v>
      </c>
      <c r="O1026" s="170">
        <v>105</v>
      </c>
      <c r="P1026" t="s">
        <v>17</v>
      </c>
      <c r="Q1026" t="s">
        <v>20</v>
      </c>
      <c r="R1026" s="163" t="s">
        <v>162</v>
      </c>
      <c r="S1026" s="164" t="s">
        <v>126</v>
      </c>
      <c r="T1026" s="164" t="s">
        <v>126</v>
      </c>
      <c r="U1026" s="165" t="str">
        <f t="shared" ref="U1026:U1089" si="51">+K1026&amp;R1026&amp;S1026&amp;"_"&amp;T1026&amp;Q1026</f>
        <v>B_ปUG_UGB03</v>
      </c>
      <c r="V1026" s="152">
        <f t="shared" ref="V1026:V1089" si="52">+F1026*O1026</f>
        <v>315</v>
      </c>
      <c r="W1026" s="153">
        <f t="shared" si="50"/>
        <v>18.529411764705884</v>
      </c>
    </row>
    <row r="1027" spans="1:23" s="154" customFormat="1" ht="15" customHeight="1">
      <c r="A1027" t="s">
        <v>167</v>
      </c>
      <c r="B1027"/>
      <c r="C1027" t="s">
        <v>55</v>
      </c>
      <c r="D1027" t="s">
        <v>381</v>
      </c>
      <c r="E1027" t="s">
        <v>33</v>
      </c>
      <c r="F1027" s="170">
        <v>3</v>
      </c>
      <c r="G1027" s="162">
        <v>2</v>
      </c>
      <c r="H1027" s="162">
        <v>3</v>
      </c>
      <c r="I1027" t="s">
        <v>420</v>
      </c>
      <c r="J1027" t="s">
        <v>12</v>
      </c>
      <c r="K1027" t="s">
        <v>17</v>
      </c>
      <c r="L1027" t="s">
        <v>203</v>
      </c>
      <c r="M1027" t="s">
        <v>409</v>
      </c>
      <c r="N1027" t="s">
        <v>33</v>
      </c>
      <c r="O1027" s="170">
        <v>77</v>
      </c>
      <c r="P1027" t="s">
        <v>17</v>
      </c>
      <c r="Q1027" t="s">
        <v>20</v>
      </c>
      <c r="R1027" s="163" t="s">
        <v>162</v>
      </c>
      <c r="S1027" s="164" t="s">
        <v>126</v>
      </c>
      <c r="T1027" s="164" t="s">
        <v>126</v>
      </c>
      <c r="U1027" s="165" t="str">
        <f t="shared" si="51"/>
        <v>B_ปUG_UGB03</v>
      </c>
      <c r="V1027" s="152">
        <f t="shared" si="52"/>
        <v>231</v>
      </c>
      <c r="W1027" s="153">
        <f t="shared" si="50"/>
        <v>13.588235294117647</v>
      </c>
    </row>
    <row r="1028" spans="1:23" s="154" customFormat="1" ht="15" customHeight="1">
      <c r="A1028" t="s">
        <v>167</v>
      </c>
      <c r="B1028"/>
      <c r="C1028" t="s">
        <v>55</v>
      </c>
      <c r="D1028" t="s">
        <v>726</v>
      </c>
      <c r="E1028" t="s">
        <v>33</v>
      </c>
      <c r="F1028" s="170">
        <v>3</v>
      </c>
      <c r="G1028" s="162">
        <v>3</v>
      </c>
      <c r="H1028" s="162">
        <v>0</v>
      </c>
      <c r="I1028" t="s">
        <v>420</v>
      </c>
      <c r="J1028" t="s">
        <v>12</v>
      </c>
      <c r="K1028" t="s">
        <v>17</v>
      </c>
      <c r="L1028" t="s">
        <v>203</v>
      </c>
      <c r="M1028" t="s">
        <v>409</v>
      </c>
      <c r="N1028" t="s">
        <v>33</v>
      </c>
      <c r="O1028" s="170">
        <v>15</v>
      </c>
      <c r="P1028" t="s">
        <v>17</v>
      </c>
      <c r="Q1028" t="s">
        <v>20</v>
      </c>
      <c r="R1028" s="163" t="s">
        <v>162</v>
      </c>
      <c r="S1028" s="164" t="s">
        <v>126</v>
      </c>
      <c r="T1028" s="164" t="s">
        <v>126</v>
      </c>
      <c r="U1028" s="165" t="str">
        <f t="shared" si="51"/>
        <v>B_ปUG_UGB03</v>
      </c>
      <c r="V1028" s="152">
        <f t="shared" si="52"/>
        <v>45</v>
      </c>
      <c r="W1028" s="153">
        <f t="shared" si="50"/>
        <v>2.6470588235294117</v>
      </c>
    </row>
    <row r="1029" spans="1:23" s="154" customFormat="1" ht="15" customHeight="1">
      <c r="A1029" t="s">
        <v>167</v>
      </c>
      <c r="B1029"/>
      <c r="C1029" t="s">
        <v>55</v>
      </c>
      <c r="D1029" t="s">
        <v>727</v>
      </c>
      <c r="E1029" t="s">
        <v>33</v>
      </c>
      <c r="F1029" s="170">
        <v>3</v>
      </c>
      <c r="G1029" s="162">
        <v>2</v>
      </c>
      <c r="H1029" s="162">
        <v>3</v>
      </c>
      <c r="I1029" t="s">
        <v>420</v>
      </c>
      <c r="J1029" t="s">
        <v>12</v>
      </c>
      <c r="K1029" t="s">
        <v>17</v>
      </c>
      <c r="L1029" t="s">
        <v>203</v>
      </c>
      <c r="M1029" t="s">
        <v>409</v>
      </c>
      <c r="N1029" t="s">
        <v>33</v>
      </c>
      <c r="O1029" s="170">
        <v>9</v>
      </c>
      <c r="P1029" t="s">
        <v>17</v>
      </c>
      <c r="Q1029" t="s">
        <v>20</v>
      </c>
      <c r="R1029" s="163" t="s">
        <v>162</v>
      </c>
      <c r="S1029" s="164" t="s">
        <v>126</v>
      </c>
      <c r="T1029" s="164" t="s">
        <v>126</v>
      </c>
      <c r="U1029" s="165" t="str">
        <f t="shared" si="51"/>
        <v>B_ปUG_UGB03</v>
      </c>
      <c r="V1029" s="152">
        <f t="shared" si="52"/>
        <v>27</v>
      </c>
      <c r="W1029" s="153">
        <f t="shared" si="50"/>
        <v>1.588235294117647</v>
      </c>
    </row>
    <row r="1030" spans="1:23" s="154" customFormat="1" ht="15" customHeight="1">
      <c r="A1030" t="s">
        <v>167</v>
      </c>
      <c r="B1030"/>
      <c r="C1030" t="s">
        <v>55</v>
      </c>
      <c r="D1030" t="s">
        <v>382</v>
      </c>
      <c r="E1030" t="s">
        <v>33</v>
      </c>
      <c r="F1030" s="170">
        <v>3</v>
      </c>
      <c r="G1030" s="162">
        <v>3</v>
      </c>
      <c r="H1030" s="162">
        <v>0</v>
      </c>
      <c r="I1030" t="s">
        <v>420</v>
      </c>
      <c r="J1030" t="s">
        <v>12</v>
      </c>
      <c r="K1030" t="s">
        <v>17</v>
      </c>
      <c r="L1030" t="s">
        <v>203</v>
      </c>
      <c r="M1030" t="s">
        <v>409</v>
      </c>
      <c r="N1030" t="s">
        <v>33</v>
      </c>
      <c r="O1030" s="170">
        <v>5</v>
      </c>
      <c r="P1030" t="s">
        <v>17</v>
      </c>
      <c r="Q1030" t="s">
        <v>20</v>
      </c>
      <c r="R1030" s="163" t="s">
        <v>162</v>
      </c>
      <c r="S1030" s="164" t="s">
        <v>126</v>
      </c>
      <c r="T1030" s="164" t="s">
        <v>126</v>
      </c>
      <c r="U1030" s="165" t="str">
        <f t="shared" si="51"/>
        <v>B_ปUG_UGB03</v>
      </c>
      <c r="V1030" s="152">
        <f t="shared" si="52"/>
        <v>15</v>
      </c>
      <c r="W1030" s="153">
        <f t="shared" si="50"/>
        <v>0.88235294117647056</v>
      </c>
    </row>
    <row r="1031" spans="1:23" s="154" customFormat="1" ht="15" customHeight="1">
      <c r="A1031" t="s">
        <v>167</v>
      </c>
      <c r="B1031"/>
      <c r="C1031" t="s">
        <v>55</v>
      </c>
      <c r="D1031" t="s">
        <v>728</v>
      </c>
      <c r="E1031" t="s">
        <v>33</v>
      </c>
      <c r="F1031" s="170">
        <v>3</v>
      </c>
      <c r="G1031" s="162">
        <v>3</v>
      </c>
      <c r="H1031" s="162">
        <v>0</v>
      </c>
      <c r="I1031" t="s">
        <v>420</v>
      </c>
      <c r="J1031" t="s">
        <v>12</v>
      </c>
      <c r="K1031" t="s">
        <v>17</v>
      </c>
      <c r="L1031" t="s">
        <v>203</v>
      </c>
      <c r="M1031" t="s">
        <v>409</v>
      </c>
      <c r="N1031" t="s">
        <v>33</v>
      </c>
      <c r="O1031" s="170">
        <v>15</v>
      </c>
      <c r="P1031" t="s">
        <v>17</v>
      </c>
      <c r="Q1031" t="s">
        <v>20</v>
      </c>
      <c r="R1031" s="163" t="s">
        <v>162</v>
      </c>
      <c r="S1031" s="164" t="s">
        <v>126</v>
      </c>
      <c r="T1031" s="164" t="s">
        <v>126</v>
      </c>
      <c r="U1031" s="165" t="str">
        <f t="shared" si="51"/>
        <v>B_ปUG_UGB03</v>
      </c>
      <c r="V1031" s="152">
        <f t="shared" si="52"/>
        <v>45</v>
      </c>
      <c r="W1031" s="153">
        <f t="shared" si="50"/>
        <v>2.6470588235294117</v>
      </c>
    </row>
    <row r="1032" spans="1:23" s="154" customFormat="1" ht="15" customHeight="1">
      <c r="A1032" t="s">
        <v>167</v>
      </c>
      <c r="B1032"/>
      <c r="C1032" t="s">
        <v>55</v>
      </c>
      <c r="D1032" t="s">
        <v>729</v>
      </c>
      <c r="E1032" t="s">
        <v>33</v>
      </c>
      <c r="F1032" s="170">
        <v>3</v>
      </c>
      <c r="G1032" s="162">
        <v>3</v>
      </c>
      <c r="H1032" s="162">
        <v>0</v>
      </c>
      <c r="I1032" t="s">
        <v>420</v>
      </c>
      <c r="J1032" t="s">
        <v>12</v>
      </c>
      <c r="K1032" t="s">
        <v>17</v>
      </c>
      <c r="L1032" t="s">
        <v>203</v>
      </c>
      <c r="M1032" t="s">
        <v>409</v>
      </c>
      <c r="N1032" t="s">
        <v>33</v>
      </c>
      <c r="O1032" s="170">
        <v>4</v>
      </c>
      <c r="P1032" t="s">
        <v>17</v>
      </c>
      <c r="Q1032" t="s">
        <v>20</v>
      </c>
      <c r="R1032" s="163" t="s">
        <v>162</v>
      </c>
      <c r="S1032" s="164" t="s">
        <v>126</v>
      </c>
      <c r="T1032" s="164" t="s">
        <v>126</v>
      </c>
      <c r="U1032" s="165" t="str">
        <f t="shared" si="51"/>
        <v>B_ปUG_UGB03</v>
      </c>
      <c r="V1032" s="152">
        <f t="shared" si="52"/>
        <v>12</v>
      </c>
      <c r="W1032" s="153">
        <f t="shared" si="50"/>
        <v>0.70588235294117652</v>
      </c>
    </row>
    <row r="1033" spans="1:23" s="154" customFormat="1" ht="15" customHeight="1">
      <c r="A1033" t="s">
        <v>167</v>
      </c>
      <c r="B1033"/>
      <c r="C1033" t="s">
        <v>55</v>
      </c>
      <c r="D1033" t="s">
        <v>383</v>
      </c>
      <c r="E1033" t="s">
        <v>33</v>
      </c>
      <c r="F1033" s="170">
        <v>1</v>
      </c>
      <c r="G1033" s="162">
        <v>0</v>
      </c>
      <c r="H1033" s="162">
        <v>3</v>
      </c>
      <c r="I1033" t="s">
        <v>420</v>
      </c>
      <c r="J1033" t="s">
        <v>12</v>
      </c>
      <c r="K1033" t="s">
        <v>17</v>
      </c>
      <c r="L1033" t="s">
        <v>203</v>
      </c>
      <c r="M1033" t="s">
        <v>409</v>
      </c>
      <c r="N1033" t="s">
        <v>33</v>
      </c>
      <c r="O1033" s="170">
        <v>17</v>
      </c>
      <c r="P1033" t="s">
        <v>17</v>
      </c>
      <c r="Q1033" t="s">
        <v>20</v>
      </c>
      <c r="R1033" s="163" t="s">
        <v>162</v>
      </c>
      <c r="S1033" s="164" t="s">
        <v>126</v>
      </c>
      <c r="T1033" s="164" t="s">
        <v>126</v>
      </c>
      <c r="U1033" s="165" t="str">
        <f t="shared" si="51"/>
        <v>B_ปUG_UGB03</v>
      </c>
      <c r="V1033" s="152">
        <f t="shared" si="52"/>
        <v>17</v>
      </c>
      <c r="W1033" s="153">
        <f t="shared" si="50"/>
        <v>1</v>
      </c>
    </row>
    <row r="1034" spans="1:23" s="154" customFormat="1" ht="15" customHeight="1">
      <c r="A1034" t="s">
        <v>167</v>
      </c>
      <c r="B1034"/>
      <c r="C1034" t="s">
        <v>55</v>
      </c>
      <c r="D1034" t="s">
        <v>730</v>
      </c>
      <c r="E1034" t="s">
        <v>33</v>
      </c>
      <c r="F1034" s="170">
        <v>3</v>
      </c>
      <c r="G1034" s="162">
        <v>3</v>
      </c>
      <c r="H1034" s="162">
        <v>0</v>
      </c>
      <c r="I1034" t="s">
        <v>420</v>
      </c>
      <c r="J1034" t="s">
        <v>12</v>
      </c>
      <c r="K1034" t="s">
        <v>17</v>
      </c>
      <c r="L1034" t="s">
        <v>203</v>
      </c>
      <c r="M1034" t="s">
        <v>409</v>
      </c>
      <c r="N1034" t="s">
        <v>33</v>
      </c>
      <c r="O1034" s="170">
        <v>29</v>
      </c>
      <c r="P1034" t="s">
        <v>17</v>
      </c>
      <c r="Q1034" t="s">
        <v>20</v>
      </c>
      <c r="R1034" s="163" t="s">
        <v>162</v>
      </c>
      <c r="S1034" s="164" t="s">
        <v>126</v>
      </c>
      <c r="T1034" s="164" t="s">
        <v>126</v>
      </c>
      <c r="U1034" s="165" t="str">
        <f t="shared" si="51"/>
        <v>B_ปUG_UGB03</v>
      </c>
      <c r="V1034" s="152">
        <f t="shared" si="52"/>
        <v>87</v>
      </c>
      <c r="W1034" s="153">
        <f t="shared" si="50"/>
        <v>5.117647058823529</v>
      </c>
    </row>
    <row r="1035" spans="1:23" s="154" customFormat="1" ht="15" customHeight="1">
      <c r="A1035" t="s">
        <v>167</v>
      </c>
      <c r="B1035"/>
      <c r="C1035" t="s">
        <v>55</v>
      </c>
      <c r="D1035" t="s">
        <v>384</v>
      </c>
      <c r="E1035" t="s">
        <v>33</v>
      </c>
      <c r="F1035" s="170">
        <v>1</v>
      </c>
      <c r="G1035" s="162">
        <v>1</v>
      </c>
      <c r="H1035" s="162">
        <v>0</v>
      </c>
      <c r="I1035" t="s">
        <v>420</v>
      </c>
      <c r="J1035" t="s">
        <v>12</v>
      </c>
      <c r="K1035" t="s">
        <v>17</v>
      </c>
      <c r="L1035" t="s">
        <v>203</v>
      </c>
      <c r="M1035" t="s">
        <v>409</v>
      </c>
      <c r="N1035" t="s">
        <v>33</v>
      </c>
      <c r="O1035" s="170">
        <v>8</v>
      </c>
      <c r="P1035" t="s">
        <v>17</v>
      </c>
      <c r="Q1035" t="s">
        <v>20</v>
      </c>
      <c r="R1035" s="163" t="s">
        <v>162</v>
      </c>
      <c r="S1035" s="164" t="s">
        <v>126</v>
      </c>
      <c r="T1035" s="164" t="s">
        <v>126</v>
      </c>
      <c r="U1035" s="165" t="str">
        <f t="shared" si="51"/>
        <v>B_ปUG_UGB03</v>
      </c>
      <c r="V1035" s="152">
        <f t="shared" si="52"/>
        <v>8</v>
      </c>
      <c r="W1035" s="153">
        <f t="shared" si="50"/>
        <v>0.47058823529411764</v>
      </c>
    </row>
    <row r="1036" spans="1:23" s="154" customFormat="1" ht="15" customHeight="1">
      <c r="A1036" t="s">
        <v>167</v>
      </c>
      <c r="B1036"/>
      <c r="C1036" t="s">
        <v>55</v>
      </c>
      <c r="D1036" t="s">
        <v>385</v>
      </c>
      <c r="E1036" t="s">
        <v>33</v>
      </c>
      <c r="F1036" s="170">
        <v>2</v>
      </c>
      <c r="G1036" s="162">
        <v>0</v>
      </c>
      <c r="H1036" s="162">
        <v>6</v>
      </c>
      <c r="I1036" t="s">
        <v>420</v>
      </c>
      <c r="J1036" t="s">
        <v>12</v>
      </c>
      <c r="K1036" t="s">
        <v>17</v>
      </c>
      <c r="L1036" t="s">
        <v>203</v>
      </c>
      <c r="M1036" t="s">
        <v>409</v>
      </c>
      <c r="N1036" t="s">
        <v>33</v>
      </c>
      <c r="O1036" s="170">
        <v>61</v>
      </c>
      <c r="P1036" t="s">
        <v>17</v>
      </c>
      <c r="Q1036" t="s">
        <v>20</v>
      </c>
      <c r="R1036" s="163" t="s">
        <v>162</v>
      </c>
      <c r="S1036" s="164" t="s">
        <v>126</v>
      </c>
      <c r="T1036" s="164" t="s">
        <v>126</v>
      </c>
      <c r="U1036" s="165" t="str">
        <f t="shared" si="51"/>
        <v>B_ปUG_UGB03</v>
      </c>
      <c r="V1036" s="152">
        <f t="shared" si="52"/>
        <v>122</v>
      </c>
      <c r="W1036" s="153">
        <f t="shared" si="50"/>
        <v>7.1764705882352944</v>
      </c>
    </row>
    <row r="1037" spans="1:23" s="154" customFormat="1" ht="15" customHeight="1">
      <c r="A1037" t="s">
        <v>167</v>
      </c>
      <c r="B1037"/>
      <c r="C1037" t="s">
        <v>54</v>
      </c>
      <c r="D1037" t="s">
        <v>243</v>
      </c>
      <c r="E1037" t="s">
        <v>33</v>
      </c>
      <c r="F1037" s="170">
        <v>3</v>
      </c>
      <c r="G1037" s="162">
        <v>2</v>
      </c>
      <c r="H1037" s="162">
        <v>3</v>
      </c>
      <c r="I1037" t="s">
        <v>420</v>
      </c>
      <c r="J1037" t="s">
        <v>12</v>
      </c>
      <c r="K1037" t="s">
        <v>17</v>
      </c>
      <c r="L1037" t="s">
        <v>201</v>
      </c>
      <c r="M1037" t="s">
        <v>409</v>
      </c>
      <c r="N1037" t="s">
        <v>33</v>
      </c>
      <c r="O1037" s="170">
        <v>1</v>
      </c>
      <c r="P1037" t="s">
        <v>17</v>
      </c>
      <c r="Q1037" t="s">
        <v>19</v>
      </c>
      <c r="R1037" s="163" t="s">
        <v>162</v>
      </c>
      <c r="S1037" s="164" t="s">
        <v>126</v>
      </c>
      <c r="T1037" s="164" t="s">
        <v>126</v>
      </c>
      <c r="U1037" s="165" t="str">
        <f t="shared" si="51"/>
        <v>B_ปUG_UGB02</v>
      </c>
      <c r="V1037" s="152">
        <f t="shared" si="52"/>
        <v>3</v>
      </c>
      <c r="W1037" s="153">
        <f t="shared" si="50"/>
        <v>0.17647058823529413</v>
      </c>
    </row>
    <row r="1038" spans="1:23" s="154" customFormat="1" ht="15" customHeight="1">
      <c r="A1038" t="s">
        <v>167</v>
      </c>
      <c r="B1038"/>
      <c r="C1038" t="s">
        <v>54</v>
      </c>
      <c r="D1038" t="s">
        <v>243</v>
      </c>
      <c r="E1038" t="s">
        <v>33</v>
      </c>
      <c r="F1038" s="170">
        <v>3</v>
      </c>
      <c r="G1038" s="162">
        <v>2</v>
      </c>
      <c r="H1038" s="162">
        <v>3</v>
      </c>
      <c r="I1038" t="s">
        <v>420</v>
      </c>
      <c r="J1038" t="s">
        <v>12</v>
      </c>
      <c r="K1038" t="s">
        <v>17</v>
      </c>
      <c r="L1038" t="s">
        <v>202</v>
      </c>
      <c r="M1038" t="s">
        <v>409</v>
      </c>
      <c r="N1038" t="s">
        <v>33</v>
      </c>
      <c r="O1038" s="170">
        <v>1</v>
      </c>
      <c r="P1038" t="s">
        <v>17</v>
      </c>
      <c r="Q1038" t="s">
        <v>19</v>
      </c>
      <c r="R1038" s="163" t="s">
        <v>162</v>
      </c>
      <c r="S1038" s="164" t="s">
        <v>126</v>
      </c>
      <c r="T1038" s="164" t="s">
        <v>126</v>
      </c>
      <c r="U1038" s="165" t="str">
        <f t="shared" si="51"/>
        <v>B_ปUG_UGB02</v>
      </c>
      <c r="V1038" s="152">
        <f t="shared" si="52"/>
        <v>3</v>
      </c>
      <c r="W1038" s="153">
        <f t="shared" si="50"/>
        <v>0.17647058823529413</v>
      </c>
    </row>
    <row r="1039" spans="1:23" s="154" customFormat="1" ht="15" customHeight="1">
      <c r="A1039" t="s">
        <v>167</v>
      </c>
      <c r="B1039"/>
      <c r="C1039" t="s">
        <v>54</v>
      </c>
      <c r="D1039" t="s">
        <v>243</v>
      </c>
      <c r="E1039" t="s">
        <v>33</v>
      </c>
      <c r="F1039" s="170">
        <v>3</v>
      </c>
      <c r="G1039" s="162">
        <v>2</v>
      </c>
      <c r="H1039" s="162">
        <v>3</v>
      </c>
      <c r="I1039" t="s">
        <v>420</v>
      </c>
      <c r="J1039" t="s">
        <v>12</v>
      </c>
      <c r="K1039" t="s">
        <v>17</v>
      </c>
      <c r="L1039" t="s">
        <v>203</v>
      </c>
      <c r="M1039" t="s">
        <v>409</v>
      </c>
      <c r="N1039" t="s">
        <v>33</v>
      </c>
      <c r="O1039" s="170">
        <v>89</v>
      </c>
      <c r="P1039" t="s">
        <v>17</v>
      </c>
      <c r="Q1039" t="s">
        <v>19</v>
      </c>
      <c r="R1039" s="163" t="s">
        <v>162</v>
      </c>
      <c r="S1039" s="164" t="s">
        <v>126</v>
      </c>
      <c r="T1039" s="164" t="s">
        <v>126</v>
      </c>
      <c r="U1039" s="165" t="str">
        <f t="shared" si="51"/>
        <v>B_ปUG_UGB02</v>
      </c>
      <c r="V1039" s="152">
        <f t="shared" si="52"/>
        <v>267</v>
      </c>
      <c r="W1039" s="153">
        <f t="shared" ref="W1039:W1102" si="53">+V1039/17</f>
        <v>15.705882352941176</v>
      </c>
    </row>
    <row r="1040" spans="1:23" s="154" customFormat="1" ht="15" customHeight="1">
      <c r="A1040" t="s">
        <v>167</v>
      </c>
      <c r="B1040"/>
      <c r="C1040" t="s">
        <v>54</v>
      </c>
      <c r="D1040" t="s">
        <v>243</v>
      </c>
      <c r="E1040" t="s">
        <v>33</v>
      </c>
      <c r="F1040" s="170">
        <v>3</v>
      </c>
      <c r="G1040" s="162">
        <v>2</v>
      </c>
      <c r="H1040" s="162">
        <v>3</v>
      </c>
      <c r="I1040" t="s">
        <v>420</v>
      </c>
      <c r="J1040" t="s">
        <v>12</v>
      </c>
      <c r="K1040" t="s">
        <v>17</v>
      </c>
      <c r="L1040" t="s">
        <v>410</v>
      </c>
      <c r="M1040" t="s">
        <v>409</v>
      </c>
      <c r="N1040" t="s">
        <v>33</v>
      </c>
      <c r="O1040" s="170">
        <v>1</v>
      </c>
      <c r="P1040" t="s">
        <v>17</v>
      </c>
      <c r="Q1040" t="s">
        <v>19</v>
      </c>
      <c r="R1040" s="163" t="s">
        <v>162</v>
      </c>
      <c r="S1040" s="164" t="s">
        <v>126</v>
      </c>
      <c r="T1040" s="164" t="s">
        <v>126</v>
      </c>
      <c r="U1040" s="165" t="str">
        <f t="shared" si="51"/>
        <v>B_ปUG_UGB02</v>
      </c>
      <c r="V1040" s="152">
        <f t="shared" si="52"/>
        <v>3</v>
      </c>
      <c r="W1040" s="153">
        <f t="shared" si="53"/>
        <v>0.17647058823529413</v>
      </c>
    </row>
    <row r="1041" spans="1:23" s="154" customFormat="1" ht="15" customHeight="1">
      <c r="A1041" t="s">
        <v>167</v>
      </c>
      <c r="B1041"/>
      <c r="C1041" t="s">
        <v>54</v>
      </c>
      <c r="D1041" t="s">
        <v>317</v>
      </c>
      <c r="E1041" t="s">
        <v>33</v>
      </c>
      <c r="F1041" s="170">
        <v>3</v>
      </c>
      <c r="G1041" s="162">
        <v>2</v>
      </c>
      <c r="H1041" s="162">
        <v>3</v>
      </c>
      <c r="I1041" t="s">
        <v>420</v>
      </c>
      <c r="J1041" t="s">
        <v>12</v>
      </c>
      <c r="K1041" t="s">
        <v>17</v>
      </c>
      <c r="L1041" t="s">
        <v>201</v>
      </c>
      <c r="M1041" t="s">
        <v>409</v>
      </c>
      <c r="N1041" t="s">
        <v>33</v>
      </c>
      <c r="O1041" s="170">
        <v>7</v>
      </c>
      <c r="P1041" t="s">
        <v>17</v>
      </c>
      <c r="Q1041" t="s">
        <v>19</v>
      </c>
      <c r="R1041" s="163" t="s">
        <v>162</v>
      </c>
      <c r="S1041" s="164" t="s">
        <v>126</v>
      </c>
      <c r="T1041" s="164" t="s">
        <v>126</v>
      </c>
      <c r="U1041" s="165" t="str">
        <f t="shared" si="51"/>
        <v>B_ปUG_UGB02</v>
      </c>
      <c r="V1041" s="152">
        <f t="shared" si="52"/>
        <v>21</v>
      </c>
      <c r="W1041" s="153">
        <f t="shared" si="53"/>
        <v>1.2352941176470589</v>
      </c>
    </row>
    <row r="1042" spans="1:23" s="154" customFormat="1" ht="15" customHeight="1">
      <c r="A1042" t="s">
        <v>167</v>
      </c>
      <c r="B1042"/>
      <c r="C1042" t="s">
        <v>54</v>
      </c>
      <c r="D1042" t="s">
        <v>271</v>
      </c>
      <c r="E1042" t="s">
        <v>33</v>
      </c>
      <c r="F1042" s="170">
        <v>3</v>
      </c>
      <c r="G1042" s="162">
        <v>3</v>
      </c>
      <c r="H1042" s="162">
        <v>0</v>
      </c>
      <c r="I1042" t="s">
        <v>420</v>
      </c>
      <c r="J1042" t="s">
        <v>12</v>
      </c>
      <c r="K1042" t="s">
        <v>17</v>
      </c>
      <c r="L1042" t="s">
        <v>202</v>
      </c>
      <c r="M1042" t="s">
        <v>411</v>
      </c>
      <c r="N1042" t="s">
        <v>33</v>
      </c>
      <c r="O1042" s="170">
        <v>2</v>
      </c>
      <c r="P1042" t="s">
        <v>17</v>
      </c>
      <c r="Q1042" t="s">
        <v>19</v>
      </c>
      <c r="R1042" s="163" t="s">
        <v>163</v>
      </c>
      <c r="S1042" s="164" t="s">
        <v>126</v>
      </c>
      <c r="T1042" s="164" t="s">
        <v>126</v>
      </c>
      <c r="U1042" s="165" t="str">
        <f t="shared" si="51"/>
        <v>B_พUG_UGB02</v>
      </c>
      <c r="V1042" s="152">
        <f t="shared" si="52"/>
        <v>6</v>
      </c>
      <c r="W1042" s="153">
        <f t="shared" si="53"/>
        <v>0.35294117647058826</v>
      </c>
    </row>
    <row r="1043" spans="1:23" s="154" customFormat="1" ht="15" customHeight="1">
      <c r="A1043" t="s">
        <v>167</v>
      </c>
      <c r="B1043"/>
      <c r="C1043" t="s">
        <v>54</v>
      </c>
      <c r="D1043" t="s">
        <v>731</v>
      </c>
      <c r="E1043" t="s">
        <v>33</v>
      </c>
      <c r="F1043" s="170">
        <v>1</v>
      </c>
      <c r="G1043" s="162">
        <v>0</v>
      </c>
      <c r="H1043" s="162">
        <v>3</v>
      </c>
      <c r="I1043" t="s">
        <v>420</v>
      </c>
      <c r="J1043" t="s">
        <v>12</v>
      </c>
      <c r="K1043" t="s">
        <v>17</v>
      </c>
      <c r="L1043" t="s">
        <v>202</v>
      </c>
      <c r="M1043" t="s">
        <v>409</v>
      </c>
      <c r="N1043" t="s">
        <v>33</v>
      </c>
      <c r="O1043" s="170">
        <v>82</v>
      </c>
      <c r="P1043" t="s">
        <v>17</v>
      </c>
      <c r="Q1043" t="s">
        <v>19</v>
      </c>
      <c r="R1043" s="163" t="s">
        <v>162</v>
      </c>
      <c r="S1043" s="164" t="s">
        <v>126</v>
      </c>
      <c r="T1043" s="164" t="s">
        <v>126</v>
      </c>
      <c r="U1043" s="165" t="str">
        <f t="shared" si="51"/>
        <v>B_ปUG_UGB02</v>
      </c>
      <c r="V1043" s="152">
        <f t="shared" si="52"/>
        <v>82</v>
      </c>
      <c r="W1043" s="153">
        <f t="shared" si="53"/>
        <v>4.8235294117647056</v>
      </c>
    </row>
    <row r="1044" spans="1:23" s="154" customFormat="1" ht="15" customHeight="1">
      <c r="A1044" t="s">
        <v>167</v>
      </c>
      <c r="B1044"/>
      <c r="C1044" t="s">
        <v>54</v>
      </c>
      <c r="D1044" t="s">
        <v>731</v>
      </c>
      <c r="E1044" t="s">
        <v>33</v>
      </c>
      <c r="F1044" s="170">
        <v>1</v>
      </c>
      <c r="G1044" s="162">
        <v>0</v>
      </c>
      <c r="H1044" s="162">
        <v>3</v>
      </c>
      <c r="I1044" t="s">
        <v>420</v>
      </c>
      <c r="J1044" t="s">
        <v>12</v>
      </c>
      <c r="K1044" t="s">
        <v>17</v>
      </c>
      <c r="L1044" t="s">
        <v>202</v>
      </c>
      <c r="M1044" t="s">
        <v>411</v>
      </c>
      <c r="N1044" t="s">
        <v>33</v>
      </c>
      <c r="O1044" s="170">
        <v>1</v>
      </c>
      <c r="P1044" t="s">
        <v>17</v>
      </c>
      <c r="Q1044" t="s">
        <v>19</v>
      </c>
      <c r="R1044" s="163" t="s">
        <v>163</v>
      </c>
      <c r="S1044" s="164" t="s">
        <v>126</v>
      </c>
      <c r="T1044" s="164" t="s">
        <v>126</v>
      </c>
      <c r="U1044" s="165" t="str">
        <f t="shared" si="51"/>
        <v>B_พUG_UGB02</v>
      </c>
      <c r="V1044" s="152">
        <f t="shared" si="52"/>
        <v>1</v>
      </c>
      <c r="W1044" s="153">
        <f t="shared" si="53"/>
        <v>5.8823529411764705E-2</v>
      </c>
    </row>
    <row r="1045" spans="1:23" s="154" customFormat="1" ht="15" customHeight="1">
      <c r="A1045" t="s">
        <v>167</v>
      </c>
      <c r="B1045"/>
      <c r="C1045" t="s">
        <v>54</v>
      </c>
      <c r="D1045" t="s">
        <v>732</v>
      </c>
      <c r="E1045" t="s">
        <v>33</v>
      </c>
      <c r="F1045" s="170">
        <v>3</v>
      </c>
      <c r="G1045" s="162">
        <v>3</v>
      </c>
      <c r="H1045" s="162">
        <v>0</v>
      </c>
      <c r="I1045" t="s">
        <v>420</v>
      </c>
      <c r="J1045" t="s">
        <v>12</v>
      </c>
      <c r="K1045" t="s">
        <v>17</v>
      </c>
      <c r="L1045" t="s">
        <v>202</v>
      </c>
      <c r="M1045" t="s">
        <v>409</v>
      </c>
      <c r="N1045" t="s">
        <v>33</v>
      </c>
      <c r="O1045" s="170">
        <v>83</v>
      </c>
      <c r="P1045" t="s">
        <v>17</v>
      </c>
      <c r="Q1045" t="s">
        <v>19</v>
      </c>
      <c r="R1045" s="163" t="s">
        <v>162</v>
      </c>
      <c r="S1045" s="164" t="s">
        <v>126</v>
      </c>
      <c r="T1045" s="164" t="s">
        <v>126</v>
      </c>
      <c r="U1045" s="165" t="str">
        <f t="shared" si="51"/>
        <v>B_ปUG_UGB02</v>
      </c>
      <c r="V1045" s="152">
        <f t="shared" si="52"/>
        <v>249</v>
      </c>
      <c r="W1045" s="153">
        <f t="shared" si="53"/>
        <v>14.647058823529411</v>
      </c>
    </row>
    <row r="1046" spans="1:23" s="154" customFormat="1" ht="15" customHeight="1">
      <c r="A1046" t="s">
        <v>167</v>
      </c>
      <c r="B1046"/>
      <c r="C1046" t="s">
        <v>54</v>
      </c>
      <c r="D1046" t="s">
        <v>733</v>
      </c>
      <c r="E1046" t="s">
        <v>33</v>
      </c>
      <c r="F1046" s="170">
        <v>3</v>
      </c>
      <c r="G1046" s="162">
        <v>3</v>
      </c>
      <c r="H1046" s="162">
        <v>0</v>
      </c>
      <c r="I1046" t="s">
        <v>420</v>
      </c>
      <c r="J1046" t="s">
        <v>12</v>
      </c>
      <c r="K1046" t="s">
        <v>17</v>
      </c>
      <c r="L1046" t="s">
        <v>202</v>
      </c>
      <c r="M1046" t="s">
        <v>409</v>
      </c>
      <c r="N1046" t="s">
        <v>33</v>
      </c>
      <c r="O1046" s="170">
        <v>84</v>
      </c>
      <c r="P1046" t="s">
        <v>17</v>
      </c>
      <c r="Q1046" t="s">
        <v>19</v>
      </c>
      <c r="R1046" s="163" t="s">
        <v>162</v>
      </c>
      <c r="S1046" s="164" t="s">
        <v>126</v>
      </c>
      <c r="T1046" s="164" t="s">
        <v>126</v>
      </c>
      <c r="U1046" s="165" t="str">
        <f t="shared" si="51"/>
        <v>B_ปUG_UGB02</v>
      </c>
      <c r="V1046" s="152">
        <f t="shared" si="52"/>
        <v>252</v>
      </c>
      <c r="W1046" s="153">
        <f t="shared" si="53"/>
        <v>14.823529411764707</v>
      </c>
    </row>
    <row r="1047" spans="1:23" s="154" customFormat="1" ht="15" customHeight="1">
      <c r="A1047" t="s">
        <v>167</v>
      </c>
      <c r="B1047"/>
      <c r="C1047" t="s">
        <v>54</v>
      </c>
      <c r="D1047" t="s">
        <v>734</v>
      </c>
      <c r="E1047" t="s">
        <v>33</v>
      </c>
      <c r="F1047" s="170">
        <v>3</v>
      </c>
      <c r="G1047" s="162">
        <v>3</v>
      </c>
      <c r="H1047" s="162">
        <v>0</v>
      </c>
      <c r="I1047" t="s">
        <v>420</v>
      </c>
      <c r="J1047" t="s">
        <v>12</v>
      </c>
      <c r="K1047" t="s">
        <v>17</v>
      </c>
      <c r="L1047" t="s">
        <v>202</v>
      </c>
      <c r="M1047" t="s">
        <v>409</v>
      </c>
      <c r="N1047" t="s">
        <v>33</v>
      </c>
      <c r="O1047" s="170">
        <v>81</v>
      </c>
      <c r="P1047" t="s">
        <v>17</v>
      </c>
      <c r="Q1047" t="s">
        <v>19</v>
      </c>
      <c r="R1047" s="163" t="s">
        <v>162</v>
      </c>
      <c r="S1047" s="164" t="s">
        <v>126</v>
      </c>
      <c r="T1047" s="164" t="s">
        <v>126</v>
      </c>
      <c r="U1047" s="165" t="str">
        <f t="shared" si="51"/>
        <v>B_ปUG_UGB02</v>
      </c>
      <c r="V1047" s="152">
        <f t="shared" si="52"/>
        <v>243</v>
      </c>
      <c r="W1047" s="153">
        <f t="shared" si="53"/>
        <v>14.294117647058824</v>
      </c>
    </row>
    <row r="1048" spans="1:23" s="154" customFormat="1" ht="15" customHeight="1">
      <c r="A1048" t="s">
        <v>167</v>
      </c>
      <c r="B1048"/>
      <c r="C1048" t="s">
        <v>54</v>
      </c>
      <c r="D1048" t="s">
        <v>735</v>
      </c>
      <c r="E1048" t="s">
        <v>33</v>
      </c>
      <c r="F1048" s="170">
        <v>3</v>
      </c>
      <c r="G1048" s="162">
        <v>3</v>
      </c>
      <c r="H1048" s="162">
        <v>0</v>
      </c>
      <c r="I1048" t="s">
        <v>420</v>
      </c>
      <c r="J1048" t="s">
        <v>12</v>
      </c>
      <c r="K1048" t="s">
        <v>17</v>
      </c>
      <c r="L1048" t="s">
        <v>202</v>
      </c>
      <c r="M1048" t="s">
        <v>409</v>
      </c>
      <c r="N1048" t="s">
        <v>33</v>
      </c>
      <c r="O1048" s="170">
        <v>132</v>
      </c>
      <c r="P1048" t="s">
        <v>17</v>
      </c>
      <c r="Q1048" t="s">
        <v>19</v>
      </c>
      <c r="R1048" s="163" t="s">
        <v>162</v>
      </c>
      <c r="S1048" s="164" t="s">
        <v>126</v>
      </c>
      <c r="T1048" s="164" t="s">
        <v>126</v>
      </c>
      <c r="U1048" s="165" t="str">
        <f t="shared" si="51"/>
        <v>B_ปUG_UGB02</v>
      </c>
      <c r="V1048" s="152">
        <f t="shared" si="52"/>
        <v>396</v>
      </c>
      <c r="W1048" s="153">
        <f t="shared" si="53"/>
        <v>23.294117647058822</v>
      </c>
    </row>
    <row r="1049" spans="1:23" s="154" customFormat="1" ht="15" customHeight="1">
      <c r="A1049" t="s">
        <v>167</v>
      </c>
      <c r="B1049"/>
      <c r="C1049" t="s">
        <v>54</v>
      </c>
      <c r="D1049" t="s">
        <v>736</v>
      </c>
      <c r="E1049" t="s">
        <v>33</v>
      </c>
      <c r="F1049" s="170">
        <v>3</v>
      </c>
      <c r="G1049" s="162">
        <v>3</v>
      </c>
      <c r="H1049" s="162">
        <v>0</v>
      </c>
      <c r="I1049" t="s">
        <v>420</v>
      </c>
      <c r="J1049" t="s">
        <v>12</v>
      </c>
      <c r="K1049" t="s">
        <v>17</v>
      </c>
      <c r="L1049" t="s">
        <v>202</v>
      </c>
      <c r="M1049" t="s">
        <v>409</v>
      </c>
      <c r="N1049" t="s">
        <v>33</v>
      </c>
      <c r="O1049" s="170">
        <v>101</v>
      </c>
      <c r="P1049" t="s">
        <v>17</v>
      </c>
      <c r="Q1049" t="s">
        <v>19</v>
      </c>
      <c r="R1049" s="163" t="s">
        <v>162</v>
      </c>
      <c r="S1049" s="164" t="s">
        <v>126</v>
      </c>
      <c r="T1049" s="164" t="s">
        <v>126</v>
      </c>
      <c r="U1049" s="165" t="str">
        <f t="shared" si="51"/>
        <v>B_ปUG_UGB02</v>
      </c>
      <c r="V1049" s="152">
        <f t="shared" si="52"/>
        <v>303</v>
      </c>
      <c r="W1049" s="153">
        <f t="shared" si="53"/>
        <v>17.823529411764707</v>
      </c>
    </row>
    <row r="1050" spans="1:23" s="154" customFormat="1" ht="15" customHeight="1">
      <c r="A1050" t="s">
        <v>167</v>
      </c>
      <c r="B1050"/>
      <c r="C1050" t="s">
        <v>54</v>
      </c>
      <c r="D1050" t="s">
        <v>736</v>
      </c>
      <c r="E1050" t="s">
        <v>33</v>
      </c>
      <c r="F1050" s="170">
        <v>3</v>
      </c>
      <c r="G1050" s="162">
        <v>3</v>
      </c>
      <c r="H1050" s="162">
        <v>0</v>
      </c>
      <c r="I1050" t="s">
        <v>420</v>
      </c>
      <c r="J1050" t="s">
        <v>12</v>
      </c>
      <c r="K1050" t="s">
        <v>17</v>
      </c>
      <c r="L1050" t="s">
        <v>202</v>
      </c>
      <c r="M1050" t="s">
        <v>411</v>
      </c>
      <c r="N1050" t="s">
        <v>33</v>
      </c>
      <c r="O1050" s="170">
        <v>10</v>
      </c>
      <c r="P1050" t="s">
        <v>17</v>
      </c>
      <c r="Q1050" t="s">
        <v>19</v>
      </c>
      <c r="R1050" s="163" t="s">
        <v>163</v>
      </c>
      <c r="S1050" s="164" t="s">
        <v>126</v>
      </c>
      <c r="T1050" s="164" t="s">
        <v>126</v>
      </c>
      <c r="U1050" s="165" t="str">
        <f t="shared" si="51"/>
        <v>B_พUG_UGB02</v>
      </c>
      <c r="V1050" s="152">
        <f t="shared" si="52"/>
        <v>30</v>
      </c>
      <c r="W1050" s="153">
        <f t="shared" si="53"/>
        <v>1.7647058823529411</v>
      </c>
    </row>
    <row r="1051" spans="1:23" s="154" customFormat="1" ht="15" customHeight="1">
      <c r="A1051" t="s">
        <v>167</v>
      </c>
      <c r="B1051"/>
      <c r="C1051" t="s">
        <v>54</v>
      </c>
      <c r="D1051" t="s">
        <v>318</v>
      </c>
      <c r="E1051" t="s">
        <v>33</v>
      </c>
      <c r="F1051" s="170">
        <v>3</v>
      </c>
      <c r="G1051" s="162">
        <v>3</v>
      </c>
      <c r="H1051" s="162">
        <v>0</v>
      </c>
      <c r="I1051" t="s">
        <v>420</v>
      </c>
      <c r="J1051" t="s">
        <v>12</v>
      </c>
      <c r="K1051" t="s">
        <v>17</v>
      </c>
      <c r="L1051" t="s">
        <v>202</v>
      </c>
      <c r="M1051" t="s">
        <v>409</v>
      </c>
      <c r="N1051" t="s">
        <v>33</v>
      </c>
      <c r="O1051" s="170">
        <v>27</v>
      </c>
      <c r="P1051" t="s">
        <v>17</v>
      </c>
      <c r="Q1051" t="s">
        <v>19</v>
      </c>
      <c r="R1051" s="163" t="s">
        <v>162</v>
      </c>
      <c r="S1051" s="164" t="s">
        <v>126</v>
      </c>
      <c r="T1051" s="164" t="s">
        <v>126</v>
      </c>
      <c r="U1051" s="165" t="str">
        <f t="shared" si="51"/>
        <v>B_ปUG_UGB02</v>
      </c>
      <c r="V1051" s="152">
        <f t="shared" si="52"/>
        <v>81</v>
      </c>
      <c r="W1051" s="153">
        <f t="shared" si="53"/>
        <v>4.7647058823529411</v>
      </c>
    </row>
    <row r="1052" spans="1:23" s="154" customFormat="1" ht="15" customHeight="1">
      <c r="A1052" t="s">
        <v>167</v>
      </c>
      <c r="B1052"/>
      <c r="C1052" t="s">
        <v>54</v>
      </c>
      <c r="D1052" t="s">
        <v>319</v>
      </c>
      <c r="E1052" t="s">
        <v>33</v>
      </c>
      <c r="F1052" s="170">
        <v>1</v>
      </c>
      <c r="G1052" s="162">
        <v>0</v>
      </c>
      <c r="H1052" s="162">
        <v>3</v>
      </c>
      <c r="I1052" t="s">
        <v>420</v>
      </c>
      <c r="J1052" t="s">
        <v>12</v>
      </c>
      <c r="K1052" t="s">
        <v>17</v>
      </c>
      <c r="L1052" t="s">
        <v>202</v>
      </c>
      <c r="M1052" t="s">
        <v>409</v>
      </c>
      <c r="N1052" t="s">
        <v>33</v>
      </c>
      <c r="O1052" s="170">
        <v>14</v>
      </c>
      <c r="P1052" t="s">
        <v>17</v>
      </c>
      <c r="Q1052" t="s">
        <v>19</v>
      </c>
      <c r="R1052" s="163" t="s">
        <v>162</v>
      </c>
      <c r="S1052" s="164" t="s">
        <v>126</v>
      </c>
      <c r="T1052" s="164" t="s">
        <v>126</v>
      </c>
      <c r="U1052" s="165" t="str">
        <f t="shared" si="51"/>
        <v>B_ปUG_UGB02</v>
      </c>
      <c r="V1052" s="152">
        <f t="shared" si="52"/>
        <v>14</v>
      </c>
      <c r="W1052" s="153">
        <f t="shared" si="53"/>
        <v>0.82352941176470584</v>
      </c>
    </row>
    <row r="1053" spans="1:23" s="154" customFormat="1" ht="15" customHeight="1">
      <c r="A1053" t="s">
        <v>167</v>
      </c>
      <c r="B1053"/>
      <c r="C1053" t="s">
        <v>54</v>
      </c>
      <c r="D1053" t="s">
        <v>386</v>
      </c>
      <c r="E1053" t="s">
        <v>33</v>
      </c>
      <c r="F1053" s="170">
        <v>3</v>
      </c>
      <c r="G1053" s="162">
        <v>3</v>
      </c>
      <c r="H1053" s="162">
        <v>0</v>
      </c>
      <c r="I1053" t="s">
        <v>420</v>
      </c>
      <c r="J1053" t="s">
        <v>12</v>
      </c>
      <c r="K1053" t="s">
        <v>17</v>
      </c>
      <c r="L1053" t="s">
        <v>202</v>
      </c>
      <c r="M1053" t="s">
        <v>409</v>
      </c>
      <c r="N1053" t="s">
        <v>33</v>
      </c>
      <c r="O1053" s="170">
        <v>1</v>
      </c>
      <c r="P1053" t="s">
        <v>17</v>
      </c>
      <c r="Q1053" t="s">
        <v>19</v>
      </c>
      <c r="R1053" s="163" t="s">
        <v>162</v>
      </c>
      <c r="S1053" s="164" t="s">
        <v>126</v>
      </c>
      <c r="T1053" s="164" t="s">
        <v>126</v>
      </c>
      <c r="U1053" s="165" t="str">
        <f t="shared" si="51"/>
        <v>B_ปUG_UGB02</v>
      </c>
      <c r="V1053" s="152">
        <f t="shared" si="52"/>
        <v>3</v>
      </c>
      <c r="W1053" s="153">
        <f t="shared" si="53"/>
        <v>0.17647058823529413</v>
      </c>
    </row>
    <row r="1054" spans="1:23" s="154" customFormat="1" ht="15" customHeight="1">
      <c r="A1054" t="s">
        <v>167</v>
      </c>
      <c r="B1054"/>
      <c r="C1054" t="s">
        <v>54</v>
      </c>
      <c r="D1054" t="s">
        <v>387</v>
      </c>
      <c r="E1054" t="s">
        <v>33</v>
      </c>
      <c r="F1054" s="170">
        <v>3</v>
      </c>
      <c r="G1054" s="162">
        <v>3</v>
      </c>
      <c r="H1054" s="162">
        <v>0</v>
      </c>
      <c r="I1054" t="s">
        <v>420</v>
      </c>
      <c r="J1054" t="s">
        <v>12</v>
      </c>
      <c r="K1054" t="s">
        <v>17</v>
      </c>
      <c r="L1054" t="s">
        <v>202</v>
      </c>
      <c r="M1054" t="s">
        <v>409</v>
      </c>
      <c r="N1054" t="s">
        <v>33</v>
      </c>
      <c r="O1054" s="170">
        <v>123</v>
      </c>
      <c r="P1054" t="s">
        <v>17</v>
      </c>
      <c r="Q1054" t="s">
        <v>19</v>
      </c>
      <c r="R1054" s="163" t="s">
        <v>162</v>
      </c>
      <c r="S1054" s="164" t="s">
        <v>126</v>
      </c>
      <c r="T1054" s="164" t="s">
        <v>126</v>
      </c>
      <c r="U1054" s="165" t="str">
        <f t="shared" si="51"/>
        <v>B_ปUG_UGB02</v>
      </c>
      <c r="V1054" s="152">
        <f t="shared" si="52"/>
        <v>369</v>
      </c>
      <c r="W1054" s="153">
        <f t="shared" si="53"/>
        <v>21.705882352941178</v>
      </c>
    </row>
    <row r="1055" spans="1:23" s="154" customFormat="1" ht="15" customHeight="1">
      <c r="A1055" t="s">
        <v>167</v>
      </c>
      <c r="B1055"/>
      <c r="C1055" t="s">
        <v>54</v>
      </c>
      <c r="D1055" t="s">
        <v>387</v>
      </c>
      <c r="E1055" t="s">
        <v>33</v>
      </c>
      <c r="F1055" s="170">
        <v>3</v>
      </c>
      <c r="G1055" s="162">
        <v>3</v>
      </c>
      <c r="H1055" s="162">
        <v>0</v>
      </c>
      <c r="I1055" t="s">
        <v>420</v>
      </c>
      <c r="J1055" t="s">
        <v>12</v>
      </c>
      <c r="K1055" t="s">
        <v>17</v>
      </c>
      <c r="L1055" t="s">
        <v>202</v>
      </c>
      <c r="M1055" t="s">
        <v>411</v>
      </c>
      <c r="N1055" t="s">
        <v>33</v>
      </c>
      <c r="O1055" s="170">
        <v>13</v>
      </c>
      <c r="P1055" t="s">
        <v>17</v>
      </c>
      <c r="Q1055" t="s">
        <v>19</v>
      </c>
      <c r="R1055" s="163" t="s">
        <v>163</v>
      </c>
      <c r="S1055" s="164" t="s">
        <v>126</v>
      </c>
      <c r="T1055" s="164" t="s">
        <v>126</v>
      </c>
      <c r="U1055" s="165" t="str">
        <f t="shared" si="51"/>
        <v>B_พUG_UGB02</v>
      </c>
      <c r="V1055" s="152">
        <f t="shared" si="52"/>
        <v>39</v>
      </c>
      <c r="W1055" s="153">
        <f t="shared" si="53"/>
        <v>2.2941176470588234</v>
      </c>
    </row>
    <row r="1056" spans="1:23" s="154" customFormat="1" ht="15" customHeight="1">
      <c r="A1056" t="s">
        <v>167</v>
      </c>
      <c r="B1056"/>
      <c r="C1056" t="s">
        <v>54</v>
      </c>
      <c r="D1056" t="s">
        <v>388</v>
      </c>
      <c r="E1056" t="s">
        <v>33</v>
      </c>
      <c r="F1056" s="170">
        <v>3</v>
      </c>
      <c r="G1056" s="162">
        <v>3</v>
      </c>
      <c r="H1056" s="162">
        <v>0</v>
      </c>
      <c r="I1056" t="s">
        <v>420</v>
      </c>
      <c r="J1056" t="s">
        <v>12</v>
      </c>
      <c r="K1056" t="s">
        <v>17</v>
      </c>
      <c r="L1056" t="s">
        <v>202</v>
      </c>
      <c r="M1056" t="s">
        <v>409</v>
      </c>
      <c r="N1056" t="s">
        <v>33</v>
      </c>
      <c r="O1056" s="170">
        <v>121</v>
      </c>
      <c r="P1056" t="s">
        <v>17</v>
      </c>
      <c r="Q1056" t="s">
        <v>19</v>
      </c>
      <c r="R1056" s="163" t="s">
        <v>162</v>
      </c>
      <c r="S1056" s="164" t="s">
        <v>126</v>
      </c>
      <c r="T1056" s="164" t="s">
        <v>126</v>
      </c>
      <c r="U1056" s="165" t="str">
        <f t="shared" si="51"/>
        <v>B_ปUG_UGB02</v>
      </c>
      <c r="V1056" s="152">
        <f t="shared" si="52"/>
        <v>363</v>
      </c>
      <c r="W1056" s="153">
        <f t="shared" si="53"/>
        <v>21.352941176470587</v>
      </c>
    </row>
    <row r="1057" spans="1:23" s="154" customFormat="1" ht="15" customHeight="1">
      <c r="A1057" t="s">
        <v>167</v>
      </c>
      <c r="B1057"/>
      <c r="C1057" t="s">
        <v>54</v>
      </c>
      <c r="D1057" t="s">
        <v>388</v>
      </c>
      <c r="E1057" t="s">
        <v>33</v>
      </c>
      <c r="F1057" s="170">
        <v>3</v>
      </c>
      <c r="G1057" s="162">
        <v>3</v>
      </c>
      <c r="H1057" s="162">
        <v>0</v>
      </c>
      <c r="I1057" t="s">
        <v>420</v>
      </c>
      <c r="J1057" t="s">
        <v>12</v>
      </c>
      <c r="K1057" t="s">
        <v>17</v>
      </c>
      <c r="L1057" t="s">
        <v>202</v>
      </c>
      <c r="M1057" t="s">
        <v>411</v>
      </c>
      <c r="N1057" t="s">
        <v>33</v>
      </c>
      <c r="O1057" s="170">
        <v>5</v>
      </c>
      <c r="P1057" t="s">
        <v>17</v>
      </c>
      <c r="Q1057" t="s">
        <v>19</v>
      </c>
      <c r="R1057" s="163" t="s">
        <v>163</v>
      </c>
      <c r="S1057" s="164" t="s">
        <v>126</v>
      </c>
      <c r="T1057" s="164" t="s">
        <v>126</v>
      </c>
      <c r="U1057" s="165" t="str">
        <f t="shared" si="51"/>
        <v>B_พUG_UGB02</v>
      </c>
      <c r="V1057" s="152">
        <f t="shared" si="52"/>
        <v>15</v>
      </c>
      <c r="W1057" s="153">
        <f t="shared" si="53"/>
        <v>0.88235294117647056</v>
      </c>
    </row>
    <row r="1058" spans="1:23" s="154" customFormat="1" ht="15" customHeight="1">
      <c r="A1058" t="s">
        <v>167</v>
      </c>
      <c r="B1058"/>
      <c r="C1058" t="s">
        <v>54</v>
      </c>
      <c r="D1058" t="s">
        <v>389</v>
      </c>
      <c r="E1058" t="s">
        <v>33</v>
      </c>
      <c r="F1058" s="170">
        <v>3</v>
      </c>
      <c r="G1058" s="162">
        <v>3</v>
      </c>
      <c r="H1058" s="162">
        <v>0</v>
      </c>
      <c r="I1058" t="s">
        <v>420</v>
      </c>
      <c r="J1058" t="s">
        <v>12</v>
      </c>
      <c r="K1058" t="s">
        <v>17</v>
      </c>
      <c r="L1058" t="s">
        <v>202</v>
      </c>
      <c r="M1058" t="s">
        <v>409</v>
      </c>
      <c r="N1058" t="s">
        <v>33</v>
      </c>
      <c r="O1058" s="170">
        <v>29</v>
      </c>
      <c r="P1058" t="s">
        <v>17</v>
      </c>
      <c r="Q1058" t="s">
        <v>19</v>
      </c>
      <c r="R1058" s="163" t="s">
        <v>162</v>
      </c>
      <c r="S1058" s="164" t="s">
        <v>126</v>
      </c>
      <c r="T1058" s="164" t="s">
        <v>126</v>
      </c>
      <c r="U1058" s="165" t="str">
        <f t="shared" si="51"/>
        <v>B_ปUG_UGB02</v>
      </c>
      <c r="V1058" s="152">
        <f t="shared" si="52"/>
        <v>87</v>
      </c>
      <c r="W1058" s="153">
        <f t="shared" si="53"/>
        <v>5.117647058823529</v>
      </c>
    </row>
    <row r="1059" spans="1:23" s="154" customFormat="1" ht="15" customHeight="1">
      <c r="A1059" t="s">
        <v>167</v>
      </c>
      <c r="B1059"/>
      <c r="C1059" t="s">
        <v>54</v>
      </c>
      <c r="D1059" t="s">
        <v>389</v>
      </c>
      <c r="E1059" t="s">
        <v>33</v>
      </c>
      <c r="F1059" s="170">
        <v>3</v>
      </c>
      <c r="G1059" s="162">
        <v>3</v>
      </c>
      <c r="H1059" s="162">
        <v>0</v>
      </c>
      <c r="I1059" t="s">
        <v>420</v>
      </c>
      <c r="J1059" t="s">
        <v>12</v>
      </c>
      <c r="K1059" t="s">
        <v>17</v>
      </c>
      <c r="L1059" t="s">
        <v>202</v>
      </c>
      <c r="M1059" t="s">
        <v>411</v>
      </c>
      <c r="N1059" t="s">
        <v>33</v>
      </c>
      <c r="O1059" s="170">
        <v>1</v>
      </c>
      <c r="P1059" t="s">
        <v>17</v>
      </c>
      <c r="Q1059" t="s">
        <v>19</v>
      </c>
      <c r="R1059" s="163" t="s">
        <v>163</v>
      </c>
      <c r="S1059" s="164" t="s">
        <v>126</v>
      </c>
      <c r="T1059" s="164" t="s">
        <v>126</v>
      </c>
      <c r="U1059" s="165" t="str">
        <f t="shared" si="51"/>
        <v>B_พUG_UGB02</v>
      </c>
      <c r="V1059" s="152">
        <f t="shared" si="52"/>
        <v>3</v>
      </c>
      <c r="W1059" s="153">
        <f t="shared" si="53"/>
        <v>0.17647058823529413</v>
      </c>
    </row>
    <row r="1060" spans="1:23" s="154" customFormat="1" ht="15" customHeight="1">
      <c r="A1060" t="s">
        <v>167</v>
      </c>
      <c r="B1060"/>
      <c r="C1060" t="s">
        <v>54</v>
      </c>
      <c r="D1060" t="s">
        <v>320</v>
      </c>
      <c r="E1060" t="s">
        <v>33</v>
      </c>
      <c r="F1060" s="170">
        <v>3</v>
      </c>
      <c r="G1060" s="162">
        <v>3</v>
      </c>
      <c r="H1060" s="162">
        <v>0</v>
      </c>
      <c r="I1060" t="s">
        <v>420</v>
      </c>
      <c r="J1060" t="s">
        <v>12</v>
      </c>
      <c r="K1060" t="s">
        <v>17</v>
      </c>
      <c r="L1060" t="s">
        <v>202</v>
      </c>
      <c r="M1060" t="s">
        <v>409</v>
      </c>
      <c r="N1060" t="s">
        <v>33</v>
      </c>
      <c r="O1060" s="170">
        <v>1</v>
      </c>
      <c r="P1060" t="s">
        <v>17</v>
      </c>
      <c r="Q1060" t="s">
        <v>19</v>
      </c>
      <c r="R1060" s="163" t="s">
        <v>162</v>
      </c>
      <c r="S1060" s="164" t="s">
        <v>126</v>
      </c>
      <c r="T1060" s="164" t="s">
        <v>126</v>
      </c>
      <c r="U1060" s="165" t="str">
        <f t="shared" si="51"/>
        <v>B_ปUG_UGB02</v>
      </c>
      <c r="V1060" s="152">
        <f t="shared" si="52"/>
        <v>3</v>
      </c>
      <c r="W1060" s="153">
        <f t="shared" si="53"/>
        <v>0.17647058823529413</v>
      </c>
    </row>
    <row r="1061" spans="1:23" s="154" customFormat="1" ht="15" customHeight="1">
      <c r="A1061" t="s">
        <v>167</v>
      </c>
      <c r="B1061"/>
      <c r="C1061" t="s">
        <v>54</v>
      </c>
      <c r="D1061" t="s">
        <v>737</v>
      </c>
      <c r="E1061" t="s">
        <v>33</v>
      </c>
      <c r="F1061" s="170">
        <v>3</v>
      </c>
      <c r="G1061" s="162">
        <v>3</v>
      </c>
      <c r="H1061" s="162">
        <v>0</v>
      </c>
      <c r="I1061" t="s">
        <v>420</v>
      </c>
      <c r="J1061" t="s">
        <v>12</v>
      </c>
      <c r="K1061" t="s">
        <v>17</v>
      </c>
      <c r="L1061" t="s">
        <v>202</v>
      </c>
      <c r="M1061" t="s">
        <v>409</v>
      </c>
      <c r="N1061" t="s">
        <v>33</v>
      </c>
      <c r="O1061" s="170">
        <v>130</v>
      </c>
      <c r="P1061" t="s">
        <v>17</v>
      </c>
      <c r="Q1061" t="s">
        <v>19</v>
      </c>
      <c r="R1061" s="163" t="s">
        <v>162</v>
      </c>
      <c r="S1061" s="164" t="s">
        <v>126</v>
      </c>
      <c r="T1061" s="164" t="s">
        <v>126</v>
      </c>
      <c r="U1061" s="165" t="str">
        <f t="shared" si="51"/>
        <v>B_ปUG_UGB02</v>
      </c>
      <c r="V1061" s="152">
        <f t="shared" si="52"/>
        <v>390</v>
      </c>
      <c r="W1061" s="153">
        <f t="shared" si="53"/>
        <v>22.941176470588236</v>
      </c>
    </row>
    <row r="1062" spans="1:23" s="154" customFormat="1" ht="15" customHeight="1">
      <c r="A1062" t="s">
        <v>167</v>
      </c>
      <c r="B1062"/>
      <c r="C1062" t="s">
        <v>54</v>
      </c>
      <c r="D1062" t="s">
        <v>737</v>
      </c>
      <c r="E1062" t="s">
        <v>33</v>
      </c>
      <c r="F1062" s="170">
        <v>3</v>
      </c>
      <c r="G1062" s="162">
        <v>3</v>
      </c>
      <c r="H1062" s="162">
        <v>0</v>
      </c>
      <c r="I1062" t="s">
        <v>420</v>
      </c>
      <c r="J1062" t="s">
        <v>12</v>
      </c>
      <c r="K1062" t="s">
        <v>17</v>
      </c>
      <c r="L1062" t="s">
        <v>202</v>
      </c>
      <c r="M1062" t="s">
        <v>411</v>
      </c>
      <c r="N1062" t="s">
        <v>33</v>
      </c>
      <c r="O1062" s="170">
        <v>1</v>
      </c>
      <c r="P1062" t="s">
        <v>17</v>
      </c>
      <c r="Q1062" t="s">
        <v>19</v>
      </c>
      <c r="R1062" s="163" t="s">
        <v>163</v>
      </c>
      <c r="S1062" s="164" t="s">
        <v>126</v>
      </c>
      <c r="T1062" s="164" t="s">
        <v>126</v>
      </c>
      <c r="U1062" s="165" t="str">
        <f t="shared" si="51"/>
        <v>B_พUG_UGB02</v>
      </c>
      <c r="V1062" s="152">
        <f t="shared" si="52"/>
        <v>3</v>
      </c>
      <c r="W1062" s="153">
        <f t="shared" si="53"/>
        <v>0.17647058823529413</v>
      </c>
    </row>
    <row r="1063" spans="1:23" s="154" customFormat="1" ht="15" customHeight="1">
      <c r="A1063" t="s">
        <v>167</v>
      </c>
      <c r="B1063"/>
      <c r="C1063" t="s">
        <v>54</v>
      </c>
      <c r="D1063" t="s">
        <v>390</v>
      </c>
      <c r="E1063" t="s">
        <v>33</v>
      </c>
      <c r="F1063" s="170">
        <v>1</v>
      </c>
      <c r="G1063" s="162">
        <v>0</v>
      </c>
      <c r="H1063" s="162">
        <v>3</v>
      </c>
      <c r="I1063" t="s">
        <v>420</v>
      </c>
      <c r="J1063" t="s">
        <v>12</v>
      </c>
      <c r="K1063" t="s">
        <v>17</v>
      </c>
      <c r="L1063" t="s">
        <v>202</v>
      </c>
      <c r="M1063" t="s">
        <v>409</v>
      </c>
      <c r="N1063" t="s">
        <v>33</v>
      </c>
      <c r="O1063" s="170">
        <v>121</v>
      </c>
      <c r="P1063" t="s">
        <v>17</v>
      </c>
      <c r="Q1063" t="s">
        <v>19</v>
      </c>
      <c r="R1063" s="163" t="s">
        <v>162</v>
      </c>
      <c r="S1063" s="164" t="s">
        <v>126</v>
      </c>
      <c r="T1063" s="164" t="s">
        <v>126</v>
      </c>
      <c r="U1063" s="165" t="str">
        <f t="shared" si="51"/>
        <v>B_ปUG_UGB02</v>
      </c>
      <c r="V1063" s="152">
        <f t="shared" si="52"/>
        <v>121</v>
      </c>
      <c r="W1063" s="153">
        <f t="shared" si="53"/>
        <v>7.117647058823529</v>
      </c>
    </row>
    <row r="1064" spans="1:23" s="154" customFormat="1" ht="15" customHeight="1">
      <c r="A1064" t="s">
        <v>167</v>
      </c>
      <c r="B1064"/>
      <c r="C1064" t="s">
        <v>54</v>
      </c>
      <c r="D1064" t="s">
        <v>390</v>
      </c>
      <c r="E1064" t="s">
        <v>33</v>
      </c>
      <c r="F1064" s="170">
        <v>1</v>
      </c>
      <c r="G1064" s="162">
        <v>0</v>
      </c>
      <c r="H1064" s="162">
        <v>3</v>
      </c>
      <c r="I1064" t="s">
        <v>420</v>
      </c>
      <c r="J1064" t="s">
        <v>12</v>
      </c>
      <c r="K1064" t="s">
        <v>17</v>
      </c>
      <c r="L1064" t="s">
        <v>202</v>
      </c>
      <c r="M1064" t="s">
        <v>411</v>
      </c>
      <c r="N1064" t="s">
        <v>33</v>
      </c>
      <c r="O1064" s="170">
        <v>2</v>
      </c>
      <c r="P1064" t="s">
        <v>17</v>
      </c>
      <c r="Q1064" t="s">
        <v>19</v>
      </c>
      <c r="R1064" s="163" t="s">
        <v>163</v>
      </c>
      <c r="S1064" s="164" t="s">
        <v>126</v>
      </c>
      <c r="T1064" s="164" t="s">
        <v>126</v>
      </c>
      <c r="U1064" s="165" t="str">
        <f t="shared" si="51"/>
        <v>B_พUG_UGB02</v>
      </c>
      <c r="V1064" s="152">
        <f t="shared" si="52"/>
        <v>2</v>
      </c>
      <c r="W1064" s="153">
        <f t="shared" si="53"/>
        <v>0.11764705882352941</v>
      </c>
    </row>
    <row r="1065" spans="1:23" s="154" customFormat="1" ht="15" customHeight="1">
      <c r="A1065" t="s">
        <v>167</v>
      </c>
      <c r="B1065"/>
      <c r="C1065" t="s">
        <v>54</v>
      </c>
      <c r="D1065" t="s">
        <v>391</v>
      </c>
      <c r="E1065" t="s">
        <v>33</v>
      </c>
      <c r="F1065" s="170">
        <v>3</v>
      </c>
      <c r="G1065" s="162">
        <v>3</v>
      </c>
      <c r="H1065" s="162">
        <v>0</v>
      </c>
      <c r="I1065" t="s">
        <v>420</v>
      </c>
      <c r="J1065" t="s">
        <v>12</v>
      </c>
      <c r="K1065" t="s">
        <v>17</v>
      </c>
      <c r="L1065" t="s">
        <v>202</v>
      </c>
      <c r="M1065" t="s">
        <v>409</v>
      </c>
      <c r="N1065" t="s">
        <v>33</v>
      </c>
      <c r="O1065" s="170">
        <v>1</v>
      </c>
      <c r="P1065" t="s">
        <v>17</v>
      </c>
      <c r="Q1065" t="s">
        <v>19</v>
      </c>
      <c r="R1065" s="163" t="s">
        <v>162</v>
      </c>
      <c r="S1065" s="164" t="s">
        <v>126</v>
      </c>
      <c r="T1065" s="164" t="s">
        <v>126</v>
      </c>
      <c r="U1065" s="165" t="str">
        <f t="shared" si="51"/>
        <v>B_ปUG_UGB02</v>
      </c>
      <c r="V1065" s="152">
        <f t="shared" si="52"/>
        <v>3</v>
      </c>
      <c r="W1065" s="153">
        <f t="shared" si="53"/>
        <v>0.17647058823529413</v>
      </c>
    </row>
    <row r="1066" spans="1:23" s="154" customFormat="1" ht="15" customHeight="1">
      <c r="A1066" t="s">
        <v>167</v>
      </c>
      <c r="B1066"/>
      <c r="C1066" t="s">
        <v>54</v>
      </c>
      <c r="D1066" t="s">
        <v>392</v>
      </c>
      <c r="E1066" t="s">
        <v>33</v>
      </c>
      <c r="F1066" s="170">
        <v>1</v>
      </c>
      <c r="G1066" s="162">
        <v>0</v>
      </c>
      <c r="H1066" s="162">
        <v>3</v>
      </c>
      <c r="I1066" t="s">
        <v>420</v>
      </c>
      <c r="J1066" t="s">
        <v>12</v>
      </c>
      <c r="K1066" t="s">
        <v>17</v>
      </c>
      <c r="L1066" t="s">
        <v>202</v>
      </c>
      <c r="M1066" t="s">
        <v>409</v>
      </c>
      <c r="N1066" t="s">
        <v>33</v>
      </c>
      <c r="O1066" s="170">
        <v>47</v>
      </c>
      <c r="P1066" t="s">
        <v>17</v>
      </c>
      <c r="Q1066" t="s">
        <v>19</v>
      </c>
      <c r="R1066" s="163" t="s">
        <v>162</v>
      </c>
      <c r="S1066" s="164" t="s">
        <v>126</v>
      </c>
      <c r="T1066" s="164" t="s">
        <v>126</v>
      </c>
      <c r="U1066" s="165" t="str">
        <f t="shared" si="51"/>
        <v>B_ปUG_UGB02</v>
      </c>
      <c r="V1066" s="152">
        <f t="shared" si="52"/>
        <v>47</v>
      </c>
      <c r="W1066" s="153">
        <f t="shared" si="53"/>
        <v>2.7647058823529411</v>
      </c>
    </row>
    <row r="1067" spans="1:23" s="154" customFormat="1" ht="15" customHeight="1">
      <c r="A1067" t="s">
        <v>167</v>
      </c>
      <c r="B1067"/>
      <c r="C1067" t="s">
        <v>54</v>
      </c>
      <c r="D1067" t="s">
        <v>392</v>
      </c>
      <c r="E1067" t="s">
        <v>33</v>
      </c>
      <c r="F1067" s="170">
        <v>1</v>
      </c>
      <c r="G1067" s="162">
        <v>0</v>
      </c>
      <c r="H1067" s="162">
        <v>3</v>
      </c>
      <c r="I1067" t="s">
        <v>420</v>
      </c>
      <c r="J1067" t="s">
        <v>12</v>
      </c>
      <c r="K1067" t="s">
        <v>17</v>
      </c>
      <c r="L1067" t="s">
        <v>202</v>
      </c>
      <c r="M1067" t="s">
        <v>411</v>
      </c>
      <c r="N1067" t="s">
        <v>33</v>
      </c>
      <c r="O1067" s="170">
        <v>8</v>
      </c>
      <c r="P1067" t="s">
        <v>17</v>
      </c>
      <c r="Q1067" t="s">
        <v>19</v>
      </c>
      <c r="R1067" s="163" t="s">
        <v>163</v>
      </c>
      <c r="S1067" s="164" t="s">
        <v>126</v>
      </c>
      <c r="T1067" s="164" t="s">
        <v>126</v>
      </c>
      <c r="U1067" s="165" t="str">
        <f t="shared" si="51"/>
        <v>B_พUG_UGB02</v>
      </c>
      <c r="V1067" s="152">
        <f t="shared" si="52"/>
        <v>8</v>
      </c>
      <c r="W1067" s="153">
        <f t="shared" si="53"/>
        <v>0.47058823529411764</v>
      </c>
    </row>
    <row r="1068" spans="1:23" s="154" customFormat="1" ht="15" customHeight="1">
      <c r="A1068" t="s">
        <v>167</v>
      </c>
      <c r="B1068"/>
      <c r="C1068" t="s">
        <v>54</v>
      </c>
      <c r="D1068" t="s">
        <v>738</v>
      </c>
      <c r="E1068" t="s">
        <v>33</v>
      </c>
      <c r="F1068" s="170">
        <v>3</v>
      </c>
      <c r="G1068" s="162">
        <v>3</v>
      </c>
      <c r="H1068" s="162">
        <v>0</v>
      </c>
      <c r="I1068" t="s">
        <v>420</v>
      </c>
      <c r="J1068" t="s">
        <v>12</v>
      </c>
      <c r="K1068" t="s">
        <v>17</v>
      </c>
      <c r="L1068" t="s">
        <v>202</v>
      </c>
      <c r="M1068" t="s">
        <v>409</v>
      </c>
      <c r="N1068" t="s">
        <v>33</v>
      </c>
      <c r="O1068" s="170">
        <v>134</v>
      </c>
      <c r="P1068" t="s">
        <v>17</v>
      </c>
      <c r="Q1068" t="s">
        <v>19</v>
      </c>
      <c r="R1068" s="163" t="s">
        <v>162</v>
      </c>
      <c r="S1068" s="164" t="s">
        <v>126</v>
      </c>
      <c r="T1068" s="164" t="s">
        <v>126</v>
      </c>
      <c r="U1068" s="165" t="str">
        <f t="shared" si="51"/>
        <v>B_ปUG_UGB02</v>
      </c>
      <c r="V1068" s="152">
        <f t="shared" si="52"/>
        <v>402</v>
      </c>
      <c r="W1068" s="153">
        <f t="shared" si="53"/>
        <v>23.647058823529413</v>
      </c>
    </row>
    <row r="1069" spans="1:23" s="154" customFormat="1" ht="15" customHeight="1">
      <c r="A1069" t="s">
        <v>167</v>
      </c>
      <c r="B1069"/>
      <c r="C1069" t="s">
        <v>54</v>
      </c>
      <c r="D1069" t="s">
        <v>738</v>
      </c>
      <c r="E1069" t="s">
        <v>33</v>
      </c>
      <c r="F1069" s="170">
        <v>3</v>
      </c>
      <c r="G1069" s="162">
        <v>3</v>
      </c>
      <c r="H1069" s="162">
        <v>0</v>
      </c>
      <c r="I1069" t="s">
        <v>420</v>
      </c>
      <c r="J1069" t="s">
        <v>12</v>
      </c>
      <c r="K1069" t="s">
        <v>17</v>
      </c>
      <c r="L1069" t="s">
        <v>202</v>
      </c>
      <c r="M1069" t="s">
        <v>411</v>
      </c>
      <c r="N1069" t="s">
        <v>33</v>
      </c>
      <c r="O1069" s="170">
        <v>5</v>
      </c>
      <c r="P1069" t="s">
        <v>17</v>
      </c>
      <c r="Q1069" t="s">
        <v>19</v>
      </c>
      <c r="R1069" s="163" t="s">
        <v>163</v>
      </c>
      <c r="S1069" s="164" t="s">
        <v>126</v>
      </c>
      <c r="T1069" s="164" t="s">
        <v>126</v>
      </c>
      <c r="U1069" s="165" t="str">
        <f t="shared" si="51"/>
        <v>B_พUG_UGB02</v>
      </c>
      <c r="V1069" s="152">
        <f t="shared" si="52"/>
        <v>15</v>
      </c>
      <c r="W1069" s="153">
        <f t="shared" si="53"/>
        <v>0.88235294117647056</v>
      </c>
    </row>
    <row r="1070" spans="1:23" s="154" customFormat="1" ht="15" customHeight="1">
      <c r="A1070" t="s">
        <v>167</v>
      </c>
      <c r="B1070"/>
      <c r="C1070" t="s">
        <v>54</v>
      </c>
      <c r="D1070" t="s">
        <v>393</v>
      </c>
      <c r="E1070" t="s">
        <v>33</v>
      </c>
      <c r="F1070" s="170">
        <v>3</v>
      </c>
      <c r="G1070" s="162">
        <v>3</v>
      </c>
      <c r="H1070" s="162">
        <v>0</v>
      </c>
      <c r="I1070" t="s">
        <v>420</v>
      </c>
      <c r="J1070" t="s">
        <v>12</v>
      </c>
      <c r="K1070" t="s">
        <v>17</v>
      </c>
      <c r="L1070" t="s">
        <v>202</v>
      </c>
      <c r="M1070" t="s">
        <v>409</v>
      </c>
      <c r="N1070" t="s">
        <v>33</v>
      </c>
      <c r="O1070" s="170">
        <v>17</v>
      </c>
      <c r="P1070" t="s">
        <v>17</v>
      </c>
      <c r="Q1070" t="s">
        <v>19</v>
      </c>
      <c r="R1070" s="163" t="s">
        <v>162</v>
      </c>
      <c r="S1070" s="164" t="s">
        <v>126</v>
      </c>
      <c r="T1070" s="164" t="s">
        <v>126</v>
      </c>
      <c r="U1070" s="165" t="str">
        <f t="shared" si="51"/>
        <v>B_ปUG_UGB02</v>
      </c>
      <c r="V1070" s="152">
        <f t="shared" si="52"/>
        <v>51</v>
      </c>
      <c r="W1070" s="153">
        <f t="shared" si="53"/>
        <v>3</v>
      </c>
    </row>
    <row r="1071" spans="1:23" s="154" customFormat="1" ht="15" customHeight="1">
      <c r="A1071" t="s">
        <v>167</v>
      </c>
      <c r="B1071"/>
      <c r="C1071" t="s">
        <v>54</v>
      </c>
      <c r="D1071" t="s">
        <v>739</v>
      </c>
      <c r="E1071" t="s">
        <v>33</v>
      </c>
      <c r="F1071" s="170">
        <v>3</v>
      </c>
      <c r="G1071" s="162">
        <v>3</v>
      </c>
      <c r="H1071" s="162">
        <v>0</v>
      </c>
      <c r="I1071" t="s">
        <v>420</v>
      </c>
      <c r="J1071" t="s">
        <v>12</v>
      </c>
      <c r="K1071" t="s">
        <v>17</v>
      </c>
      <c r="L1071" t="s">
        <v>202</v>
      </c>
      <c r="M1071" t="s">
        <v>409</v>
      </c>
      <c r="N1071" t="s">
        <v>33</v>
      </c>
      <c r="O1071" s="170">
        <v>35</v>
      </c>
      <c r="P1071" t="s">
        <v>17</v>
      </c>
      <c r="Q1071" t="s">
        <v>19</v>
      </c>
      <c r="R1071" s="163" t="s">
        <v>162</v>
      </c>
      <c r="S1071" s="164" t="s">
        <v>126</v>
      </c>
      <c r="T1071" s="164" t="s">
        <v>126</v>
      </c>
      <c r="U1071" s="165" t="str">
        <f t="shared" si="51"/>
        <v>B_ปUG_UGB02</v>
      </c>
      <c r="V1071" s="152">
        <f t="shared" si="52"/>
        <v>105</v>
      </c>
      <c r="W1071" s="153">
        <f t="shared" si="53"/>
        <v>6.1764705882352944</v>
      </c>
    </row>
    <row r="1072" spans="1:23" s="154" customFormat="1" ht="15" customHeight="1">
      <c r="A1072" t="s">
        <v>167</v>
      </c>
      <c r="B1072"/>
      <c r="C1072" t="s">
        <v>54</v>
      </c>
      <c r="D1072" t="s">
        <v>739</v>
      </c>
      <c r="E1072" t="s">
        <v>33</v>
      </c>
      <c r="F1072" s="170">
        <v>3</v>
      </c>
      <c r="G1072" s="162">
        <v>3</v>
      </c>
      <c r="H1072" s="162">
        <v>0</v>
      </c>
      <c r="I1072" t="s">
        <v>420</v>
      </c>
      <c r="J1072" t="s">
        <v>12</v>
      </c>
      <c r="K1072" t="s">
        <v>17</v>
      </c>
      <c r="L1072" t="s">
        <v>202</v>
      </c>
      <c r="M1072" t="s">
        <v>411</v>
      </c>
      <c r="N1072" t="s">
        <v>33</v>
      </c>
      <c r="O1072" s="170">
        <v>11</v>
      </c>
      <c r="P1072" t="s">
        <v>17</v>
      </c>
      <c r="Q1072" t="s">
        <v>19</v>
      </c>
      <c r="R1072" s="163" t="s">
        <v>163</v>
      </c>
      <c r="S1072" s="164" t="s">
        <v>126</v>
      </c>
      <c r="T1072" s="164" t="s">
        <v>126</v>
      </c>
      <c r="U1072" s="165" t="str">
        <f t="shared" si="51"/>
        <v>B_พUG_UGB02</v>
      </c>
      <c r="V1072" s="152">
        <f t="shared" si="52"/>
        <v>33</v>
      </c>
      <c r="W1072" s="153">
        <f t="shared" si="53"/>
        <v>1.9411764705882353</v>
      </c>
    </row>
    <row r="1073" spans="1:23" s="154" customFormat="1" ht="15" customHeight="1">
      <c r="A1073" t="s">
        <v>167</v>
      </c>
      <c r="B1073"/>
      <c r="C1073" t="s">
        <v>54</v>
      </c>
      <c r="D1073" t="s">
        <v>740</v>
      </c>
      <c r="E1073" t="s">
        <v>33</v>
      </c>
      <c r="F1073" s="170">
        <v>3</v>
      </c>
      <c r="G1073" s="162">
        <v>2</v>
      </c>
      <c r="H1073" s="162">
        <v>3</v>
      </c>
      <c r="I1073" t="s">
        <v>420</v>
      </c>
      <c r="J1073" t="s">
        <v>12</v>
      </c>
      <c r="K1073" t="s">
        <v>17</v>
      </c>
      <c r="L1073" t="s">
        <v>202</v>
      </c>
      <c r="M1073" t="s">
        <v>409</v>
      </c>
      <c r="N1073" t="s">
        <v>33</v>
      </c>
      <c r="O1073" s="170">
        <v>126</v>
      </c>
      <c r="P1073" t="s">
        <v>17</v>
      </c>
      <c r="Q1073" t="s">
        <v>19</v>
      </c>
      <c r="R1073" s="163" t="s">
        <v>162</v>
      </c>
      <c r="S1073" s="164" t="s">
        <v>126</v>
      </c>
      <c r="T1073" s="164" t="s">
        <v>126</v>
      </c>
      <c r="U1073" s="165" t="str">
        <f t="shared" si="51"/>
        <v>B_ปUG_UGB02</v>
      </c>
      <c r="V1073" s="152">
        <f t="shared" si="52"/>
        <v>378</v>
      </c>
      <c r="W1073" s="153">
        <f t="shared" si="53"/>
        <v>22.235294117647058</v>
      </c>
    </row>
    <row r="1074" spans="1:23" s="154" customFormat="1" ht="15" customHeight="1">
      <c r="A1074" t="s">
        <v>167</v>
      </c>
      <c r="B1074"/>
      <c r="C1074" t="s">
        <v>54</v>
      </c>
      <c r="D1074" t="s">
        <v>740</v>
      </c>
      <c r="E1074" t="s">
        <v>33</v>
      </c>
      <c r="F1074" s="170">
        <v>3</v>
      </c>
      <c r="G1074" s="162">
        <v>2</v>
      </c>
      <c r="H1074" s="162">
        <v>3</v>
      </c>
      <c r="I1074" t="s">
        <v>420</v>
      </c>
      <c r="J1074" t="s">
        <v>12</v>
      </c>
      <c r="K1074" t="s">
        <v>17</v>
      </c>
      <c r="L1074" t="s">
        <v>202</v>
      </c>
      <c r="M1074" t="s">
        <v>411</v>
      </c>
      <c r="N1074" t="s">
        <v>33</v>
      </c>
      <c r="O1074" s="170">
        <v>3</v>
      </c>
      <c r="P1074" t="s">
        <v>17</v>
      </c>
      <c r="Q1074" t="s">
        <v>19</v>
      </c>
      <c r="R1074" s="163" t="s">
        <v>163</v>
      </c>
      <c r="S1074" s="164" t="s">
        <v>126</v>
      </c>
      <c r="T1074" s="164" t="s">
        <v>126</v>
      </c>
      <c r="U1074" s="165" t="str">
        <f t="shared" si="51"/>
        <v>B_พUG_UGB02</v>
      </c>
      <c r="V1074" s="152">
        <f t="shared" si="52"/>
        <v>9</v>
      </c>
      <c r="W1074" s="153">
        <f t="shared" si="53"/>
        <v>0.52941176470588236</v>
      </c>
    </row>
    <row r="1075" spans="1:23" s="154" customFormat="1" ht="15" customHeight="1">
      <c r="A1075" t="s">
        <v>167</v>
      </c>
      <c r="B1075"/>
      <c r="C1075" t="s">
        <v>54</v>
      </c>
      <c r="D1075" t="s">
        <v>394</v>
      </c>
      <c r="E1075" t="s">
        <v>33</v>
      </c>
      <c r="F1075" s="170">
        <v>1</v>
      </c>
      <c r="G1075" s="162">
        <v>0</v>
      </c>
      <c r="H1075" s="162">
        <v>3</v>
      </c>
      <c r="I1075" t="s">
        <v>420</v>
      </c>
      <c r="J1075" t="s">
        <v>12</v>
      </c>
      <c r="K1075" t="s">
        <v>17</v>
      </c>
      <c r="L1075" t="s">
        <v>202</v>
      </c>
      <c r="M1075" t="s">
        <v>409</v>
      </c>
      <c r="N1075" t="s">
        <v>33</v>
      </c>
      <c r="O1075" s="170">
        <v>61</v>
      </c>
      <c r="P1075" t="s">
        <v>17</v>
      </c>
      <c r="Q1075" t="s">
        <v>19</v>
      </c>
      <c r="R1075" s="163" t="s">
        <v>162</v>
      </c>
      <c r="S1075" s="164" t="s">
        <v>126</v>
      </c>
      <c r="T1075" s="164" t="s">
        <v>126</v>
      </c>
      <c r="U1075" s="165" t="str">
        <f t="shared" si="51"/>
        <v>B_ปUG_UGB02</v>
      </c>
      <c r="V1075" s="152">
        <f t="shared" si="52"/>
        <v>61</v>
      </c>
      <c r="W1075" s="153">
        <f t="shared" si="53"/>
        <v>3.5882352941176472</v>
      </c>
    </row>
    <row r="1076" spans="1:23" s="154" customFormat="1" ht="15" customHeight="1">
      <c r="A1076" t="s">
        <v>167</v>
      </c>
      <c r="B1076"/>
      <c r="C1076" t="s">
        <v>54</v>
      </c>
      <c r="D1076" t="s">
        <v>395</v>
      </c>
      <c r="E1076" t="s">
        <v>33</v>
      </c>
      <c r="F1076" s="170">
        <v>2</v>
      </c>
      <c r="G1076" s="162">
        <v>0</v>
      </c>
      <c r="H1076" s="162">
        <v>6</v>
      </c>
      <c r="I1076" t="s">
        <v>420</v>
      </c>
      <c r="J1076" t="s">
        <v>12</v>
      </c>
      <c r="K1076" t="s">
        <v>17</v>
      </c>
      <c r="L1076" t="s">
        <v>202</v>
      </c>
      <c r="M1076" t="s">
        <v>409</v>
      </c>
      <c r="N1076" t="s">
        <v>33</v>
      </c>
      <c r="O1076" s="170">
        <v>60</v>
      </c>
      <c r="P1076" t="s">
        <v>17</v>
      </c>
      <c r="Q1076" t="s">
        <v>19</v>
      </c>
      <c r="R1076" s="163" t="s">
        <v>162</v>
      </c>
      <c r="S1076" s="164" t="s">
        <v>126</v>
      </c>
      <c r="T1076" s="164" t="s">
        <v>126</v>
      </c>
      <c r="U1076" s="165" t="str">
        <f t="shared" si="51"/>
        <v>B_ปUG_UGB02</v>
      </c>
      <c r="V1076" s="152">
        <f t="shared" si="52"/>
        <v>120</v>
      </c>
      <c r="W1076" s="153">
        <f t="shared" si="53"/>
        <v>7.0588235294117645</v>
      </c>
    </row>
    <row r="1077" spans="1:23" s="154" customFormat="1" ht="15" customHeight="1">
      <c r="A1077" t="s">
        <v>167</v>
      </c>
      <c r="B1077"/>
      <c r="C1077" t="s">
        <v>54</v>
      </c>
      <c r="D1077" t="s">
        <v>395</v>
      </c>
      <c r="E1077" t="s">
        <v>33</v>
      </c>
      <c r="F1077" s="170">
        <v>2</v>
      </c>
      <c r="G1077" s="162">
        <v>0</v>
      </c>
      <c r="H1077" s="162">
        <v>6</v>
      </c>
      <c r="I1077" t="s">
        <v>420</v>
      </c>
      <c r="J1077" t="s">
        <v>12</v>
      </c>
      <c r="K1077" t="s">
        <v>17</v>
      </c>
      <c r="L1077" t="s">
        <v>202</v>
      </c>
      <c r="M1077" t="s">
        <v>411</v>
      </c>
      <c r="N1077" t="s">
        <v>33</v>
      </c>
      <c r="O1077" s="170">
        <v>14</v>
      </c>
      <c r="P1077" t="s">
        <v>17</v>
      </c>
      <c r="Q1077" t="s">
        <v>19</v>
      </c>
      <c r="R1077" s="163" t="s">
        <v>163</v>
      </c>
      <c r="S1077" s="164" t="s">
        <v>126</v>
      </c>
      <c r="T1077" s="164" t="s">
        <v>126</v>
      </c>
      <c r="U1077" s="165" t="str">
        <f t="shared" si="51"/>
        <v>B_พUG_UGB02</v>
      </c>
      <c r="V1077" s="152">
        <f t="shared" si="52"/>
        <v>28</v>
      </c>
      <c r="W1077" s="153">
        <f t="shared" si="53"/>
        <v>1.6470588235294117</v>
      </c>
    </row>
    <row r="1078" spans="1:23" s="154" customFormat="1" ht="15" customHeight="1">
      <c r="A1078" t="s">
        <v>167</v>
      </c>
      <c r="B1078"/>
      <c r="C1078" t="s">
        <v>53</v>
      </c>
      <c r="D1078" t="s">
        <v>244</v>
      </c>
      <c r="E1078" t="s">
        <v>33</v>
      </c>
      <c r="F1078" s="170">
        <v>3</v>
      </c>
      <c r="G1078" s="162">
        <v>2</v>
      </c>
      <c r="H1078" s="162">
        <v>3</v>
      </c>
      <c r="I1078" t="s">
        <v>420</v>
      </c>
      <c r="J1078" t="s">
        <v>12</v>
      </c>
      <c r="K1078" t="s">
        <v>17</v>
      </c>
      <c r="L1078" t="s">
        <v>201</v>
      </c>
      <c r="M1078" t="s">
        <v>409</v>
      </c>
      <c r="N1078" t="s">
        <v>33</v>
      </c>
      <c r="O1078" s="170">
        <v>1</v>
      </c>
      <c r="P1078" t="s">
        <v>17</v>
      </c>
      <c r="Q1078" t="s">
        <v>18</v>
      </c>
      <c r="R1078" s="163" t="s">
        <v>162</v>
      </c>
      <c r="S1078" s="164" t="s">
        <v>126</v>
      </c>
      <c r="T1078" s="164" t="s">
        <v>126</v>
      </c>
      <c r="U1078" s="165" t="str">
        <f t="shared" si="51"/>
        <v>B_ปUG_UGB01</v>
      </c>
      <c r="V1078" s="152">
        <f t="shared" si="52"/>
        <v>3</v>
      </c>
      <c r="W1078" s="153">
        <f t="shared" si="53"/>
        <v>0.17647058823529413</v>
      </c>
    </row>
    <row r="1079" spans="1:23" s="154" customFormat="1" ht="15" customHeight="1">
      <c r="A1079" t="s">
        <v>167</v>
      </c>
      <c r="B1079"/>
      <c r="C1079" t="s">
        <v>53</v>
      </c>
      <c r="D1079" t="s">
        <v>244</v>
      </c>
      <c r="E1079" t="s">
        <v>33</v>
      </c>
      <c r="F1079" s="170">
        <v>3</v>
      </c>
      <c r="G1079" s="162">
        <v>2</v>
      </c>
      <c r="H1079" s="162">
        <v>3</v>
      </c>
      <c r="I1079" t="s">
        <v>420</v>
      </c>
      <c r="J1079" t="s">
        <v>12</v>
      </c>
      <c r="K1079" t="s">
        <v>17</v>
      </c>
      <c r="L1079" t="s">
        <v>202</v>
      </c>
      <c r="M1079" t="s">
        <v>409</v>
      </c>
      <c r="N1079" t="s">
        <v>33</v>
      </c>
      <c r="O1079" s="170">
        <v>64</v>
      </c>
      <c r="P1079" t="s">
        <v>17</v>
      </c>
      <c r="Q1079" t="s">
        <v>18</v>
      </c>
      <c r="R1079" s="163" t="s">
        <v>162</v>
      </c>
      <c r="S1079" s="164" t="s">
        <v>126</v>
      </c>
      <c r="T1079" s="164" t="s">
        <v>126</v>
      </c>
      <c r="U1079" s="165" t="str">
        <f t="shared" si="51"/>
        <v>B_ปUG_UGB01</v>
      </c>
      <c r="V1079" s="152">
        <f t="shared" si="52"/>
        <v>192</v>
      </c>
      <c r="W1079" s="153">
        <f t="shared" si="53"/>
        <v>11.294117647058824</v>
      </c>
    </row>
    <row r="1080" spans="1:23" s="154" customFormat="1" ht="15" customHeight="1">
      <c r="A1080" t="s">
        <v>167</v>
      </c>
      <c r="B1080"/>
      <c r="C1080" t="s">
        <v>53</v>
      </c>
      <c r="D1080" t="s">
        <v>244</v>
      </c>
      <c r="E1080" t="s">
        <v>33</v>
      </c>
      <c r="F1080" s="170">
        <v>3</v>
      </c>
      <c r="G1080" s="162">
        <v>2</v>
      </c>
      <c r="H1080" s="162">
        <v>3</v>
      </c>
      <c r="I1080" t="s">
        <v>420</v>
      </c>
      <c r="J1080" t="s">
        <v>12</v>
      </c>
      <c r="K1080" t="s">
        <v>17</v>
      </c>
      <c r="L1080" t="s">
        <v>410</v>
      </c>
      <c r="M1080" t="s">
        <v>409</v>
      </c>
      <c r="N1080" t="s">
        <v>33</v>
      </c>
      <c r="O1080" s="170">
        <v>4</v>
      </c>
      <c r="P1080" t="s">
        <v>17</v>
      </c>
      <c r="Q1080" t="s">
        <v>18</v>
      </c>
      <c r="R1080" s="163" t="s">
        <v>162</v>
      </c>
      <c r="S1080" s="164" t="s">
        <v>126</v>
      </c>
      <c r="T1080" s="164" t="s">
        <v>126</v>
      </c>
      <c r="U1080" s="165" t="str">
        <f t="shared" si="51"/>
        <v>B_ปUG_UGB01</v>
      </c>
      <c r="V1080" s="152">
        <f t="shared" si="52"/>
        <v>12</v>
      </c>
      <c r="W1080" s="153">
        <f t="shared" si="53"/>
        <v>0.70588235294117652</v>
      </c>
    </row>
    <row r="1081" spans="1:23" s="154" customFormat="1" ht="15" customHeight="1">
      <c r="A1081" t="s">
        <v>167</v>
      </c>
      <c r="B1081"/>
      <c r="C1081" t="s">
        <v>53</v>
      </c>
      <c r="D1081" t="s">
        <v>306</v>
      </c>
      <c r="E1081" t="s">
        <v>33</v>
      </c>
      <c r="F1081" s="170">
        <v>3</v>
      </c>
      <c r="G1081" s="162">
        <v>3</v>
      </c>
      <c r="H1081" s="162">
        <v>0</v>
      </c>
      <c r="I1081" t="s">
        <v>420</v>
      </c>
      <c r="J1081" t="s">
        <v>12</v>
      </c>
      <c r="K1081" t="s">
        <v>17</v>
      </c>
      <c r="L1081" t="s">
        <v>202</v>
      </c>
      <c r="M1081" t="s">
        <v>409</v>
      </c>
      <c r="N1081" t="s">
        <v>33</v>
      </c>
      <c r="O1081" s="170">
        <v>12</v>
      </c>
      <c r="P1081" t="s">
        <v>17</v>
      </c>
      <c r="Q1081" t="s">
        <v>18</v>
      </c>
      <c r="R1081" s="163" t="s">
        <v>162</v>
      </c>
      <c r="S1081" s="164" t="s">
        <v>126</v>
      </c>
      <c r="T1081" s="164" t="s">
        <v>126</v>
      </c>
      <c r="U1081" s="165" t="str">
        <f t="shared" si="51"/>
        <v>B_ปUG_UGB01</v>
      </c>
      <c r="V1081" s="152">
        <f t="shared" si="52"/>
        <v>36</v>
      </c>
      <c r="W1081" s="153">
        <f t="shared" si="53"/>
        <v>2.1176470588235294</v>
      </c>
    </row>
    <row r="1082" spans="1:23" s="154" customFormat="1" ht="15" customHeight="1">
      <c r="A1082" t="s">
        <v>167</v>
      </c>
      <c r="B1082"/>
      <c r="C1082" t="s">
        <v>53</v>
      </c>
      <c r="D1082" t="s">
        <v>741</v>
      </c>
      <c r="E1082" t="s">
        <v>33</v>
      </c>
      <c r="F1082" s="170">
        <v>3</v>
      </c>
      <c r="G1082" s="162">
        <v>3</v>
      </c>
      <c r="H1082" s="162">
        <v>0</v>
      </c>
      <c r="I1082" t="s">
        <v>420</v>
      </c>
      <c r="J1082" t="s">
        <v>12</v>
      </c>
      <c r="K1082" t="s">
        <v>17</v>
      </c>
      <c r="L1082" t="s">
        <v>201</v>
      </c>
      <c r="M1082" t="s">
        <v>409</v>
      </c>
      <c r="N1082" t="s">
        <v>33</v>
      </c>
      <c r="O1082" s="170">
        <v>91</v>
      </c>
      <c r="P1082" t="s">
        <v>17</v>
      </c>
      <c r="Q1082" t="s">
        <v>18</v>
      </c>
      <c r="R1082" s="163" t="s">
        <v>162</v>
      </c>
      <c r="S1082" s="164" t="s">
        <v>126</v>
      </c>
      <c r="T1082" s="164" t="s">
        <v>126</v>
      </c>
      <c r="U1082" s="165" t="str">
        <f t="shared" si="51"/>
        <v>B_ปUG_UGB01</v>
      </c>
      <c r="V1082" s="152">
        <f t="shared" si="52"/>
        <v>273</v>
      </c>
      <c r="W1082" s="153">
        <f t="shared" si="53"/>
        <v>16.058823529411764</v>
      </c>
    </row>
    <row r="1083" spans="1:23" s="154" customFormat="1" ht="15" customHeight="1">
      <c r="A1083" t="s">
        <v>167</v>
      </c>
      <c r="B1083"/>
      <c r="C1083" t="s">
        <v>53</v>
      </c>
      <c r="D1083" t="s">
        <v>741</v>
      </c>
      <c r="E1083" t="s">
        <v>33</v>
      </c>
      <c r="F1083" s="170">
        <v>3</v>
      </c>
      <c r="G1083" s="162">
        <v>3</v>
      </c>
      <c r="H1083" s="162">
        <v>0</v>
      </c>
      <c r="I1083" t="s">
        <v>420</v>
      </c>
      <c r="J1083" t="s">
        <v>12</v>
      </c>
      <c r="K1083" t="s">
        <v>17</v>
      </c>
      <c r="L1083" t="s">
        <v>203</v>
      </c>
      <c r="M1083" t="s">
        <v>409</v>
      </c>
      <c r="N1083" t="s">
        <v>33</v>
      </c>
      <c r="O1083" s="170">
        <v>90</v>
      </c>
      <c r="P1083" t="s">
        <v>17</v>
      </c>
      <c r="Q1083" t="s">
        <v>18</v>
      </c>
      <c r="R1083" s="163" t="s">
        <v>162</v>
      </c>
      <c r="S1083" s="164" t="s">
        <v>126</v>
      </c>
      <c r="T1083" s="164" t="s">
        <v>126</v>
      </c>
      <c r="U1083" s="165" t="str">
        <f t="shared" si="51"/>
        <v>B_ปUG_UGB01</v>
      </c>
      <c r="V1083" s="152">
        <f t="shared" si="52"/>
        <v>270</v>
      </c>
      <c r="W1083" s="153">
        <f t="shared" si="53"/>
        <v>15.882352941176471</v>
      </c>
    </row>
    <row r="1084" spans="1:23" s="154" customFormat="1" ht="15" customHeight="1">
      <c r="A1084" t="s">
        <v>167</v>
      </c>
      <c r="B1084"/>
      <c r="C1084" t="s">
        <v>53</v>
      </c>
      <c r="D1084" t="s">
        <v>307</v>
      </c>
      <c r="E1084" t="s">
        <v>33</v>
      </c>
      <c r="F1084" s="170">
        <v>3</v>
      </c>
      <c r="G1084" s="162">
        <v>3</v>
      </c>
      <c r="H1084" s="162">
        <v>0</v>
      </c>
      <c r="I1084" t="s">
        <v>420</v>
      </c>
      <c r="J1084" t="s">
        <v>12</v>
      </c>
      <c r="K1084" t="s">
        <v>17</v>
      </c>
      <c r="L1084" t="s">
        <v>201</v>
      </c>
      <c r="M1084" t="s">
        <v>409</v>
      </c>
      <c r="N1084" t="s">
        <v>33</v>
      </c>
      <c r="O1084" s="170">
        <v>6</v>
      </c>
      <c r="P1084" t="s">
        <v>17</v>
      </c>
      <c r="Q1084" t="s">
        <v>18</v>
      </c>
      <c r="R1084" s="163" t="s">
        <v>162</v>
      </c>
      <c r="S1084" s="164" t="s">
        <v>126</v>
      </c>
      <c r="T1084" s="164" t="s">
        <v>126</v>
      </c>
      <c r="U1084" s="165" t="str">
        <f t="shared" si="51"/>
        <v>B_ปUG_UGB01</v>
      </c>
      <c r="V1084" s="152">
        <f t="shared" si="52"/>
        <v>18</v>
      </c>
      <c r="W1084" s="153">
        <f t="shared" si="53"/>
        <v>1.0588235294117647</v>
      </c>
    </row>
    <row r="1085" spans="1:23" s="154" customFormat="1" ht="15" customHeight="1">
      <c r="A1085" t="s">
        <v>167</v>
      </c>
      <c r="B1085"/>
      <c r="C1085" t="s">
        <v>53</v>
      </c>
      <c r="D1085" t="s">
        <v>308</v>
      </c>
      <c r="E1085" t="s">
        <v>33</v>
      </c>
      <c r="F1085" s="170">
        <v>3</v>
      </c>
      <c r="G1085" s="162">
        <v>3</v>
      </c>
      <c r="H1085" s="162">
        <v>0</v>
      </c>
      <c r="I1085" t="s">
        <v>420</v>
      </c>
      <c r="J1085" t="s">
        <v>12</v>
      </c>
      <c r="K1085" t="s">
        <v>17</v>
      </c>
      <c r="L1085" t="s">
        <v>201</v>
      </c>
      <c r="M1085" t="s">
        <v>409</v>
      </c>
      <c r="N1085" t="s">
        <v>33</v>
      </c>
      <c r="O1085" s="170">
        <v>1</v>
      </c>
      <c r="P1085" t="s">
        <v>17</v>
      </c>
      <c r="Q1085" t="s">
        <v>18</v>
      </c>
      <c r="R1085" s="163" t="s">
        <v>162</v>
      </c>
      <c r="S1085" s="164" t="s">
        <v>126</v>
      </c>
      <c r="T1085" s="164" t="s">
        <v>126</v>
      </c>
      <c r="U1085" s="165" t="str">
        <f t="shared" si="51"/>
        <v>B_ปUG_UGB01</v>
      </c>
      <c r="V1085" s="152">
        <f t="shared" si="52"/>
        <v>3</v>
      </c>
      <c r="W1085" s="153">
        <f t="shared" si="53"/>
        <v>0.17647058823529413</v>
      </c>
    </row>
    <row r="1086" spans="1:23" s="154" customFormat="1" ht="15" customHeight="1">
      <c r="A1086" t="s">
        <v>167</v>
      </c>
      <c r="B1086"/>
      <c r="C1086" t="s">
        <v>53</v>
      </c>
      <c r="D1086" t="s">
        <v>396</v>
      </c>
      <c r="E1086" t="s">
        <v>33</v>
      </c>
      <c r="F1086" s="170">
        <v>3</v>
      </c>
      <c r="G1086" s="162">
        <v>3</v>
      </c>
      <c r="H1086" s="162">
        <v>0</v>
      </c>
      <c r="I1086" t="s">
        <v>420</v>
      </c>
      <c r="J1086" t="s">
        <v>12</v>
      </c>
      <c r="K1086" t="s">
        <v>17</v>
      </c>
      <c r="L1086" t="s">
        <v>201</v>
      </c>
      <c r="M1086" t="s">
        <v>409</v>
      </c>
      <c r="N1086" t="s">
        <v>33</v>
      </c>
      <c r="O1086" s="170">
        <v>96</v>
      </c>
      <c r="P1086" t="s">
        <v>17</v>
      </c>
      <c r="Q1086" t="s">
        <v>18</v>
      </c>
      <c r="R1086" s="163" t="s">
        <v>162</v>
      </c>
      <c r="S1086" s="164" t="s">
        <v>126</v>
      </c>
      <c r="T1086" s="164" t="s">
        <v>126</v>
      </c>
      <c r="U1086" s="165" t="str">
        <f t="shared" si="51"/>
        <v>B_ปUG_UGB01</v>
      </c>
      <c r="V1086" s="152">
        <f t="shared" si="52"/>
        <v>288</v>
      </c>
      <c r="W1086" s="153">
        <f t="shared" si="53"/>
        <v>16.941176470588236</v>
      </c>
    </row>
    <row r="1087" spans="1:23" s="154" customFormat="1" ht="15" customHeight="1">
      <c r="A1087" t="s">
        <v>167</v>
      </c>
      <c r="B1087"/>
      <c r="C1087" t="s">
        <v>53</v>
      </c>
      <c r="D1087" t="s">
        <v>742</v>
      </c>
      <c r="E1087" t="s">
        <v>33</v>
      </c>
      <c r="F1087" s="170">
        <v>3</v>
      </c>
      <c r="G1087" s="162">
        <v>3</v>
      </c>
      <c r="H1087" s="162">
        <v>0</v>
      </c>
      <c r="I1087" t="s">
        <v>420</v>
      </c>
      <c r="J1087" t="s">
        <v>12</v>
      </c>
      <c r="K1087" t="s">
        <v>17</v>
      </c>
      <c r="L1087" t="s">
        <v>201</v>
      </c>
      <c r="M1087" t="s">
        <v>409</v>
      </c>
      <c r="N1087" t="s">
        <v>33</v>
      </c>
      <c r="O1087" s="170">
        <v>90</v>
      </c>
      <c r="P1087" t="s">
        <v>17</v>
      </c>
      <c r="Q1087" t="s">
        <v>18</v>
      </c>
      <c r="R1087" s="163" t="s">
        <v>162</v>
      </c>
      <c r="S1087" s="164" t="s">
        <v>126</v>
      </c>
      <c r="T1087" s="164" t="s">
        <v>126</v>
      </c>
      <c r="U1087" s="165" t="str">
        <f t="shared" si="51"/>
        <v>B_ปUG_UGB01</v>
      </c>
      <c r="V1087" s="152">
        <f t="shared" si="52"/>
        <v>270</v>
      </c>
      <c r="W1087" s="153">
        <f t="shared" si="53"/>
        <v>15.882352941176471</v>
      </c>
    </row>
    <row r="1088" spans="1:23" s="154" customFormat="1" ht="15" customHeight="1">
      <c r="A1088" t="s">
        <v>167</v>
      </c>
      <c r="B1088"/>
      <c r="C1088" t="s">
        <v>53</v>
      </c>
      <c r="D1088" t="s">
        <v>309</v>
      </c>
      <c r="E1088" t="s">
        <v>33</v>
      </c>
      <c r="F1088" s="170">
        <v>3</v>
      </c>
      <c r="G1088" s="162">
        <v>2</v>
      </c>
      <c r="H1088" s="162">
        <v>3</v>
      </c>
      <c r="I1088" t="s">
        <v>420</v>
      </c>
      <c r="J1088" t="s">
        <v>12</v>
      </c>
      <c r="K1088" t="s">
        <v>17</v>
      </c>
      <c r="L1088" t="s">
        <v>201</v>
      </c>
      <c r="M1088" t="s">
        <v>409</v>
      </c>
      <c r="N1088" t="s">
        <v>33</v>
      </c>
      <c r="O1088" s="170">
        <v>1</v>
      </c>
      <c r="P1088" t="s">
        <v>17</v>
      </c>
      <c r="Q1088" t="s">
        <v>18</v>
      </c>
      <c r="R1088" s="163" t="s">
        <v>162</v>
      </c>
      <c r="S1088" s="164" t="s">
        <v>126</v>
      </c>
      <c r="T1088" s="164" t="s">
        <v>126</v>
      </c>
      <c r="U1088" s="165" t="str">
        <f t="shared" si="51"/>
        <v>B_ปUG_UGB01</v>
      </c>
      <c r="V1088" s="152">
        <f t="shared" si="52"/>
        <v>3</v>
      </c>
      <c r="W1088" s="153">
        <f t="shared" si="53"/>
        <v>0.17647058823529413</v>
      </c>
    </row>
    <row r="1089" spans="1:23" s="154" customFormat="1" ht="15" customHeight="1">
      <c r="A1089" t="s">
        <v>167</v>
      </c>
      <c r="B1089"/>
      <c r="C1089" t="s">
        <v>53</v>
      </c>
      <c r="D1089" t="s">
        <v>245</v>
      </c>
      <c r="E1089" t="s">
        <v>33</v>
      </c>
      <c r="F1089" s="170">
        <v>1</v>
      </c>
      <c r="G1089" s="162">
        <v>0</v>
      </c>
      <c r="H1089" s="162">
        <v>3</v>
      </c>
      <c r="I1089" t="s">
        <v>420</v>
      </c>
      <c r="J1089" t="s">
        <v>12</v>
      </c>
      <c r="K1089" t="s">
        <v>17</v>
      </c>
      <c r="L1089" t="s">
        <v>202</v>
      </c>
      <c r="M1089" t="s">
        <v>409</v>
      </c>
      <c r="N1089" t="s">
        <v>33</v>
      </c>
      <c r="O1089" s="170">
        <v>32</v>
      </c>
      <c r="P1089" t="s">
        <v>17</v>
      </c>
      <c r="Q1089" t="s">
        <v>18</v>
      </c>
      <c r="R1089" s="163" t="s">
        <v>162</v>
      </c>
      <c r="S1089" s="164" t="s">
        <v>126</v>
      </c>
      <c r="T1089" s="164" t="s">
        <v>126</v>
      </c>
      <c r="U1089" s="165" t="str">
        <f t="shared" si="51"/>
        <v>B_ปUG_UGB01</v>
      </c>
      <c r="V1089" s="152">
        <f t="shared" si="52"/>
        <v>32</v>
      </c>
      <c r="W1089" s="153">
        <f t="shared" si="53"/>
        <v>1.8823529411764706</v>
      </c>
    </row>
    <row r="1090" spans="1:23" s="154" customFormat="1" ht="15" customHeight="1">
      <c r="A1090" t="s">
        <v>167</v>
      </c>
      <c r="B1090"/>
      <c r="C1090" t="s">
        <v>53</v>
      </c>
      <c r="D1090" t="s">
        <v>272</v>
      </c>
      <c r="E1090" t="s">
        <v>33</v>
      </c>
      <c r="F1090" s="170">
        <v>3</v>
      </c>
      <c r="G1090" s="162">
        <v>3</v>
      </c>
      <c r="H1090" s="162">
        <v>0</v>
      </c>
      <c r="I1090" t="s">
        <v>420</v>
      </c>
      <c r="J1090" t="s">
        <v>12</v>
      </c>
      <c r="K1090" t="s">
        <v>17</v>
      </c>
      <c r="L1090" t="s">
        <v>202</v>
      </c>
      <c r="M1090" t="s">
        <v>409</v>
      </c>
      <c r="N1090" t="s">
        <v>33</v>
      </c>
      <c r="O1090" s="170">
        <v>80</v>
      </c>
      <c r="P1090" t="s">
        <v>17</v>
      </c>
      <c r="Q1090" t="s">
        <v>18</v>
      </c>
      <c r="R1090" s="163" t="s">
        <v>162</v>
      </c>
      <c r="S1090" s="164" t="s">
        <v>126</v>
      </c>
      <c r="T1090" s="164" t="s">
        <v>126</v>
      </c>
      <c r="U1090" s="165" t="str">
        <f t="shared" ref="U1090:U1153" si="54">+K1090&amp;R1090&amp;S1090&amp;"_"&amp;T1090&amp;Q1090</f>
        <v>B_ปUG_UGB01</v>
      </c>
      <c r="V1090" s="152">
        <f t="shared" ref="V1090:V1153" si="55">+F1090*O1090</f>
        <v>240</v>
      </c>
      <c r="W1090" s="153">
        <f t="shared" si="53"/>
        <v>14.117647058823529</v>
      </c>
    </row>
    <row r="1091" spans="1:23" s="154" customFormat="1" ht="15" customHeight="1">
      <c r="A1091" t="s">
        <v>167</v>
      </c>
      <c r="B1091"/>
      <c r="C1091" t="s">
        <v>53</v>
      </c>
      <c r="D1091" t="s">
        <v>272</v>
      </c>
      <c r="E1091" t="s">
        <v>33</v>
      </c>
      <c r="F1091" s="170">
        <v>3</v>
      </c>
      <c r="G1091" s="162">
        <v>3</v>
      </c>
      <c r="H1091" s="162">
        <v>0</v>
      </c>
      <c r="I1091" t="s">
        <v>420</v>
      </c>
      <c r="J1091" t="s">
        <v>12</v>
      </c>
      <c r="K1091" t="s">
        <v>17</v>
      </c>
      <c r="L1091" t="s">
        <v>203</v>
      </c>
      <c r="M1091" t="s">
        <v>409</v>
      </c>
      <c r="N1091" t="s">
        <v>33</v>
      </c>
      <c r="O1091" s="170">
        <v>45</v>
      </c>
      <c r="P1091" t="s">
        <v>17</v>
      </c>
      <c r="Q1091" t="s">
        <v>18</v>
      </c>
      <c r="R1091" s="163" t="s">
        <v>162</v>
      </c>
      <c r="S1091" s="164" t="s">
        <v>126</v>
      </c>
      <c r="T1091" s="164" t="s">
        <v>126</v>
      </c>
      <c r="U1091" s="165" t="str">
        <f t="shared" si="54"/>
        <v>B_ปUG_UGB01</v>
      </c>
      <c r="V1091" s="152">
        <f t="shared" si="55"/>
        <v>135</v>
      </c>
      <c r="W1091" s="153">
        <f t="shared" si="53"/>
        <v>7.9411764705882355</v>
      </c>
    </row>
    <row r="1092" spans="1:23" s="154" customFormat="1" ht="15" customHeight="1">
      <c r="A1092" t="s">
        <v>167</v>
      </c>
      <c r="B1092"/>
      <c r="C1092" t="s">
        <v>53</v>
      </c>
      <c r="D1092" t="s">
        <v>397</v>
      </c>
      <c r="E1092" t="s">
        <v>33</v>
      </c>
      <c r="F1092" s="170">
        <v>3</v>
      </c>
      <c r="G1092" s="162">
        <v>3</v>
      </c>
      <c r="H1092" s="162">
        <v>0</v>
      </c>
      <c r="I1092" t="s">
        <v>420</v>
      </c>
      <c r="J1092" t="s">
        <v>12</v>
      </c>
      <c r="K1092" t="s">
        <v>17</v>
      </c>
      <c r="L1092" t="s">
        <v>201</v>
      </c>
      <c r="M1092" t="s">
        <v>409</v>
      </c>
      <c r="N1092" t="s">
        <v>33</v>
      </c>
      <c r="O1092" s="170">
        <v>33</v>
      </c>
      <c r="P1092" t="s">
        <v>17</v>
      </c>
      <c r="Q1092" t="s">
        <v>18</v>
      </c>
      <c r="R1092" s="163" t="s">
        <v>162</v>
      </c>
      <c r="S1092" s="164" t="s">
        <v>126</v>
      </c>
      <c r="T1092" s="164" t="s">
        <v>126</v>
      </c>
      <c r="U1092" s="165" t="str">
        <f t="shared" si="54"/>
        <v>B_ปUG_UGB01</v>
      </c>
      <c r="V1092" s="152">
        <f t="shared" si="55"/>
        <v>99</v>
      </c>
      <c r="W1092" s="153">
        <f t="shared" si="53"/>
        <v>5.8235294117647056</v>
      </c>
    </row>
    <row r="1093" spans="1:23" s="154" customFormat="1" ht="15" customHeight="1">
      <c r="A1093" t="s">
        <v>167</v>
      </c>
      <c r="B1093"/>
      <c r="C1093" t="s">
        <v>53</v>
      </c>
      <c r="D1093" t="s">
        <v>398</v>
      </c>
      <c r="E1093" t="s">
        <v>33</v>
      </c>
      <c r="F1093" s="170">
        <v>3</v>
      </c>
      <c r="G1093" s="162">
        <v>3</v>
      </c>
      <c r="H1093" s="162">
        <v>0</v>
      </c>
      <c r="I1093" t="s">
        <v>420</v>
      </c>
      <c r="J1093" t="s">
        <v>12</v>
      </c>
      <c r="K1093" t="s">
        <v>17</v>
      </c>
      <c r="L1093" t="s">
        <v>201</v>
      </c>
      <c r="M1093" t="s">
        <v>409</v>
      </c>
      <c r="N1093" t="s">
        <v>33</v>
      </c>
      <c r="O1093" s="170">
        <v>132</v>
      </c>
      <c r="P1093" t="s">
        <v>17</v>
      </c>
      <c r="Q1093" t="s">
        <v>18</v>
      </c>
      <c r="R1093" s="163" t="s">
        <v>162</v>
      </c>
      <c r="S1093" s="164" t="s">
        <v>126</v>
      </c>
      <c r="T1093" s="164" t="s">
        <v>126</v>
      </c>
      <c r="U1093" s="165" t="str">
        <f t="shared" si="54"/>
        <v>B_ปUG_UGB01</v>
      </c>
      <c r="V1093" s="152">
        <f t="shared" si="55"/>
        <v>396</v>
      </c>
      <c r="W1093" s="153">
        <f t="shared" si="53"/>
        <v>23.294117647058822</v>
      </c>
    </row>
    <row r="1094" spans="1:23" s="154" customFormat="1" ht="15" customHeight="1">
      <c r="A1094" t="s">
        <v>167</v>
      </c>
      <c r="B1094"/>
      <c r="C1094" t="s">
        <v>53</v>
      </c>
      <c r="D1094" t="s">
        <v>743</v>
      </c>
      <c r="E1094" t="s">
        <v>33</v>
      </c>
      <c r="F1094" s="170">
        <v>3</v>
      </c>
      <c r="G1094" s="162">
        <v>3</v>
      </c>
      <c r="H1094" s="162">
        <v>0</v>
      </c>
      <c r="I1094" t="s">
        <v>420</v>
      </c>
      <c r="J1094" t="s">
        <v>12</v>
      </c>
      <c r="K1094" t="s">
        <v>17</v>
      </c>
      <c r="L1094" t="s">
        <v>201</v>
      </c>
      <c r="M1094" t="s">
        <v>409</v>
      </c>
      <c r="N1094" t="s">
        <v>33</v>
      </c>
      <c r="O1094" s="170">
        <v>101</v>
      </c>
      <c r="P1094" t="s">
        <v>17</v>
      </c>
      <c r="Q1094" t="s">
        <v>18</v>
      </c>
      <c r="R1094" s="163" t="s">
        <v>162</v>
      </c>
      <c r="S1094" s="164" t="s">
        <v>126</v>
      </c>
      <c r="T1094" s="164" t="s">
        <v>126</v>
      </c>
      <c r="U1094" s="165" t="str">
        <f t="shared" si="54"/>
        <v>B_ปUG_UGB01</v>
      </c>
      <c r="V1094" s="152">
        <f t="shared" si="55"/>
        <v>303</v>
      </c>
      <c r="W1094" s="153">
        <f t="shared" si="53"/>
        <v>17.823529411764707</v>
      </c>
    </row>
    <row r="1095" spans="1:23" s="154" customFormat="1" ht="15" customHeight="1">
      <c r="A1095" t="s">
        <v>167</v>
      </c>
      <c r="B1095"/>
      <c r="C1095" t="s">
        <v>53</v>
      </c>
      <c r="D1095" t="s">
        <v>399</v>
      </c>
      <c r="E1095" t="s">
        <v>33</v>
      </c>
      <c r="F1095" s="170">
        <v>3</v>
      </c>
      <c r="G1095" s="162">
        <v>3</v>
      </c>
      <c r="H1095" s="162">
        <v>0</v>
      </c>
      <c r="I1095" t="s">
        <v>420</v>
      </c>
      <c r="J1095" t="s">
        <v>12</v>
      </c>
      <c r="K1095" t="s">
        <v>17</v>
      </c>
      <c r="L1095" t="s">
        <v>201</v>
      </c>
      <c r="M1095" t="s">
        <v>409</v>
      </c>
      <c r="N1095" t="s">
        <v>33</v>
      </c>
      <c r="O1095" s="170">
        <v>117</v>
      </c>
      <c r="P1095" t="s">
        <v>17</v>
      </c>
      <c r="Q1095" t="s">
        <v>18</v>
      </c>
      <c r="R1095" s="163" t="s">
        <v>162</v>
      </c>
      <c r="S1095" s="164" t="s">
        <v>126</v>
      </c>
      <c r="T1095" s="164" t="s">
        <v>126</v>
      </c>
      <c r="U1095" s="165" t="str">
        <f t="shared" si="54"/>
        <v>B_ปUG_UGB01</v>
      </c>
      <c r="V1095" s="152">
        <f t="shared" si="55"/>
        <v>351</v>
      </c>
      <c r="W1095" s="153">
        <f t="shared" si="53"/>
        <v>20.647058823529413</v>
      </c>
    </row>
    <row r="1096" spans="1:23" s="154" customFormat="1" ht="15" customHeight="1">
      <c r="A1096" t="s">
        <v>167</v>
      </c>
      <c r="B1096"/>
      <c r="C1096" t="s">
        <v>53</v>
      </c>
      <c r="D1096" t="s">
        <v>310</v>
      </c>
      <c r="E1096" t="s">
        <v>33</v>
      </c>
      <c r="F1096" s="170">
        <v>3</v>
      </c>
      <c r="G1096" s="162">
        <v>3</v>
      </c>
      <c r="H1096" s="162">
        <v>0</v>
      </c>
      <c r="I1096" t="s">
        <v>420</v>
      </c>
      <c r="J1096" t="s">
        <v>12</v>
      </c>
      <c r="K1096" t="s">
        <v>17</v>
      </c>
      <c r="L1096" t="s">
        <v>201</v>
      </c>
      <c r="M1096" t="s">
        <v>409</v>
      </c>
      <c r="N1096" t="s">
        <v>33</v>
      </c>
      <c r="O1096" s="170">
        <v>3</v>
      </c>
      <c r="P1096" t="s">
        <v>17</v>
      </c>
      <c r="Q1096" t="s">
        <v>18</v>
      </c>
      <c r="R1096" s="163" t="s">
        <v>162</v>
      </c>
      <c r="S1096" s="164" t="s">
        <v>126</v>
      </c>
      <c r="T1096" s="164" t="s">
        <v>126</v>
      </c>
      <c r="U1096" s="165" t="str">
        <f t="shared" si="54"/>
        <v>B_ปUG_UGB01</v>
      </c>
      <c r="V1096" s="152">
        <f t="shared" si="55"/>
        <v>9</v>
      </c>
      <c r="W1096" s="153">
        <f t="shared" si="53"/>
        <v>0.52941176470588236</v>
      </c>
    </row>
    <row r="1097" spans="1:23" s="154" customFormat="1" ht="15" customHeight="1">
      <c r="A1097" t="s">
        <v>167</v>
      </c>
      <c r="B1097"/>
      <c r="C1097" t="s">
        <v>53</v>
      </c>
      <c r="D1097" t="s">
        <v>744</v>
      </c>
      <c r="E1097" t="s">
        <v>33</v>
      </c>
      <c r="F1097" s="170">
        <v>3</v>
      </c>
      <c r="G1097" s="162">
        <v>3</v>
      </c>
      <c r="H1097" s="162">
        <v>0</v>
      </c>
      <c r="I1097" t="s">
        <v>420</v>
      </c>
      <c r="J1097" t="s">
        <v>12</v>
      </c>
      <c r="K1097" t="s">
        <v>17</v>
      </c>
      <c r="L1097" t="s">
        <v>201</v>
      </c>
      <c r="M1097" t="s">
        <v>409</v>
      </c>
      <c r="N1097" t="s">
        <v>33</v>
      </c>
      <c r="O1097" s="170">
        <v>93</v>
      </c>
      <c r="P1097" t="s">
        <v>17</v>
      </c>
      <c r="Q1097" t="s">
        <v>18</v>
      </c>
      <c r="R1097" s="163" t="s">
        <v>162</v>
      </c>
      <c r="S1097" s="164" t="s">
        <v>126</v>
      </c>
      <c r="T1097" s="164" t="s">
        <v>126</v>
      </c>
      <c r="U1097" s="165" t="str">
        <f t="shared" si="54"/>
        <v>B_ปUG_UGB01</v>
      </c>
      <c r="V1097" s="152">
        <f t="shared" si="55"/>
        <v>279</v>
      </c>
      <c r="W1097" s="153">
        <f t="shared" si="53"/>
        <v>16.411764705882351</v>
      </c>
    </row>
    <row r="1098" spans="1:23" s="154" customFormat="1" ht="15" customHeight="1">
      <c r="A1098" t="s">
        <v>167</v>
      </c>
      <c r="B1098"/>
      <c r="C1098" t="s">
        <v>53</v>
      </c>
      <c r="D1098" t="s">
        <v>745</v>
      </c>
      <c r="E1098" t="s">
        <v>33</v>
      </c>
      <c r="F1098" s="170">
        <v>3</v>
      </c>
      <c r="G1098" s="162">
        <v>3</v>
      </c>
      <c r="H1098" s="162">
        <v>0</v>
      </c>
      <c r="I1098" t="s">
        <v>420</v>
      </c>
      <c r="J1098" t="s">
        <v>12</v>
      </c>
      <c r="K1098" t="s">
        <v>17</v>
      </c>
      <c r="L1098" t="s">
        <v>201</v>
      </c>
      <c r="M1098" t="s">
        <v>409</v>
      </c>
      <c r="N1098" t="s">
        <v>33</v>
      </c>
      <c r="O1098" s="170">
        <v>125</v>
      </c>
      <c r="P1098" t="s">
        <v>17</v>
      </c>
      <c r="Q1098" t="s">
        <v>18</v>
      </c>
      <c r="R1098" s="163" t="s">
        <v>162</v>
      </c>
      <c r="S1098" s="164" t="s">
        <v>126</v>
      </c>
      <c r="T1098" s="164" t="s">
        <v>126</v>
      </c>
      <c r="U1098" s="165" t="str">
        <f t="shared" si="54"/>
        <v>B_ปUG_UGB01</v>
      </c>
      <c r="V1098" s="152">
        <f t="shared" si="55"/>
        <v>375</v>
      </c>
      <c r="W1098" s="153">
        <f t="shared" si="53"/>
        <v>22.058823529411764</v>
      </c>
    </row>
    <row r="1099" spans="1:23" s="154" customFormat="1" ht="15" customHeight="1">
      <c r="A1099" t="s">
        <v>167</v>
      </c>
      <c r="B1099"/>
      <c r="C1099" t="s">
        <v>53</v>
      </c>
      <c r="D1099" t="s">
        <v>400</v>
      </c>
      <c r="E1099" t="s">
        <v>33</v>
      </c>
      <c r="F1099" s="170">
        <v>3</v>
      </c>
      <c r="G1099" s="162">
        <v>3</v>
      </c>
      <c r="H1099" s="162">
        <v>0</v>
      </c>
      <c r="I1099" t="s">
        <v>420</v>
      </c>
      <c r="J1099" t="s">
        <v>12</v>
      </c>
      <c r="K1099" t="s">
        <v>17</v>
      </c>
      <c r="L1099" t="s">
        <v>201</v>
      </c>
      <c r="M1099" t="s">
        <v>409</v>
      </c>
      <c r="N1099" t="s">
        <v>33</v>
      </c>
      <c r="O1099" s="170">
        <v>8</v>
      </c>
      <c r="P1099" t="s">
        <v>17</v>
      </c>
      <c r="Q1099" t="s">
        <v>18</v>
      </c>
      <c r="R1099" s="163" t="s">
        <v>162</v>
      </c>
      <c r="S1099" s="164" t="s">
        <v>126</v>
      </c>
      <c r="T1099" s="164" t="s">
        <v>126</v>
      </c>
      <c r="U1099" s="165" t="str">
        <f t="shared" si="54"/>
        <v>B_ปUG_UGB01</v>
      </c>
      <c r="V1099" s="152">
        <f t="shared" si="55"/>
        <v>24</v>
      </c>
      <c r="W1099" s="153">
        <f t="shared" si="53"/>
        <v>1.411764705882353</v>
      </c>
    </row>
    <row r="1100" spans="1:23" s="154" customFormat="1" ht="15" customHeight="1">
      <c r="A1100" t="s">
        <v>167</v>
      </c>
      <c r="B1100"/>
      <c r="C1100" t="s">
        <v>53</v>
      </c>
      <c r="D1100" t="s">
        <v>746</v>
      </c>
      <c r="E1100" t="s">
        <v>33</v>
      </c>
      <c r="F1100" s="170">
        <v>1</v>
      </c>
      <c r="G1100" s="162">
        <v>0</v>
      </c>
      <c r="H1100" s="162">
        <v>3</v>
      </c>
      <c r="I1100" t="s">
        <v>420</v>
      </c>
      <c r="J1100" t="s">
        <v>12</v>
      </c>
      <c r="K1100" t="s">
        <v>17</v>
      </c>
      <c r="L1100" t="s">
        <v>201</v>
      </c>
      <c r="M1100" t="s">
        <v>409</v>
      </c>
      <c r="N1100" t="s">
        <v>33</v>
      </c>
      <c r="O1100" s="170">
        <v>118</v>
      </c>
      <c r="P1100" t="s">
        <v>17</v>
      </c>
      <c r="Q1100" t="s">
        <v>18</v>
      </c>
      <c r="R1100" s="163" t="s">
        <v>162</v>
      </c>
      <c r="S1100" s="164" t="s">
        <v>126</v>
      </c>
      <c r="T1100" s="164" t="s">
        <v>126</v>
      </c>
      <c r="U1100" s="165" t="str">
        <f t="shared" si="54"/>
        <v>B_ปUG_UGB01</v>
      </c>
      <c r="V1100" s="152">
        <f t="shared" si="55"/>
        <v>118</v>
      </c>
      <c r="W1100" s="153">
        <f t="shared" si="53"/>
        <v>6.9411764705882355</v>
      </c>
    </row>
    <row r="1101" spans="1:23" s="154" customFormat="1" ht="15" customHeight="1">
      <c r="A1101" t="s">
        <v>167</v>
      </c>
      <c r="B1101"/>
      <c r="C1101" t="s">
        <v>53</v>
      </c>
      <c r="D1101" t="s">
        <v>747</v>
      </c>
      <c r="E1101" t="s">
        <v>33</v>
      </c>
      <c r="F1101" s="170">
        <v>1</v>
      </c>
      <c r="G1101" s="162">
        <v>0</v>
      </c>
      <c r="H1101" s="162">
        <v>3</v>
      </c>
      <c r="I1101" t="s">
        <v>420</v>
      </c>
      <c r="J1101" t="s">
        <v>12</v>
      </c>
      <c r="K1101" t="s">
        <v>17</v>
      </c>
      <c r="L1101" t="s">
        <v>201</v>
      </c>
      <c r="M1101" t="s">
        <v>409</v>
      </c>
      <c r="N1101" t="s">
        <v>33</v>
      </c>
      <c r="O1101" s="170">
        <v>125</v>
      </c>
      <c r="P1101" t="s">
        <v>17</v>
      </c>
      <c r="Q1101" t="s">
        <v>18</v>
      </c>
      <c r="R1101" s="163" t="s">
        <v>162</v>
      </c>
      <c r="S1101" s="164" t="s">
        <v>126</v>
      </c>
      <c r="T1101" s="164" t="s">
        <v>126</v>
      </c>
      <c r="U1101" s="165" t="str">
        <f t="shared" si="54"/>
        <v>B_ปUG_UGB01</v>
      </c>
      <c r="V1101" s="152">
        <f t="shared" si="55"/>
        <v>125</v>
      </c>
      <c r="W1101" s="153">
        <f t="shared" si="53"/>
        <v>7.3529411764705879</v>
      </c>
    </row>
    <row r="1102" spans="1:23" s="154" customFormat="1" ht="15" customHeight="1">
      <c r="A1102" t="s">
        <v>167</v>
      </c>
      <c r="B1102"/>
      <c r="C1102" t="s">
        <v>53</v>
      </c>
      <c r="D1102" t="s">
        <v>748</v>
      </c>
      <c r="E1102" t="s">
        <v>33</v>
      </c>
      <c r="F1102" s="170">
        <v>3</v>
      </c>
      <c r="G1102" s="162">
        <v>3</v>
      </c>
      <c r="H1102" s="162">
        <v>0</v>
      </c>
      <c r="I1102" t="s">
        <v>420</v>
      </c>
      <c r="J1102" t="s">
        <v>12</v>
      </c>
      <c r="K1102" t="s">
        <v>17</v>
      </c>
      <c r="L1102" t="s">
        <v>201</v>
      </c>
      <c r="M1102" t="s">
        <v>409</v>
      </c>
      <c r="N1102" t="s">
        <v>33</v>
      </c>
      <c r="O1102" s="170">
        <v>89</v>
      </c>
      <c r="P1102" t="s">
        <v>17</v>
      </c>
      <c r="Q1102" t="s">
        <v>18</v>
      </c>
      <c r="R1102" s="163" t="s">
        <v>162</v>
      </c>
      <c r="S1102" s="164" t="s">
        <v>126</v>
      </c>
      <c r="T1102" s="164" t="s">
        <v>126</v>
      </c>
      <c r="U1102" s="165" t="str">
        <f t="shared" si="54"/>
        <v>B_ปUG_UGB01</v>
      </c>
      <c r="V1102" s="152">
        <f t="shared" si="55"/>
        <v>267</v>
      </c>
      <c r="W1102" s="153">
        <f t="shared" si="53"/>
        <v>15.705882352941176</v>
      </c>
    </row>
    <row r="1103" spans="1:23" s="154" customFormat="1" ht="15" customHeight="1">
      <c r="A1103" t="s">
        <v>167</v>
      </c>
      <c r="B1103"/>
      <c r="C1103" t="s">
        <v>53</v>
      </c>
      <c r="D1103" t="s">
        <v>749</v>
      </c>
      <c r="E1103" t="s">
        <v>33</v>
      </c>
      <c r="F1103" s="170">
        <v>3</v>
      </c>
      <c r="G1103" s="162">
        <v>3</v>
      </c>
      <c r="H1103" s="162">
        <v>0</v>
      </c>
      <c r="I1103" t="s">
        <v>420</v>
      </c>
      <c r="J1103" t="s">
        <v>12</v>
      </c>
      <c r="K1103" t="s">
        <v>17</v>
      </c>
      <c r="L1103" t="s">
        <v>201</v>
      </c>
      <c r="M1103" t="s">
        <v>409</v>
      </c>
      <c r="N1103" t="s">
        <v>33</v>
      </c>
      <c r="O1103" s="170">
        <v>125</v>
      </c>
      <c r="P1103" t="s">
        <v>17</v>
      </c>
      <c r="Q1103" t="s">
        <v>18</v>
      </c>
      <c r="R1103" s="163" t="s">
        <v>162</v>
      </c>
      <c r="S1103" s="164" t="s">
        <v>126</v>
      </c>
      <c r="T1103" s="164" t="s">
        <v>126</v>
      </c>
      <c r="U1103" s="165" t="str">
        <f t="shared" si="54"/>
        <v>B_ปUG_UGB01</v>
      </c>
      <c r="V1103" s="152">
        <f t="shared" si="55"/>
        <v>375</v>
      </c>
      <c r="W1103" s="153">
        <f t="shared" ref="W1103:W1143" si="56">+V1103/17</f>
        <v>22.058823529411764</v>
      </c>
    </row>
    <row r="1104" spans="1:23" s="154" customFormat="1" ht="15" customHeight="1">
      <c r="A1104" t="s">
        <v>167</v>
      </c>
      <c r="B1104"/>
      <c r="C1104" t="s">
        <v>53</v>
      </c>
      <c r="D1104" t="s">
        <v>401</v>
      </c>
      <c r="E1104" t="s">
        <v>33</v>
      </c>
      <c r="F1104" s="170">
        <v>3</v>
      </c>
      <c r="G1104" s="162">
        <v>3</v>
      </c>
      <c r="H1104" s="162">
        <v>0</v>
      </c>
      <c r="I1104" t="s">
        <v>420</v>
      </c>
      <c r="J1104" t="s">
        <v>12</v>
      </c>
      <c r="K1104" t="s">
        <v>17</v>
      </c>
      <c r="L1104" t="s">
        <v>201</v>
      </c>
      <c r="M1104" t="s">
        <v>409</v>
      </c>
      <c r="N1104" t="s">
        <v>33</v>
      </c>
      <c r="O1104" s="170">
        <v>27</v>
      </c>
      <c r="P1104" t="s">
        <v>17</v>
      </c>
      <c r="Q1104" t="s">
        <v>18</v>
      </c>
      <c r="R1104" s="163" t="s">
        <v>162</v>
      </c>
      <c r="S1104" s="164" t="s">
        <v>126</v>
      </c>
      <c r="T1104" s="164" t="s">
        <v>126</v>
      </c>
      <c r="U1104" s="165" t="str">
        <f t="shared" si="54"/>
        <v>B_ปUG_UGB01</v>
      </c>
      <c r="V1104" s="152">
        <f t="shared" si="55"/>
        <v>81</v>
      </c>
      <c r="W1104" s="153">
        <f t="shared" si="56"/>
        <v>4.7647058823529411</v>
      </c>
    </row>
    <row r="1105" spans="1:23" s="154" customFormat="1" ht="15" customHeight="1">
      <c r="A1105" t="s">
        <v>167</v>
      </c>
      <c r="B1105"/>
      <c r="C1105" t="s">
        <v>53</v>
      </c>
      <c r="D1105" t="s">
        <v>750</v>
      </c>
      <c r="E1105" t="s">
        <v>33</v>
      </c>
      <c r="F1105" s="170">
        <v>3</v>
      </c>
      <c r="G1105" s="162">
        <v>3</v>
      </c>
      <c r="H1105" s="162">
        <v>0</v>
      </c>
      <c r="I1105" t="s">
        <v>420</v>
      </c>
      <c r="J1105" t="s">
        <v>12</v>
      </c>
      <c r="K1105" t="s">
        <v>17</v>
      </c>
      <c r="L1105" t="s">
        <v>201</v>
      </c>
      <c r="M1105" t="s">
        <v>409</v>
      </c>
      <c r="N1105" t="s">
        <v>33</v>
      </c>
      <c r="O1105" s="170">
        <v>2</v>
      </c>
      <c r="P1105" t="s">
        <v>17</v>
      </c>
      <c r="Q1105" t="s">
        <v>18</v>
      </c>
      <c r="R1105" s="163" t="s">
        <v>162</v>
      </c>
      <c r="S1105" s="164" t="s">
        <v>126</v>
      </c>
      <c r="T1105" s="164" t="s">
        <v>126</v>
      </c>
      <c r="U1105" s="165" t="str">
        <f t="shared" si="54"/>
        <v>B_ปUG_UGB01</v>
      </c>
      <c r="V1105" s="152">
        <f t="shared" si="55"/>
        <v>6</v>
      </c>
      <c r="W1105" s="153">
        <f t="shared" si="56"/>
        <v>0.35294117647058826</v>
      </c>
    </row>
    <row r="1106" spans="1:23" s="154" customFormat="1" ht="15" customHeight="1">
      <c r="A1106" t="s">
        <v>167</v>
      </c>
      <c r="B1106"/>
      <c r="C1106" t="s">
        <v>53</v>
      </c>
      <c r="D1106" t="s">
        <v>402</v>
      </c>
      <c r="E1106" t="s">
        <v>33</v>
      </c>
      <c r="F1106" s="170">
        <v>3</v>
      </c>
      <c r="G1106" s="162">
        <v>3</v>
      </c>
      <c r="H1106" s="162">
        <v>0</v>
      </c>
      <c r="I1106" t="s">
        <v>420</v>
      </c>
      <c r="J1106" t="s">
        <v>12</v>
      </c>
      <c r="K1106" t="s">
        <v>17</v>
      </c>
      <c r="L1106" t="s">
        <v>201</v>
      </c>
      <c r="M1106" t="s">
        <v>409</v>
      </c>
      <c r="N1106" t="s">
        <v>33</v>
      </c>
      <c r="O1106" s="170">
        <v>140</v>
      </c>
      <c r="P1106" t="s">
        <v>17</v>
      </c>
      <c r="Q1106" t="s">
        <v>18</v>
      </c>
      <c r="R1106" s="163" t="s">
        <v>162</v>
      </c>
      <c r="S1106" s="164" t="s">
        <v>126</v>
      </c>
      <c r="T1106" s="164" t="s">
        <v>126</v>
      </c>
      <c r="U1106" s="165" t="str">
        <f t="shared" si="54"/>
        <v>B_ปUG_UGB01</v>
      </c>
      <c r="V1106" s="152">
        <f t="shared" si="55"/>
        <v>420</v>
      </c>
      <c r="W1106" s="153">
        <f t="shared" si="56"/>
        <v>24.705882352941178</v>
      </c>
    </row>
    <row r="1107" spans="1:23" s="154" customFormat="1" ht="15" customHeight="1">
      <c r="A1107" t="s">
        <v>167</v>
      </c>
      <c r="B1107"/>
      <c r="C1107" t="s">
        <v>53</v>
      </c>
      <c r="D1107" t="s">
        <v>751</v>
      </c>
      <c r="E1107" t="s">
        <v>33</v>
      </c>
      <c r="F1107" s="170">
        <v>3</v>
      </c>
      <c r="G1107" s="162">
        <v>3</v>
      </c>
      <c r="H1107" s="162">
        <v>0</v>
      </c>
      <c r="I1107" t="s">
        <v>420</v>
      </c>
      <c r="J1107" t="s">
        <v>12</v>
      </c>
      <c r="K1107" t="s">
        <v>17</v>
      </c>
      <c r="L1107" t="s">
        <v>201</v>
      </c>
      <c r="M1107" t="s">
        <v>409</v>
      </c>
      <c r="N1107" t="s">
        <v>33</v>
      </c>
      <c r="O1107" s="170">
        <v>7</v>
      </c>
      <c r="P1107" t="s">
        <v>17</v>
      </c>
      <c r="Q1107" t="s">
        <v>18</v>
      </c>
      <c r="R1107" s="163" t="s">
        <v>162</v>
      </c>
      <c r="S1107" s="164" t="s">
        <v>126</v>
      </c>
      <c r="T1107" s="164" t="s">
        <v>126</v>
      </c>
      <c r="U1107" s="165" t="str">
        <f t="shared" si="54"/>
        <v>B_ปUG_UGB01</v>
      </c>
      <c r="V1107" s="152">
        <f t="shared" si="55"/>
        <v>21</v>
      </c>
      <c r="W1107" s="153">
        <f t="shared" si="56"/>
        <v>1.2352941176470589</v>
      </c>
    </row>
    <row r="1108" spans="1:23" s="154" customFormat="1" ht="15" customHeight="1">
      <c r="A1108" t="s">
        <v>167</v>
      </c>
      <c r="B1108"/>
      <c r="C1108" t="s">
        <v>53</v>
      </c>
      <c r="D1108" t="s">
        <v>311</v>
      </c>
      <c r="E1108" t="s">
        <v>33</v>
      </c>
      <c r="F1108" s="170">
        <v>1</v>
      </c>
      <c r="G1108" s="162">
        <v>0</v>
      </c>
      <c r="H1108" s="162">
        <v>3</v>
      </c>
      <c r="I1108" t="s">
        <v>420</v>
      </c>
      <c r="J1108" t="s">
        <v>12</v>
      </c>
      <c r="K1108" t="s">
        <v>17</v>
      </c>
      <c r="L1108" t="s">
        <v>201</v>
      </c>
      <c r="M1108" t="s">
        <v>409</v>
      </c>
      <c r="N1108" t="s">
        <v>33</v>
      </c>
      <c r="O1108" s="170">
        <v>4</v>
      </c>
      <c r="P1108" t="s">
        <v>17</v>
      </c>
      <c r="Q1108" t="s">
        <v>18</v>
      </c>
      <c r="R1108" s="163" t="s">
        <v>162</v>
      </c>
      <c r="S1108" s="164" t="s">
        <v>126</v>
      </c>
      <c r="T1108" s="164" t="s">
        <v>126</v>
      </c>
      <c r="U1108" s="165" t="str">
        <f t="shared" si="54"/>
        <v>B_ปUG_UGB01</v>
      </c>
      <c r="V1108" s="152">
        <f t="shared" si="55"/>
        <v>4</v>
      </c>
      <c r="W1108" s="153">
        <f t="shared" si="56"/>
        <v>0.23529411764705882</v>
      </c>
    </row>
    <row r="1109" spans="1:23" s="154" customFormat="1" ht="15" customHeight="1">
      <c r="A1109" t="s">
        <v>167</v>
      </c>
      <c r="B1109"/>
      <c r="C1109" t="s">
        <v>53</v>
      </c>
      <c r="D1109" t="s">
        <v>752</v>
      </c>
      <c r="E1109" t="s">
        <v>33</v>
      </c>
      <c r="F1109" s="170">
        <v>3</v>
      </c>
      <c r="G1109" s="162">
        <v>3</v>
      </c>
      <c r="H1109" s="162">
        <v>0</v>
      </c>
      <c r="I1109" t="s">
        <v>420</v>
      </c>
      <c r="J1109" t="s">
        <v>12</v>
      </c>
      <c r="K1109" t="s">
        <v>17</v>
      </c>
      <c r="L1109" t="s">
        <v>201</v>
      </c>
      <c r="M1109" t="s">
        <v>409</v>
      </c>
      <c r="N1109" t="s">
        <v>33</v>
      </c>
      <c r="O1109" s="170">
        <v>60</v>
      </c>
      <c r="P1109" t="s">
        <v>17</v>
      </c>
      <c r="Q1109" t="s">
        <v>18</v>
      </c>
      <c r="R1109" s="163" t="s">
        <v>162</v>
      </c>
      <c r="S1109" s="164" t="s">
        <v>126</v>
      </c>
      <c r="T1109" s="164" t="s">
        <v>126</v>
      </c>
      <c r="U1109" s="165" t="str">
        <f t="shared" si="54"/>
        <v>B_ปUG_UGB01</v>
      </c>
      <c r="V1109" s="152">
        <f t="shared" si="55"/>
        <v>180</v>
      </c>
      <c r="W1109" s="153">
        <f t="shared" si="56"/>
        <v>10.588235294117647</v>
      </c>
    </row>
    <row r="1110" spans="1:23" s="154" customFormat="1" ht="15" customHeight="1">
      <c r="A1110" t="s">
        <v>167</v>
      </c>
      <c r="B1110"/>
      <c r="C1110" t="s">
        <v>53</v>
      </c>
      <c r="D1110" t="s">
        <v>403</v>
      </c>
      <c r="E1110" t="s">
        <v>33</v>
      </c>
      <c r="F1110" s="170">
        <v>1</v>
      </c>
      <c r="G1110" s="162">
        <v>1</v>
      </c>
      <c r="H1110" s="162">
        <v>0</v>
      </c>
      <c r="I1110" t="s">
        <v>420</v>
      </c>
      <c r="J1110" t="s">
        <v>12</v>
      </c>
      <c r="K1110" t="s">
        <v>17</v>
      </c>
      <c r="L1110" t="s">
        <v>201</v>
      </c>
      <c r="M1110" t="s">
        <v>409</v>
      </c>
      <c r="N1110" t="s">
        <v>33</v>
      </c>
      <c r="O1110" s="170">
        <v>2</v>
      </c>
      <c r="P1110" t="s">
        <v>17</v>
      </c>
      <c r="Q1110" t="s">
        <v>18</v>
      </c>
      <c r="R1110" s="163" t="s">
        <v>162</v>
      </c>
      <c r="S1110" s="164" t="s">
        <v>126</v>
      </c>
      <c r="T1110" s="164" t="s">
        <v>126</v>
      </c>
      <c r="U1110" s="165" t="str">
        <f t="shared" si="54"/>
        <v>B_ปUG_UGB01</v>
      </c>
      <c r="V1110" s="152">
        <f t="shared" si="55"/>
        <v>2</v>
      </c>
      <c r="W1110" s="153">
        <f t="shared" si="56"/>
        <v>0.11764705882352941</v>
      </c>
    </row>
    <row r="1111" spans="1:23" s="154" customFormat="1" ht="15" customHeight="1">
      <c r="A1111" t="s">
        <v>167</v>
      </c>
      <c r="B1111"/>
      <c r="C1111" t="s">
        <v>53</v>
      </c>
      <c r="D1111" t="s">
        <v>404</v>
      </c>
      <c r="E1111" t="s">
        <v>33</v>
      </c>
      <c r="F1111" s="170">
        <v>2</v>
      </c>
      <c r="G1111" s="162">
        <v>0</v>
      </c>
      <c r="H1111" s="162">
        <v>6</v>
      </c>
      <c r="I1111" t="s">
        <v>420</v>
      </c>
      <c r="J1111" t="s">
        <v>12</v>
      </c>
      <c r="K1111" t="s">
        <v>17</v>
      </c>
      <c r="L1111" t="s">
        <v>201</v>
      </c>
      <c r="M1111" t="s">
        <v>409</v>
      </c>
      <c r="N1111" t="s">
        <v>33</v>
      </c>
      <c r="O1111" s="170">
        <v>1</v>
      </c>
      <c r="P1111" t="s">
        <v>17</v>
      </c>
      <c r="Q1111" t="s">
        <v>18</v>
      </c>
      <c r="R1111" s="163" t="s">
        <v>162</v>
      </c>
      <c r="S1111" s="164" t="s">
        <v>126</v>
      </c>
      <c r="T1111" s="164" t="s">
        <v>126</v>
      </c>
      <c r="U1111" s="165" t="str">
        <f t="shared" si="54"/>
        <v>B_ปUG_UGB01</v>
      </c>
      <c r="V1111" s="152">
        <f t="shared" si="55"/>
        <v>2</v>
      </c>
      <c r="W1111" s="153">
        <f t="shared" si="56"/>
        <v>0.11764705882352941</v>
      </c>
    </row>
    <row r="1112" spans="1:23" s="154" customFormat="1" ht="15" customHeight="1">
      <c r="A1112" t="s">
        <v>179</v>
      </c>
      <c r="B1112"/>
      <c r="C1112" t="s">
        <v>294</v>
      </c>
      <c r="D1112" t="s">
        <v>753</v>
      </c>
      <c r="E1112" t="s">
        <v>33</v>
      </c>
      <c r="F1112" s="170">
        <v>3</v>
      </c>
      <c r="G1112" s="162">
        <v>3</v>
      </c>
      <c r="H1112" s="162">
        <v>0</v>
      </c>
      <c r="I1112" t="s">
        <v>420</v>
      </c>
      <c r="J1112" t="s">
        <v>12</v>
      </c>
      <c r="K1112" t="s">
        <v>75</v>
      </c>
      <c r="L1112" t="s">
        <v>216</v>
      </c>
      <c r="M1112" t="s">
        <v>409</v>
      </c>
      <c r="N1112" t="s">
        <v>33</v>
      </c>
      <c r="O1112" s="170">
        <v>186</v>
      </c>
      <c r="P1112" t="s">
        <v>75</v>
      </c>
      <c r="Q1112" s="144" t="s">
        <v>92</v>
      </c>
      <c r="R1112" s="163" t="s">
        <v>162</v>
      </c>
      <c r="S1112" s="164" t="s">
        <v>126</v>
      </c>
      <c r="T1112" s="164" t="s">
        <v>126</v>
      </c>
      <c r="U1112" s="165" t="str">
        <f t="shared" si="54"/>
        <v>D_ปUG_UGD02</v>
      </c>
      <c r="V1112" s="152">
        <f t="shared" si="55"/>
        <v>558</v>
      </c>
      <c r="W1112" s="153">
        <f t="shared" si="56"/>
        <v>32.823529411764703</v>
      </c>
    </row>
    <row r="1113" spans="1:23" s="154" customFormat="1" ht="15" customHeight="1">
      <c r="A1113" t="s">
        <v>179</v>
      </c>
      <c r="B1113"/>
      <c r="C1113" t="s">
        <v>294</v>
      </c>
      <c r="D1113" t="s">
        <v>754</v>
      </c>
      <c r="E1113" t="s">
        <v>33</v>
      </c>
      <c r="F1113" s="170">
        <v>3</v>
      </c>
      <c r="G1113" s="162">
        <v>3</v>
      </c>
      <c r="H1113" s="162">
        <v>0</v>
      </c>
      <c r="I1113" t="s">
        <v>420</v>
      </c>
      <c r="J1113" t="s">
        <v>12</v>
      </c>
      <c r="K1113" t="s">
        <v>75</v>
      </c>
      <c r="L1113" t="s">
        <v>216</v>
      </c>
      <c r="M1113" t="s">
        <v>409</v>
      </c>
      <c r="N1113" t="s">
        <v>33</v>
      </c>
      <c r="O1113" s="170">
        <v>185</v>
      </c>
      <c r="P1113" t="s">
        <v>75</v>
      </c>
      <c r="Q1113" s="144" t="s">
        <v>92</v>
      </c>
      <c r="R1113" s="163" t="s">
        <v>162</v>
      </c>
      <c r="S1113" s="164" t="s">
        <v>126</v>
      </c>
      <c r="T1113" s="164" t="s">
        <v>126</v>
      </c>
      <c r="U1113" s="165" t="str">
        <f t="shared" si="54"/>
        <v>D_ปUG_UGD02</v>
      </c>
      <c r="V1113" s="152">
        <f t="shared" si="55"/>
        <v>555</v>
      </c>
      <c r="W1113" s="153">
        <f t="shared" si="56"/>
        <v>32.647058823529413</v>
      </c>
    </row>
    <row r="1114" spans="1:23" s="154" customFormat="1" ht="15" customHeight="1">
      <c r="A1114" t="s">
        <v>179</v>
      </c>
      <c r="B1114"/>
      <c r="C1114" t="s">
        <v>294</v>
      </c>
      <c r="D1114" t="s">
        <v>754</v>
      </c>
      <c r="E1114" t="s">
        <v>33</v>
      </c>
      <c r="F1114" s="170">
        <v>3</v>
      </c>
      <c r="G1114" s="162">
        <v>3</v>
      </c>
      <c r="H1114" s="162">
        <v>0</v>
      </c>
      <c r="I1114" t="s">
        <v>420</v>
      </c>
      <c r="J1114" t="s">
        <v>12</v>
      </c>
      <c r="K1114" t="s">
        <v>75</v>
      </c>
      <c r="L1114" t="s">
        <v>217</v>
      </c>
      <c r="M1114" t="s">
        <v>409</v>
      </c>
      <c r="N1114" t="s">
        <v>33</v>
      </c>
      <c r="O1114" s="170">
        <v>48</v>
      </c>
      <c r="P1114" t="s">
        <v>75</v>
      </c>
      <c r="Q1114" s="144" t="s">
        <v>92</v>
      </c>
      <c r="R1114" s="163" t="s">
        <v>162</v>
      </c>
      <c r="S1114" s="164" t="s">
        <v>126</v>
      </c>
      <c r="T1114" s="164" t="s">
        <v>126</v>
      </c>
      <c r="U1114" s="165" t="str">
        <f t="shared" si="54"/>
        <v>D_ปUG_UGD02</v>
      </c>
      <c r="V1114" s="152">
        <f t="shared" si="55"/>
        <v>144</v>
      </c>
      <c r="W1114" s="153">
        <f t="shared" si="56"/>
        <v>8.4705882352941178</v>
      </c>
    </row>
    <row r="1115" spans="1:23" s="154" customFormat="1" ht="15" customHeight="1">
      <c r="A1115" t="s">
        <v>179</v>
      </c>
      <c r="B1115"/>
      <c r="C1115" t="s">
        <v>294</v>
      </c>
      <c r="D1115" t="s">
        <v>338</v>
      </c>
      <c r="E1115" t="s">
        <v>33</v>
      </c>
      <c r="F1115" s="170">
        <v>3</v>
      </c>
      <c r="G1115" s="162">
        <v>2</v>
      </c>
      <c r="H1115" s="162">
        <v>2</v>
      </c>
      <c r="I1115" t="s">
        <v>420</v>
      </c>
      <c r="J1115" t="s">
        <v>12</v>
      </c>
      <c r="K1115" t="s">
        <v>75</v>
      </c>
      <c r="L1115" t="s">
        <v>217</v>
      </c>
      <c r="M1115" t="s">
        <v>409</v>
      </c>
      <c r="N1115" t="s">
        <v>33</v>
      </c>
      <c r="O1115" s="170">
        <v>24</v>
      </c>
      <c r="P1115" t="s">
        <v>75</v>
      </c>
      <c r="Q1115" s="144" t="s">
        <v>92</v>
      </c>
      <c r="R1115" s="163" t="s">
        <v>162</v>
      </c>
      <c r="S1115" s="164" t="s">
        <v>126</v>
      </c>
      <c r="T1115" s="164" t="s">
        <v>126</v>
      </c>
      <c r="U1115" s="165" t="str">
        <f t="shared" si="54"/>
        <v>D_ปUG_UGD02</v>
      </c>
      <c r="V1115" s="152">
        <f t="shared" si="55"/>
        <v>72</v>
      </c>
      <c r="W1115" s="153">
        <f t="shared" si="56"/>
        <v>4.2352941176470589</v>
      </c>
    </row>
    <row r="1116" spans="1:23" s="154" customFormat="1" ht="15" customHeight="1">
      <c r="A1116" t="s">
        <v>179</v>
      </c>
      <c r="B1116"/>
      <c r="C1116" t="s">
        <v>294</v>
      </c>
      <c r="D1116" t="s">
        <v>339</v>
      </c>
      <c r="E1116" t="s">
        <v>33</v>
      </c>
      <c r="F1116" s="170">
        <v>3</v>
      </c>
      <c r="G1116" s="162">
        <v>2</v>
      </c>
      <c r="H1116" s="162">
        <v>2</v>
      </c>
      <c r="I1116" t="s">
        <v>420</v>
      </c>
      <c r="J1116" t="s">
        <v>12</v>
      </c>
      <c r="K1116" t="s">
        <v>75</v>
      </c>
      <c r="L1116" t="s">
        <v>217</v>
      </c>
      <c r="M1116" t="s">
        <v>409</v>
      </c>
      <c r="N1116" t="s">
        <v>33</v>
      </c>
      <c r="O1116" s="170">
        <v>24</v>
      </c>
      <c r="P1116" t="s">
        <v>75</v>
      </c>
      <c r="Q1116" s="144" t="s">
        <v>92</v>
      </c>
      <c r="R1116" s="163" t="s">
        <v>162</v>
      </c>
      <c r="S1116" s="164" t="s">
        <v>126</v>
      </c>
      <c r="T1116" s="164" t="s">
        <v>126</v>
      </c>
      <c r="U1116" s="165" t="str">
        <f t="shared" si="54"/>
        <v>D_ปUG_UGD02</v>
      </c>
      <c r="V1116" s="152">
        <f t="shared" si="55"/>
        <v>72</v>
      </c>
      <c r="W1116" s="153">
        <f t="shared" si="56"/>
        <v>4.2352941176470589</v>
      </c>
    </row>
    <row r="1117" spans="1:23" s="154" customFormat="1" ht="15" customHeight="1">
      <c r="A1117" t="s">
        <v>179</v>
      </c>
      <c r="B1117"/>
      <c r="C1117" t="s">
        <v>294</v>
      </c>
      <c r="D1117" t="s">
        <v>155</v>
      </c>
      <c r="E1117" t="s">
        <v>33</v>
      </c>
      <c r="F1117" s="170">
        <v>3</v>
      </c>
      <c r="G1117" s="162">
        <v>3</v>
      </c>
      <c r="H1117" s="162">
        <v>0</v>
      </c>
      <c r="I1117" t="s">
        <v>420</v>
      </c>
      <c r="J1117" t="s">
        <v>12</v>
      </c>
      <c r="K1117" t="s">
        <v>75</v>
      </c>
      <c r="L1117" t="s">
        <v>217</v>
      </c>
      <c r="M1117" t="s">
        <v>409</v>
      </c>
      <c r="N1117" t="s">
        <v>33</v>
      </c>
      <c r="O1117" s="170">
        <v>24</v>
      </c>
      <c r="P1117" t="s">
        <v>75</v>
      </c>
      <c r="Q1117" s="144" t="s">
        <v>92</v>
      </c>
      <c r="R1117" s="163" t="s">
        <v>162</v>
      </c>
      <c r="S1117" s="164" t="s">
        <v>126</v>
      </c>
      <c r="T1117" s="164" t="s">
        <v>126</v>
      </c>
      <c r="U1117" s="165" t="str">
        <f t="shared" si="54"/>
        <v>D_ปUG_UGD02</v>
      </c>
      <c r="V1117" s="152">
        <f t="shared" si="55"/>
        <v>72</v>
      </c>
      <c r="W1117" s="153">
        <f t="shared" si="56"/>
        <v>4.2352941176470589</v>
      </c>
    </row>
    <row r="1118" spans="1:23" s="154" customFormat="1" ht="15" customHeight="1">
      <c r="A1118" t="s">
        <v>179</v>
      </c>
      <c r="B1118"/>
      <c r="C1118" t="s">
        <v>294</v>
      </c>
      <c r="D1118" t="s">
        <v>755</v>
      </c>
      <c r="E1118" t="s">
        <v>33</v>
      </c>
      <c r="F1118" s="170">
        <v>3</v>
      </c>
      <c r="G1118" s="162">
        <v>3</v>
      </c>
      <c r="H1118" s="162">
        <v>0</v>
      </c>
      <c r="I1118" t="s">
        <v>420</v>
      </c>
      <c r="J1118" t="s">
        <v>12</v>
      </c>
      <c r="K1118" t="s">
        <v>75</v>
      </c>
      <c r="L1118" t="s">
        <v>216</v>
      </c>
      <c r="M1118" t="s">
        <v>409</v>
      </c>
      <c r="N1118" t="s">
        <v>33</v>
      </c>
      <c r="O1118" s="170">
        <v>132</v>
      </c>
      <c r="P1118" t="s">
        <v>75</v>
      </c>
      <c r="Q1118" s="144" t="s">
        <v>92</v>
      </c>
      <c r="R1118" s="163" t="s">
        <v>162</v>
      </c>
      <c r="S1118" s="164" t="s">
        <v>126</v>
      </c>
      <c r="T1118" s="164" t="s">
        <v>126</v>
      </c>
      <c r="U1118" s="165" t="str">
        <f t="shared" si="54"/>
        <v>D_ปUG_UGD02</v>
      </c>
      <c r="V1118" s="152">
        <f t="shared" si="55"/>
        <v>396</v>
      </c>
      <c r="W1118" s="153">
        <f t="shared" si="56"/>
        <v>23.294117647058822</v>
      </c>
    </row>
    <row r="1119" spans="1:23" s="154" customFormat="1" ht="15" customHeight="1">
      <c r="A1119" t="s">
        <v>179</v>
      </c>
      <c r="B1119"/>
      <c r="C1119" t="s">
        <v>294</v>
      </c>
      <c r="D1119" t="s">
        <v>756</v>
      </c>
      <c r="E1119" t="s">
        <v>33</v>
      </c>
      <c r="F1119" s="170">
        <v>3</v>
      </c>
      <c r="G1119" s="162">
        <v>3</v>
      </c>
      <c r="H1119" s="162">
        <v>0</v>
      </c>
      <c r="I1119" t="s">
        <v>420</v>
      </c>
      <c r="J1119" t="s">
        <v>12</v>
      </c>
      <c r="K1119" t="s">
        <v>75</v>
      </c>
      <c r="L1119" t="s">
        <v>216</v>
      </c>
      <c r="M1119" t="s">
        <v>409</v>
      </c>
      <c r="N1119" t="s">
        <v>33</v>
      </c>
      <c r="O1119" s="170">
        <v>126</v>
      </c>
      <c r="P1119" t="s">
        <v>75</v>
      </c>
      <c r="Q1119" s="144" t="s">
        <v>92</v>
      </c>
      <c r="R1119" s="163" t="s">
        <v>162</v>
      </c>
      <c r="S1119" s="164" t="s">
        <v>126</v>
      </c>
      <c r="T1119" s="164" t="s">
        <v>126</v>
      </c>
      <c r="U1119" s="165" t="str">
        <f t="shared" si="54"/>
        <v>D_ปUG_UGD02</v>
      </c>
      <c r="V1119" s="152">
        <f t="shared" si="55"/>
        <v>378</v>
      </c>
      <c r="W1119" s="153">
        <f t="shared" si="56"/>
        <v>22.235294117647058</v>
      </c>
    </row>
    <row r="1120" spans="1:23" s="154" customFormat="1" ht="15" customHeight="1">
      <c r="A1120" t="s">
        <v>179</v>
      </c>
      <c r="B1120"/>
      <c r="C1120" t="s">
        <v>294</v>
      </c>
      <c r="D1120" t="s">
        <v>756</v>
      </c>
      <c r="E1120" t="s">
        <v>33</v>
      </c>
      <c r="F1120" s="170">
        <v>3</v>
      </c>
      <c r="G1120" s="162">
        <v>3</v>
      </c>
      <c r="H1120" s="162">
        <v>0</v>
      </c>
      <c r="I1120" t="s">
        <v>420</v>
      </c>
      <c r="J1120" t="s">
        <v>12</v>
      </c>
      <c r="K1120" t="s">
        <v>75</v>
      </c>
      <c r="L1120" t="s">
        <v>217</v>
      </c>
      <c r="M1120" t="s">
        <v>409</v>
      </c>
      <c r="N1120" t="s">
        <v>33</v>
      </c>
      <c r="O1120" s="170">
        <v>24</v>
      </c>
      <c r="P1120" t="s">
        <v>75</v>
      </c>
      <c r="Q1120" s="144" t="s">
        <v>92</v>
      </c>
      <c r="R1120" s="163" t="s">
        <v>162</v>
      </c>
      <c r="S1120" s="164" t="s">
        <v>126</v>
      </c>
      <c r="T1120" s="164" t="s">
        <v>126</v>
      </c>
      <c r="U1120" s="165" t="str">
        <f t="shared" si="54"/>
        <v>D_ปUG_UGD02</v>
      </c>
      <c r="V1120" s="152">
        <f t="shared" si="55"/>
        <v>72</v>
      </c>
      <c r="W1120" s="153">
        <f t="shared" si="56"/>
        <v>4.2352941176470589</v>
      </c>
    </row>
    <row r="1121" spans="1:23" s="154" customFormat="1" ht="15" customHeight="1">
      <c r="A1121" t="s">
        <v>179</v>
      </c>
      <c r="B1121"/>
      <c r="C1121" t="s">
        <v>294</v>
      </c>
      <c r="D1121" t="s">
        <v>227</v>
      </c>
      <c r="E1121" t="s">
        <v>33</v>
      </c>
      <c r="F1121" s="170">
        <v>3</v>
      </c>
      <c r="G1121" s="162">
        <v>3</v>
      </c>
      <c r="H1121" s="162">
        <v>0</v>
      </c>
      <c r="I1121" t="s">
        <v>420</v>
      </c>
      <c r="J1121" t="s">
        <v>12</v>
      </c>
      <c r="K1121" t="s">
        <v>75</v>
      </c>
      <c r="L1121" t="s">
        <v>216</v>
      </c>
      <c r="M1121" t="s">
        <v>409</v>
      </c>
      <c r="N1121" t="s">
        <v>33</v>
      </c>
      <c r="O1121" s="170">
        <v>130</v>
      </c>
      <c r="P1121" t="s">
        <v>75</v>
      </c>
      <c r="Q1121" s="144" t="s">
        <v>92</v>
      </c>
      <c r="R1121" s="163" t="s">
        <v>162</v>
      </c>
      <c r="S1121" s="164" t="s">
        <v>126</v>
      </c>
      <c r="T1121" s="164" t="s">
        <v>126</v>
      </c>
      <c r="U1121" s="165" t="str">
        <f t="shared" si="54"/>
        <v>D_ปUG_UGD02</v>
      </c>
      <c r="V1121" s="152">
        <f t="shared" si="55"/>
        <v>390</v>
      </c>
      <c r="W1121" s="153">
        <f t="shared" si="56"/>
        <v>22.941176470588236</v>
      </c>
    </row>
    <row r="1122" spans="1:23" s="154" customFormat="1" ht="15" customHeight="1">
      <c r="A1122" t="s">
        <v>179</v>
      </c>
      <c r="B1122"/>
      <c r="C1122" t="s">
        <v>294</v>
      </c>
      <c r="D1122" t="s">
        <v>227</v>
      </c>
      <c r="E1122" t="s">
        <v>33</v>
      </c>
      <c r="F1122" s="170">
        <v>3</v>
      </c>
      <c r="G1122" s="162">
        <v>3</v>
      </c>
      <c r="H1122" s="162">
        <v>0</v>
      </c>
      <c r="I1122" t="s">
        <v>420</v>
      </c>
      <c r="J1122" t="s">
        <v>12</v>
      </c>
      <c r="K1122" t="s">
        <v>75</v>
      </c>
      <c r="L1122" t="s">
        <v>217</v>
      </c>
      <c r="M1122" t="s">
        <v>409</v>
      </c>
      <c r="N1122" t="s">
        <v>33</v>
      </c>
      <c r="O1122" s="170">
        <v>1</v>
      </c>
      <c r="P1122" t="s">
        <v>75</v>
      </c>
      <c r="Q1122" s="144" t="s">
        <v>92</v>
      </c>
      <c r="R1122" s="163" t="s">
        <v>162</v>
      </c>
      <c r="S1122" s="164" t="s">
        <v>126</v>
      </c>
      <c r="T1122" s="164" t="s">
        <v>126</v>
      </c>
      <c r="U1122" s="165" t="str">
        <f t="shared" si="54"/>
        <v>D_ปUG_UGD02</v>
      </c>
      <c r="V1122" s="152">
        <f t="shared" si="55"/>
        <v>3</v>
      </c>
      <c r="W1122" s="153">
        <f t="shared" si="56"/>
        <v>0.17647058823529413</v>
      </c>
    </row>
    <row r="1123" spans="1:23" s="154" customFormat="1" ht="15" customHeight="1">
      <c r="A1123" t="s">
        <v>179</v>
      </c>
      <c r="B1123"/>
      <c r="C1123" t="s">
        <v>294</v>
      </c>
      <c r="D1123" t="s">
        <v>757</v>
      </c>
      <c r="E1123" t="s">
        <v>33</v>
      </c>
      <c r="F1123" s="170">
        <v>3</v>
      </c>
      <c r="G1123" s="162">
        <v>3</v>
      </c>
      <c r="H1123" s="162">
        <v>0</v>
      </c>
      <c r="I1123" t="s">
        <v>420</v>
      </c>
      <c r="J1123" t="s">
        <v>12</v>
      </c>
      <c r="K1123" t="s">
        <v>75</v>
      </c>
      <c r="L1123" t="s">
        <v>216</v>
      </c>
      <c r="M1123" t="s">
        <v>409</v>
      </c>
      <c r="N1123" t="s">
        <v>33</v>
      </c>
      <c r="O1123" s="170">
        <v>126</v>
      </c>
      <c r="P1123" t="s">
        <v>75</v>
      </c>
      <c r="Q1123" s="144" t="s">
        <v>92</v>
      </c>
      <c r="R1123" s="163" t="s">
        <v>162</v>
      </c>
      <c r="S1123" s="164" t="s">
        <v>126</v>
      </c>
      <c r="T1123" s="164" t="s">
        <v>126</v>
      </c>
      <c r="U1123" s="165" t="str">
        <f t="shared" si="54"/>
        <v>D_ปUG_UGD02</v>
      </c>
      <c r="V1123" s="152">
        <f t="shared" si="55"/>
        <v>378</v>
      </c>
      <c r="W1123" s="153">
        <f t="shared" si="56"/>
        <v>22.235294117647058</v>
      </c>
    </row>
    <row r="1124" spans="1:23" s="154" customFormat="1" ht="15" customHeight="1">
      <c r="A1124" t="s">
        <v>179</v>
      </c>
      <c r="B1124"/>
      <c r="C1124" t="s">
        <v>294</v>
      </c>
      <c r="D1124" t="s">
        <v>758</v>
      </c>
      <c r="E1124" t="s">
        <v>33</v>
      </c>
      <c r="F1124" s="170">
        <v>3</v>
      </c>
      <c r="G1124" s="162">
        <v>3</v>
      </c>
      <c r="H1124" s="162">
        <v>0</v>
      </c>
      <c r="I1124" t="s">
        <v>420</v>
      </c>
      <c r="J1124" t="s">
        <v>12</v>
      </c>
      <c r="K1124" t="s">
        <v>75</v>
      </c>
      <c r="L1124" t="s">
        <v>216</v>
      </c>
      <c r="M1124" t="s">
        <v>409</v>
      </c>
      <c r="N1124" t="s">
        <v>33</v>
      </c>
      <c r="O1124" s="170">
        <v>146</v>
      </c>
      <c r="P1124" t="s">
        <v>75</v>
      </c>
      <c r="Q1124" s="144" t="s">
        <v>92</v>
      </c>
      <c r="R1124" s="163" t="s">
        <v>162</v>
      </c>
      <c r="S1124" s="164" t="s">
        <v>126</v>
      </c>
      <c r="T1124" s="164" t="s">
        <v>126</v>
      </c>
      <c r="U1124" s="165" t="str">
        <f t="shared" si="54"/>
        <v>D_ปUG_UGD02</v>
      </c>
      <c r="V1124" s="152">
        <f t="shared" si="55"/>
        <v>438</v>
      </c>
      <c r="W1124" s="153">
        <f t="shared" si="56"/>
        <v>25.764705882352942</v>
      </c>
    </row>
    <row r="1125" spans="1:23" s="154" customFormat="1" ht="15" customHeight="1">
      <c r="A1125" t="s">
        <v>179</v>
      </c>
      <c r="B1125"/>
      <c r="C1125" t="s">
        <v>294</v>
      </c>
      <c r="D1125" t="s">
        <v>156</v>
      </c>
      <c r="E1125" t="s">
        <v>33</v>
      </c>
      <c r="F1125" s="170">
        <v>3</v>
      </c>
      <c r="G1125" s="162">
        <v>2</v>
      </c>
      <c r="H1125" s="162">
        <v>2</v>
      </c>
      <c r="I1125" t="s">
        <v>420</v>
      </c>
      <c r="J1125" t="s">
        <v>12</v>
      </c>
      <c r="K1125" t="s">
        <v>75</v>
      </c>
      <c r="L1125" t="s">
        <v>217</v>
      </c>
      <c r="M1125" t="s">
        <v>409</v>
      </c>
      <c r="N1125" t="s">
        <v>33</v>
      </c>
      <c r="O1125" s="170">
        <v>45</v>
      </c>
      <c r="P1125" t="s">
        <v>75</v>
      </c>
      <c r="Q1125" s="144" t="s">
        <v>92</v>
      </c>
      <c r="R1125" s="163" t="s">
        <v>162</v>
      </c>
      <c r="S1125" s="164" t="s">
        <v>126</v>
      </c>
      <c r="T1125" s="164" t="s">
        <v>126</v>
      </c>
      <c r="U1125" s="165" t="str">
        <f t="shared" si="54"/>
        <v>D_ปUG_UGD02</v>
      </c>
      <c r="V1125" s="152">
        <f t="shared" si="55"/>
        <v>135</v>
      </c>
      <c r="W1125" s="153">
        <f t="shared" si="56"/>
        <v>7.9411764705882355</v>
      </c>
    </row>
    <row r="1126" spans="1:23" s="154" customFormat="1" ht="15" customHeight="1">
      <c r="A1126" t="s">
        <v>179</v>
      </c>
      <c r="B1126"/>
      <c r="C1126" t="s">
        <v>294</v>
      </c>
      <c r="D1126" t="s">
        <v>759</v>
      </c>
      <c r="E1126" t="s">
        <v>33</v>
      </c>
      <c r="F1126" s="170">
        <v>3</v>
      </c>
      <c r="G1126" s="162">
        <v>2</v>
      </c>
      <c r="H1126" s="162">
        <v>2</v>
      </c>
      <c r="I1126" t="s">
        <v>420</v>
      </c>
      <c r="J1126" t="s">
        <v>12</v>
      </c>
      <c r="K1126" t="s">
        <v>75</v>
      </c>
      <c r="L1126" t="s">
        <v>216</v>
      </c>
      <c r="M1126" t="s">
        <v>409</v>
      </c>
      <c r="N1126" t="s">
        <v>33</v>
      </c>
      <c r="O1126" s="170">
        <v>145</v>
      </c>
      <c r="P1126" t="s">
        <v>75</v>
      </c>
      <c r="Q1126" s="144" t="s">
        <v>92</v>
      </c>
      <c r="R1126" s="163" t="s">
        <v>162</v>
      </c>
      <c r="S1126" s="164" t="s">
        <v>126</v>
      </c>
      <c r="T1126" s="164" t="s">
        <v>126</v>
      </c>
      <c r="U1126" s="165" t="str">
        <f t="shared" si="54"/>
        <v>D_ปUG_UGD02</v>
      </c>
      <c r="V1126" s="152">
        <f t="shared" si="55"/>
        <v>435</v>
      </c>
      <c r="W1126" s="153">
        <f t="shared" si="56"/>
        <v>25.588235294117649</v>
      </c>
    </row>
    <row r="1127" spans="1:23" s="154" customFormat="1" ht="15" customHeight="1">
      <c r="A1127" t="s">
        <v>179</v>
      </c>
      <c r="B1127"/>
      <c r="C1127" t="s">
        <v>294</v>
      </c>
      <c r="D1127" t="s">
        <v>760</v>
      </c>
      <c r="E1127" t="s">
        <v>33</v>
      </c>
      <c r="F1127" s="170">
        <v>3</v>
      </c>
      <c r="G1127" s="162">
        <v>2</v>
      </c>
      <c r="H1127" s="162">
        <v>2</v>
      </c>
      <c r="I1127" t="s">
        <v>420</v>
      </c>
      <c r="J1127" t="s">
        <v>12</v>
      </c>
      <c r="K1127" t="s">
        <v>75</v>
      </c>
      <c r="L1127" t="s">
        <v>216</v>
      </c>
      <c r="M1127" t="s">
        <v>409</v>
      </c>
      <c r="N1127" t="s">
        <v>33</v>
      </c>
      <c r="O1127" s="170">
        <v>125</v>
      </c>
      <c r="P1127" t="s">
        <v>75</v>
      </c>
      <c r="Q1127" s="144" t="s">
        <v>92</v>
      </c>
      <c r="R1127" s="163" t="s">
        <v>162</v>
      </c>
      <c r="S1127" s="164" t="s">
        <v>126</v>
      </c>
      <c r="T1127" s="164" t="s">
        <v>126</v>
      </c>
      <c r="U1127" s="165" t="str">
        <f t="shared" si="54"/>
        <v>D_ปUG_UGD02</v>
      </c>
      <c r="V1127" s="152">
        <f t="shared" si="55"/>
        <v>375</v>
      </c>
      <c r="W1127" s="153">
        <f t="shared" si="56"/>
        <v>22.058823529411764</v>
      </c>
    </row>
    <row r="1128" spans="1:23" s="154" customFormat="1" ht="15" customHeight="1">
      <c r="A1128" t="s">
        <v>179</v>
      </c>
      <c r="B1128"/>
      <c r="C1128" t="s">
        <v>294</v>
      </c>
      <c r="D1128" t="s">
        <v>761</v>
      </c>
      <c r="E1128" t="s">
        <v>33</v>
      </c>
      <c r="F1128" s="170">
        <v>3</v>
      </c>
      <c r="G1128" s="162">
        <v>3</v>
      </c>
      <c r="H1128" s="162">
        <v>0</v>
      </c>
      <c r="I1128" t="s">
        <v>420</v>
      </c>
      <c r="J1128" t="s">
        <v>12</v>
      </c>
      <c r="K1128" t="s">
        <v>75</v>
      </c>
      <c r="L1128" t="s">
        <v>216</v>
      </c>
      <c r="M1128" t="s">
        <v>409</v>
      </c>
      <c r="N1128" t="s">
        <v>33</v>
      </c>
      <c r="O1128" s="170">
        <v>146</v>
      </c>
      <c r="P1128" t="s">
        <v>75</v>
      </c>
      <c r="Q1128" s="144" t="s">
        <v>92</v>
      </c>
      <c r="R1128" s="163" t="s">
        <v>162</v>
      </c>
      <c r="S1128" s="164" t="s">
        <v>126</v>
      </c>
      <c r="T1128" s="164" t="s">
        <v>126</v>
      </c>
      <c r="U1128" s="165" t="str">
        <f t="shared" si="54"/>
        <v>D_ปUG_UGD02</v>
      </c>
      <c r="V1128" s="152">
        <f t="shared" si="55"/>
        <v>438</v>
      </c>
      <c r="W1128" s="153">
        <f t="shared" si="56"/>
        <v>25.764705882352942</v>
      </c>
    </row>
    <row r="1129" spans="1:23" s="154" customFormat="1" ht="15" customHeight="1">
      <c r="A1129" t="s">
        <v>179</v>
      </c>
      <c r="B1129"/>
      <c r="C1129" t="s">
        <v>294</v>
      </c>
      <c r="D1129" t="s">
        <v>762</v>
      </c>
      <c r="E1129" t="s">
        <v>33</v>
      </c>
      <c r="F1129" s="170">
        <v>2</v>
      </c>
      <c r="G1129" s="162">
        <v>2</v>
      </c>
      <c r="H1129" s="162">
        <v>0</v>
      </c>
      <c r="I1129" t="s">
        <v>420</v>
      </c>
      <c r="J1129" t="s">
        <v>12</v>
      </c>
      <c r="K1129" t="s">
        <v>75</v>
      </c>
      <c r="L1129" t="s">
        <v>216</v>
      </c>
      <c r="M1129" t="s">
        <v>409</v>
      </c>
      <c r="N1129" t="s">
        <v>33</v>
      </c>
      <c r="O1129" s="170">
        <v>146</v>
      </c>
      <c r="P1129" t="s">
        <v>75</v>
      </c>
      <c r="Q1129" s="144" t="s">
        <v>92</v>
      </c>
      <c r="R1129" s="163" t="s">
        <v>162</v>
      </c>
      <c r="S1129" s="164" t="s">
        <v>126</v>
      </c>
      <c r="T1129" s="164" t="s">
        <v>126</v>
      </c>
      <c r="U1129" s="165" t="str">
        <f t="shared" si="54"/>
        <v>D_ปUG_UGD02</v>
      </c>
      <c r="V1129" s="152">
        <f t="shared" si="55"/>
        <v>292</v>
      </c>
      <c r="W1129" s="153">
        <f t="shared" si="56"/>
        <v>17.176470588235293</v>
      </c>
    </row>
    <row r="1130" spans="1:23" s="154" customFormat="1" ht="15" customHeight="1">
      <c r="A1130" t="s">
        <v>179</v>
      </c>
      <c r="B1130"/>
      <c r="C1130" t="s">
        <v>294</v>
      </c>
      <c r="D1130" t="s">
        <v>295</v>
      </c>
      <c r="E1130" t="s">
        <v>33</v>
      </c>
      <c r="F1130" s="170">
        <v>3</v>
      </c>
      <c r="G1130" s="162">
        <v>3</v>
      </c>
      <c r="H1130" s="162">
        <v>0</v>
      </c>
      <c r="I1130" t="s">
        <v>420</v>
      </c>
      <c r="J1130" t="s">
        <v>12</v>
      </c>
      <c r="K1130" t="s">
        <v>75</v>
      </c>
      <c r="L1130" t="s">
        <v>216</v>
      </c>
      <c r="M1130" t="s">
        <v>411</v>
      </c>
      <c r="N1130" t="s">
        <v>33</v>
      </c>
      <c r="O1130" s="170">
        <v>5</v>
      </c>
      <c r="P1130" t="s">
        <v>75</v>
      </c>
      <c r="Q1130" s="144" t="s">
        <v>92</v>
      </c>
      <c r="R1130" s="163" t="s">
        <v>163</v>
      </c>
      <c r="S1130" s="164" t="s">
        <v>126</v>
      </c>
      <c r="T1130" s="164" t="s">
        <v>126</v>
      </c>
      <c r="U1130" s="165" t="str">
        <f t="shared" si="54"/>
        <v>D_พUG_UGD02</v>
      </c>
      <c r="V1130" s="152">
        <f t="shared" si="55"/>
        <v>15</v>
      </c>
      <c r="W1130" s="153">
        <f t="shared" si="56"/>
        <v>0.88235294117647056</v>
      </c>
    </row>
    <row r="1131" spans="1:23" s="154" customFormat="1" ht="15" customHeight="1">
      <c r="A1131" t="s">
        <v>179</v>
      </c>
      <c r="B1131"/>
      <c r="C1131" t="s">
        <v>294</v>
      </c>
      <c r="D1131" t="s">
        <v>763</v>
      </c>
      <c r="E1131" t="s">
        <v>33</v>
      </c>
      <c r="F1131" s="170">
        <v>2</v>
      </c>
      <c r="G1131" s="162">
        <v>2</v>
      </c>
      <c r="H1131" s="162">
        <v>0</v>
      </c>
      <c r="I1131" t="s">
        <v>420</v>
      </c>
      <c r="J1131" t="s">
        <v>12</v>
      </c>
      <c r="K1131" t="s">
        <v>75</v>
      </c>
      <c r="L1131" t="s">
        <v>216</v>
      </c>
      <c r="M1131" t="s">
        <v>409</v>
      </c>
      <c r="N1131" t="s">
        <v>33</v>
      </c>
      <c r="O1131" s="170">
        <v>138</v>
      </c>
      <c r="P1131" t="s">
        <v>75</v>
      </c>
      <c r="Q1131" s="144" t="s">
        <v>92</v>
      </c>
      <c r="R1131" s="163" t="s">
        <v>162</v>
      </c>
      <c r="S1131" s="164" t="s">
        <v>126</v>
      </c>
      <c r="T1131" s="164" t="s">
        <v>126</v>
      </c>
      <c r="U1131" s="165" t="str">
        <f t="shared" si="54"/>
        <v>D_ปUG_UGD02</v>
      </c>
      <c r="V1131" s="152">
        <f t="shared" si="55"/>
        <v>276</v>
      </c>
      <c r="W1131" s="153">
        <f t="shared" si="56"/>
        <v>16.235294117647058</v>
      </c>
    </row>
    <row r="1132" spans="1:23" s="154" customFormat="1" ht="15" customHeight="1">
      <c r="A1132" t="s">
        <v>179</v>
      </c>
      <c r="B1132"/>
      <c r="C1132" t="s">
        <v>294</v>
      </c>
      <c r="D1132" t="s">
        <v>764</v>
      </c>
      <c r="E1132" t="s">
        <v>33</v>
      </c>
      <c r="F1132" s="170">
        <v>3</v>
      </c>
      <c r="G1132" s="162">
        <v>3</v>
      </c>
      <c r="H1132" s="162">
        <v>0</v>
      </c>
      <c r="I1132" t="s">
        <v>420</v>
      </c>
      <c r="J1132" t="s">
        <v>12</v>
      </c>
      <c r="K1132" t="s">
        <v>75</v>
      </c>
      <c r="L1132" t="s">
        <v>216</v>
      </c>
      <c r="M1132" t="s">
        <v>409</v>
      </c>
      <c r="N1132" t="s">
        <v>33</v>
      </c>
      <c r="O1132" s="170">
        <v>146</v>
      </c>
      <c r="P1132" t="s">
        <v>75</v>
      </c>
      <c r="Q1132" s="144" t="s">
        <v>92</v>
      </c>
      <c r="R1132" s="163" t="s">
        <v>162</v>
      </c>
      <c r="S1132" s="164" t="s">
        <v>126</v>
      </c>
      <c r="T1132" s="164" t="s">
        <v>126</v>
      </c>
      <c r="U1132" s="165" t="str">
        <f t="shared" si="54"/>
        <v>D_ปUG_UGD02</v>
      </c>
      <c r="V1132" s="152">
        <f t="shared" si="55"/>
        <v>438</v>
      </c>
      <c r="W1132" s="153">
        <f t="shared" si="56"/>
        <v>25.764705882352942</v>
      </c>
    </row>
    <row r="1133" spans="1:23" s="154" customFormat="1" ht="15" customHeight="1">
      <c r="A1133" t="s">
        <v>179</v>
      </c>
      <c r="B1133"/>
      <c r="C1133" t="s">
        <v>294</v>
      </c>
      <c r="D1133" t="s">
        <v>764</v>
      </c>
      <c r="E1133" t="s">
        <v>33</v>
      </c>
      <c r="F1133" s="170">
        <v>3</v>
      </c>
      <c r="G1133" s="162">
        <v>3</v>
      </c>
      <c r="H1133" s="162">
        <v>0</v>
      </c>
      <c r="I1133" t="s">
        <v>420</v>
      </c>
      <c r="J1133" t="s">
        <v>12</v>
      </c>
      <c r="K1133" t="s">
        <v>75</v>
      </c>
      <c r="L1133" t="s">
        <v>216</v>
      </c>
      <c r="M1133" t="s">
        <v>411</v>
      </c>
      <c r="N1133" t="s">
        <v>33</v>
      </c>
      <c r="O1133" s="170">
        <v>2</v>
      </c>
      <c r="P1133" t="s">
        <v>75</v>
      </c>
      <c r="Q1133" s="144" t="s">
        <v>92</v>
      </c>
      <c r="R1133" s="163" t="s">
        <v>163</v>
      </c>
      <c r="S1133" s="164" t="s">
        <v>126</v>
      </c>
      <c r="T1133" s="164" t="s">
        <v>126</v>
      </c>
      <c r="U1133" s="165" t="str">
        <f t="shared" si="54"/>
        <v>D_พUG_UGD02</v>
      </c>
      <c r="V1133" s="152">
        <f t="shared" si="55"/>
        <v>6</v>
      </c>
      <c r="W1133" s="153">
        <f t="shared" si="56"/>
        <v>0.35294117647058826</v>
      </c>
    </row>
    <row r="1134" spans="1:23" s="154" customFormat="1" ht="15" customHeight="1">
      <c r="A1134" t="s">
        <v>179</v>
      </c>
      <c r="B1134"/>
      <c r="C1134" t="s">
        <v>180</v>
      </c>
      <c r="D1134" t="s">
        <v>273</v>
      </c>
      <c r="E1134" t="s">
        <v>33</v>
      </c>
      <c r="F1134" s="170">
        <v>3</v>
      </c>
      <c r="G1134" s="162">
        <v>3</v>
      </c>
      <c r="H1134" s="162">
        <v>0</v>
      </c>
      <c r="I1134" t="s">
        <v>420</v>
      </c>
      <c r="J1134" t="s">
        <v>12</v>
      </c>
      <c r="K1134" t="s">
        <v>75</v>
      </c>
      <c r="L1134" t="s">
        <v>216</v>
      </c>
      <c r="M1134" t="s">
        <v>409</v>
      </c>
      <c r="N1134" t="s">
        <v>33</v>
      </c>
      <c r="O1134" s="170">
        <v>126</v>
      </c>
      <c r="P1134" t="s">
        <v>75</v>
      </c>
      <c r="Q1134" t="s">
        <v>91</v>
      </c>
      <c r="R1134" s="163" t="s">
        <v>162</v>
      </c>
      <c r="S1134" s="164" t="s">
        <v>126</v>
      </c>
      <c r="T1134" s="164" t="s">
        <v>126</v>
      </c>
      <c r="U1134" s="165" t="str">
        <f t="shared" si="54"/>
        <v>D_ปUG_UGD01</v>
      </c>
      <c r="V1134" s="152">
        <f t="shared" si="55"/>
        <v>378</v>
      </c>
      <c r="W1134" s="153">
        <f t="shared" si="56"/>
        <v>22.235294117647058</v>
      </c>
    </row>
    <row r="1135" spans="1:23" s="154" customFormat="1" ht="15" customHeight="1">
      <c r="A1135" t="s">
        <v>179</v>
      </c>
      <c r="B1135"/>
      <c r="C1135" t="s">
        <v>294</v>
      </c>
      <c r="D1135" t="s">
        <v>765</v>
      </c>
      <c r="E1135" t="s">
        <v>33</v>
      </c>
      <c r="F1135" s="170">
        <v>3</v>
      </c>
      <c r="G1135" s="162">
        <v>0</v>
      </c>
      <c r="H1135" s="162">
        <v>3</v>
      </c>
      <c r="I1135" t="s">
        <v>420</v>
      </c>
      <c r="J1135" t="s">
        <v>12</v>
      </c>
      <c r="K1135" t="s">
        <v>75</v>
      </c>
      <c r="L1135" t="s">
        <v>216</v>
      </c>
      <c r="M1135" t="s">
        <v>409</v>
      </c>
      <c r="N1135" t="s">
        <v>33</v>
      </c>
      <c r="O1135" s="170">
        <v>70</v>
      </c>
      <c r="P1135" t="s">
        <v>75</v>
      </c>
      <c r="Q1135" s="144" t="s">
        <v>92</v>
      </c>
      <c r="R1135" s="163" t="s">
        <v>162</v>
      </c>
      <c r="S1135" s="164" t="s">
        <v>126</v>
      </c>
      <c r="T1135" s="164" t="s">
        <v>126</v>
      </c>
      <c r="U1135" s="165" t="str">
        <f t="shared" si="54"/>
        <v>D_ปUG_UGD02</v>
      </c>
      <c r="V1135" s="152">
        <f t="shared" si="55"/>
        <v>210</v>
      </c>
      <c r="W1135" s="153">
        <f t="shared" si="56"/>
        <v>12.352941176470589</v>
      </c>
    </row>
    <row r="1136" spans="1:23" s="154" customFormat="1" ht="15" customHeight="1">
      <c r="A1136" t="s">
        <v>179</v>
      </c>
      <c r="B1136"/>
      <c r="C1136" t="s">
        <v>294</v>
      </c>
      <c r="D1136" t="s">
        <v>765</v>
      </c>
      <c r="E1136" t="s">
        <v>33</v>
      </c>
      <c r="F1136" s="170">
        <v>3</v>
      </c>
      <c r="G1136" s="162">
        <v>0</v>
      </c>
      <c r="H1136" s="162">
        <v>3</v>
      </c>
      <c r="I1136" t="s">
        <v>420</v>
      </c>
      <c r="J1136" t="s">
        <v>12</v>
      </c>
      <c r="K1136" t="s">
        <v>75</v>
      </c>
      <c r="L1136" t="s">
        <v>216</v>
      </c>
      <c r="M1136" t="s">
        <v>411</v>
      </c>
      <c r="N1136" t="s">
        <v>33</v>
      </c>
      <c r="O1136" s="170">
        <v>68</v>
      </c>
      <c r="P1136" t="s">
        <v>75</v>
      </c>
      <c r="Q1136" s="144" t="s">
        <v>92</v>
      </c>
      <c r="R1136" s="163" t="s">
        <v>163</v>
      </c>
      <c r="S1136" s="164" t="s">
        <v>126</v>
      </c>
      <c r="T1136" s="164" t="s">
        <v>126</v>
      </c>
      <c r="U1136" s="165" t="str">
        <f t="shared" si="54"/>
        <v>D_พUG_UGD02</v>
      </c>
      <c r="V1136" s="152">
        <f t="shared" si="55"/>
        <v>204</v>
      </c>
      <c r="W1136" s="153">
        <f t="shared" si="56"/>
        <v>12</v>
      </c>
    </row>
    <row r="1137" spans="1:23" s="154" customFormat="1" ht="15" customHeight="1">
      <c r="A1137" t="s">
        <v>179</v>
      </c>
      <c r="B1137"/>
      <c r="C1137" t="s">
        <v>294</v>
      </c>
      <c r="D1137" t="s">
        <v>766</v>
      </c>
      <c r="E1137" t="s">
        <v>33</v>
      </c>
      <c r="F1137" s="170">
        <v>2</v>
      </c>
      <c r="G1137" s="162">
        <v>2</v>
      </c>
      <c r="H1137" s="162">
        <v>0</v>
      </c>
      <c r="I1137" t="s">
        <v>420</v>
      </c>
      <c r="J1137" t="s">
        <v>12</v>
      </c>
      <c r="K1137" t="s">
        <v>75</v>
      </c>
      <c r="L1137" t="s">
        <v>217</v>
      </c>
      <c r="M1137" t="s">
        <v>409</v>
      </c>
      <c r="N1137" t="s">
        <v>33</v>
      </c>
      <c r="O1137" s="170">
        <v>45</v>
      </c>
      <c r="P1137" t="s">
        <v>75</v>
      </c>
      <c r="Q1137" s="144" t="s">
        <v>92</v>
      </c>
      <c r="R1137" s="163" t="s">
        <v>162</v>
      </c>
      <c r="S1137" s="164" t="s">
        <v>126</v>
      </c>
      <c r="T1137" s="164" t="s">
        <v>126</v>
      </c>
      <c r="U1137" s="165" t="str">
        <f t="shared" si="54"/>
        <v>D_ปUG_UGD02</v>
      </c>
      <c r="V1137" s="152">
        <f t="shared" si="55"/>
        <v>90</v>
      </c>
      <c r="W1137" s="153">
        <f t="shared" si="56"/>
        <v>5.2941176470588234</v>
      </c>
    </row>
    <row r="1138" spans="1:23" s="154" customFormat="1" ht="15" customHeight="1">
      <c r="A1138" t="s">
        <v>179</v>
      </c>
      <c r="B1138"/>
      <c r="C1138" t="s">
        <v>294</v>
      </c>
      <c r="D1138" t="s">
        <v>767</v>
      </c>
      <c r="E1138" t="s">
        <v>33</v>
      </c>
      <c r="F1138" s="170">
        <v>2</v>
      </c>
      <c r="G1138" s="162">
        <v>2</v>
      </c>
      <c r="H1138" s="162">
        <v>0</v>
      </c>
      <c r="I1138" t="s">
        <v>420</v>
      </c>
      <c r="J1138" t="s">
        <v>12</v>
      </c>
      <c r="K1138" t="s">
        <v>75</v>
      </c>
      <c r="L1138" t="s">
        <v>217</v>
      </c>
      <c r="M1138" t="s">
        <v>409</v>
      </c>
      <c r="N1138" t="s">
        <v>33</v>
      </c>
      <c r="O1138" s="170">
        <v>49</v>
      </c>
      <c r="P1138" t="s">
        <v>75</v>
      </c>
      <c r="Q1138" s="144" t="s">
        <v>92</v>
      </c>
      <c r="R1138" s="163" t="s">
        <v>162</v>
      </c>
      <c r="S1138" s="164" t="s">
        <v>126</v>
      </c>
      <c r="T1138" s="164" t="s">
        <v>126</v>
      </c>
      <c r="U1138" s="165" t="str">
        <f t="shared" si="54"/>
        <v>D_ปUG_UGD02</v>
      </c>
      <c r="V1138" s="152">
        <f t="shared" si="55"/>
        <v>98</v>
      </c>
      <c r="W1138" s="153">
        <f t="shared" si="56"/>
        <v>5.7647058823529411</v>
      </c>
    </row>
    <row r="1139" spans="1:23" s="154" customFormat="1" ht="15" customHeight="1">
      <c r="A1139" t="s">
        <v>179</v>
      </c>
      <c r="B1139"/>
      <c r="C1139" t="s">
        <v>294</v>
      </c>
      <c r="D1139" t="s">
        <v>768</v>
      </c>
      <c r="E1139" t="s">
        <v>33</v>
      </c>
      <c r="F1139" s="170">
        <v>3</v>
      </c>
      <c r="G1139" s="162">
        <v>2</v>
      </c>
      <c r="H1139" s="162">
        <v>2</v>
      </c>
      <c r="I1139" t="s">
        <v>420</v>
      </c>
      <c r="J1139" t="s">
        <v>12</v>
      </c>
      <c r="K1139" t="s">
        <v>75</v>
      </c>
      <c r="L1139" t="s">
        <v>217</v>
      </c>
      <c r="M1139" t="s">
        <v>409</v>
      </c>
      <c r="N1139" t="s">
        <v>33</v>
      </c>
      <c r="O1139" s="170">
        <v>49</v>
      </c>
      <c r="P1139" t="s">
        <v>75</v>
      </c>
      <c r="Q1139" s="144" t="s">
        <v>92</v>
      </c>
      <c r="R1139" s="163" t="s">
        <v>162</v>
      </c>
      <c r="S1139" s="164" t="s">
        <v>126</v>
      </c>
      <c r="T1139" s="164" t="s">
        <v>126</v>
      </c>
      <c r="U1139" s="165" t="str">
        <f t="shared" si="54"/>
        <v>D_ปUG_UGD02</v>
      </c>
      <c r="V1139" s="152">
        <f t="shared" si="55"/>
        <v>147</v>
      </c>
      <c r="W1139" s="153">
        <f t="shared" si="56"/>
        <v>8.6470588235294112</v>
      </c>
    </row>
    <row r="1140" spans="1:23" s="154" customFormat="1" ht="15" customHeight="1">
      <c r="A1140" t="s">
        <v>179</v>
      </c>
      <c r="B1140"/>
      <c r="C1140" t="s">
        <v>294</v>
      </c>
      <c r="D1140" t="s">
        <v>768</v>
      </c>
      <c r="E1140" t="s">
        <v>33</v>
      </c>
      <c r="F1140" s="170">
        <v>3</v>
      </c>
      <c r="G1140" s="162">
        <v>3</v>
      </c>
      <c r="H1140" s="162">
        <v>0</v>
      </c>
      <c r="I1140" t="s">
        <v>420</v>
      </c>
      <c r="J1140" t="s">
        <v>12</v>
      </c>
      <c r="K1140" t="s">
        <v>75</v>
      </c>
      <c r="L1140" t="s">
        <v>216</v>
      </c>
      <c r="M1140" t="s">
        <v>409</v>
      </c>
      <c r="N1140" t="s">
        <v>33</v>
      </c>
      <c r="O1140" s="170">
        <v>146</v>
      </c>
      <c r="P1140" t="s">
        <v>75</v>
      </c>
      <c r="Q1140" s="144" t="s">
        <v>92</v>
      </c>
      <c r="R1140" s="163" t="s">
        <v>162</v>
      </c>
      <c r="S1140" s="164" t="s">
        <v>126</v>
      </c>
      <c r="T1140" s="164" t="s">
        <v>126</v>
      </c>
      <c r="U1140" s="165" t="str">
        <f t="shared" si="54"/>
        <v>D_ปUG_UGD02</v>
      </c>
      <c r="V1140" s="152">
        <f t="shared" si="55"/>
        <v>438</v>
      </c>
      <c r="W1140" s="153">
        <f t="shared" si="56"/>
        <v>25.764705882352942</v>
      </c>
    </row>
    <row r="1141" spans="1:23" s="154" customFormat="1" ht="15" customHeight="1">
      <c r="A1141" t="s">
        <v>179</v>
      </c>
      <c r="B1141"/>
      <c r="C1141" t="s">
        <v>294</v>
      </c>
      <c r="D1141" t="s">
        <v>769</v>
      </c>
      <c r="E1141" t="s">
        <v>33</v>
      </c>
      <c r="F1141" s="170">
        <v>1</v>
      </c>
      <c r="G1141" s="162">
        <v>1</v>
      </c>
      <c r="H1141" s="162">
        <v>0</v>
      </c>
      <c r="I1141" t="s">
        <v>420</v>
      </c>
      <c r="J1141" t="s">
        <v>12</v>
      </c>
      <c r="K1141" t="s">
        <v>75</v>
      </c>
      <c r="L1141" t="s">
        <v>216</v>
      </c>
      <c r="M1141" t="s">
        <v>409</v>
      </c>
      <c r="N1141" t="s">
        <v>33</v>
      </c>
      <c r="O1141" s="170">
        <v>146</v>
      </c>
      <c r="P1141" t="s">
        <v>75</v>
      </c>
      <c r="Q1141" s="144" t="s">
        <v>92</v>
      </c>
      <c r="R1141" s="163" t="s">
        <v>162</v>
      </c>
      <c r="S1141" s="164" t="s">
        <v>126</v>
      </c>
      <c r="T1141" s="164" t="s">
        <v>126</v>
      </c>
      <c r="U1141" s="165" t="str">
        <f t="shared" si="54"/>
        <v>D_ปUG_UGD02</v>
      </c>
      <c r="V1141" s="152">
        <f t="shared" si="55"/>
        <v>146</v>
      </c>
      <c r="W1141" s="153">
        <f t="shared" si="56"/>
        <v>8.5882352941176467</v>
      </c>
    </row>
    <row r="1142" spans="1:23" s="154" customFormat="1" ht="15" customHeight="1">
      <c r="A1142" t="s">
        <v>179</v>
      </c>
      <c r="B1142"/>
      <c r="C1142" t="s">
        <v>294</v>
      </c>
      <c r="D1142" t="s">
        <v>770</v>
      </c>
      <c r="E1142" t="s">
        <v>33</v>
      </c>
      <c r="F1142" s="170">
        <v>3</v>
      </c>
      <c r="G1142" s="162">
        <v>0</v>
      </c>
      <c r="H1142" s="162">
        <v>3</v>
      </c>
      <c r="I1142" t="s">
        <v>420</v>
      </c>
      <c r="J1142" t="s">
        <v>12</v>
      </c>
      <c r="K1142" t="s">
        <v>75</v>
      </c>
      <c r="L1142" t="s">
        <v>216</v>
      </c>
      <c r="M1142" t="s">
        <v>409</v>
      </c>
      <c r="N1142" t="s">
        <v>33</v>
      </c>
      <c r="O1142" s="170">
        <v>70</v>
      </c>
      <c r="P1142" t="s">
        <v>75</v>
      </c>
      <c r="Q1142" s="144" t="s">
        <v>92</v>
      </c>
      <c r="R1142" s="163" t="s">
        <v>162</v>
      </c>
      <c r="S1142" s="164" t="s">
        <v>126</v>
      </c>
      <c r="T1142" s="164" t="s">
        <v>126</v>
      </c>
      <c r="U1142" s="165" t="str">
        <f t="shared" si="54"/>
        <v>D_ปUG_UGD02</v>
      </c>
      <c r="V1142" s="152">
        <f t="shared" si="55"/>
        <v>210</v>
      </c>
      <c r="W1142" s="153">
        <f t="shared" si="56"/>
        <v>12.352941176470589</v>
      </c>
    </row>
    <row r="1143" spans="1:23" s="154" customFormat="1" ht="15" customHeight="1">
      <c r="A1143" t="s">
        <v>179</v>
      </c>
      <c r="B1143"/>
      <c r="C1143" t="s">
        <v>294</v>
      </c>
      <c r="D1143" t="s">
        <v>770</v>
      </c>
      <c r="E1143" t="s">
        <v>33</v>
      </c>
      <c r="F1143" s="170">
        <v>3</v>
      </c>
      <c r="G1143" s="162">
        <v>0</v>
      </c>
      <c r="H1143" s="162">
        <v>3</v>
      </c>
      <c r="I1143" t="s">
        <v>420</v>
      </c>
      <c r="J1143" t="s">
        <v>12</v>
      </c>
      <c r="K1143" t="s">
        <v>75</v>
      </c>
      <c r="L1143" t="s">
        <v>216</v>
      </c>
      <c r="M1143" t="s">
        <v>411</v>
      </c>
      <c r="N1143" t="s">
        <v>33</v>
      </c>
      <c r="O1143" s="170">
        <v>68</v>
      </c>
      <c r="P1143" t="s">
        <v>75</v>
      </c>
      <c r="Q1143" s="144" t="s">
        <v>92</v>
      </c>
      <c r="R1143" s="163" t="s">
        <v>163</v>
      </c>
      <c r="S1143" s="164" t="s">
        <v>126</v>
      </c>
      <c r="T1143" s="164" t="s">
        <v>126</v>
      </c>
      <c r="U1143" s="165" t="str">
        <f t="shared" si="54"/>
        <v>D_พUG_UGD02</v>
      </c>
      <c r="V1143" s="152">
        <f t="shared" si="55"/>
        <v>204</v>
      </c>
      <c r="W1143" s="153">
        <f t="shared" si="56"/>
        <v>12</v>
      </c>
    </row>
    <row r="1144" spans="1:23" s="154" customFormat="1" ht="15" customHeight="1">
      <c r="A1144" t="s">
        <v>179</v>
      </c>
      <c r="B1144"/>
      <c r="C1144" t="s">
        <v>180</v>
      </c>
      <c r="D1144" t="s">
        <v>771</v>
      </c>
      <c r="E1144" t="s">
        <v>63</v>
      </c>
      <c r="F1144" s="170">
        <v>2</v>
      </c>
      <c r="G1144" s="162">
        <v>2</v>
      </c>
      <c r="H1144" s="162">
        <v>0</v>
      </c>
      <c r="I1144" t="s">
        <v>420</v>
      </c>
      <c r="J1144" t="s">
        <v>12</v>
      </c>
      <c r="K1144" t="s">
        <v>75</v>
      </c>
      <c r="L1144" t="s">
        <v>157</v>
      </c>
      <c r="M1144" t="s">
        <v>409</v>
      </c>
      <c r="N1144" t="s">
        <v>63</v>
      </c>
      <c r="O1144" s="170">
        <v>10</v>
      </c>
      <c r="P1144" t="s">
        <v>75</v>
      </c>
      <c r="Q1144" t="s">
        <v>91</v>
      </c>
      <c r="R1144" s="163" t="s">
        <v>162</v>
      </c>
      <c r="S1144" t="s">
        <v>72</v>
      </c>
      <c r="T1144" t="s">
        <v>72</v>
      </c>
      <c r="U1144" s="165" t="str">
        <f t="shared" si="54"/>
        <v>D_ปG_GD01</v>
      </c>
      <c r="V1144" s="152">
        <f t="shared" si="55"/>
        <v>20</v>
      </c>
      <c r="W1144" s="166">
        <f t="shared" ref="W1144:W1149" si="57">+V1144/12</f>
        <v>1.6666666666666667</v>
      </c>
    </row>
    <row r="1145" spans="1:23" s="154" customFormat="1" ht="15" customHeight="1">
      <c r="A1145" t="s">
        <v>179</v>
      </c>
      <c r="B1145"/>
      <c r="C1145" t="s">
        <v>180</v>
      </c>
      <c r="D1145" t="s">
        <v>772</v>
      </c>
      <c r="E1145" t="s">
        <v>63</v>
      </c>
      <c r="F1145" s="170">
        <v>3</v>
      </c>
      <c r="G1145" s="162">
        <v>3</v>
      </c>
      <c r="H1145" s="162">
        <v>0</v>
      </c>
      <c r="I1145" t="s">
        <v>420</v>
      </c>
      <c r="J1145" t="s">
        <v>12</v>
      </c>
      <c r="K1145" t="s">
        <v>75</v>
      </c>
      <c r="L1145" t="s">
        <v>157</v>
      </c>
      <c r="M1145" t="s">
        <v>409</v>
      </c>
      <c r="N1145" t="s">
        <v>63</v>
      </c>
      <c r="O1145" s="170">
        <v>14</v>
      </c>
      <c r="P1145" t="s">
        <v>75</v>
      </c>
      <c r="Q1145" t="s">
        <v>91</v>
      </c>
      <c r="R1145" s="163" t="s">
        <v>162</v>
      </c>
      <c r="S1145" t="s">
        <v>72</v>
      </c>
      <c r="T1145" t="s">
        <v>72</v>
      </c>
      <c r="U1145" s="165" t="str">
        <f t="shared" si="54"/>
        <v>D_ปG_GD01</v>
      </c>
      <c r="V1145" s="152">
        <f t="shared" si="55"/>
        <v>42</v>
      </c>
      <c r="W1145" s="166">
        <f t="shared" si="57"/>
        <v>3.5</v>
      </c>
    </row>
    <row r="1146" spans="1:23" s="154" customFormat="1" ht="15" customHeight="1">
      <c r="A1146" t="s">
        <v>179</v>
      </c>
      <c r="B1146"/>
      <c r="C1146" t="s">
        <v>180</v>
      </c>
      <c r="D1146" t="s">
        <v>773</v>
      </c>
      <c r="E1146" t="s">
        <v>63</v>
      </c>
      <c r="F1146" s="170">
        <v>3</v>
      </c>
      <c r="G1146" s="162">
        <v>3</v>
      </c>
      <c r="H1146" s="162">
        <v>0</v>
      </c>
      <c r="I1146" t="s">
        <v>420</v>
      </c>
      <c r="J1146" t="s">
        <v>12</v>
      </c>
      <c r="K1146" t="s">
        <v>75</v>
      </c>
      <c r="L1146" t="s">
        <v>157</v>
      </c>
      <c r="M1146" t="s">
        <v>409</v>
      </c>
      <c r="N1146" t="s">
        <v>63</v>
      </c>
      <c r="O1146" s="170">
        <v>15</v>
      </c>
      <c r="P1146" t="s">
        <v>75</v>
      </c>
      <c r="Q1146" t="s">
        <v>91</v>
      </c>
      <c r="R1146" s="163" t="s">
        <v>162</v>
      </c>
      <c r="S1146" t="s">
        <v>72</v>
      </c>
      <c r="T1146" t="s">
        <v>72</v>
      </c>
      <c r="U1146" s="165" t="str">
        <f t="shared" si="54"/>
        <v>D_ปG_GD01</v>
      </c>
      <c r="V1146" s="152">
        <f t="shared" si="55"/>
        <v>45</v>
      </c>
      <c r="W1146" s="166">
        <f t="shared" si="57"/>
        <v>3.75</v>
      </c>
    </row>
    <row r="1147" spans="1:23" s="154" customFormat="1" ht="15" customHeight="1">
      <c r="A1147" t="s">
        <v>179</v>
      </c>
      <c r="B1147"/>
      <c r="C1147" t="s">
        <v>180</v>
      </c>
      <c r="D1147" t="s">
        <v>774</v>
      </c>
      <c r="E1147" t="s">
        <v>63</v>
      </c>
      <c r="F1147" s="170">
        <v>2</v>
      </c>
      <c r="G1147" s="162">
        <v>2</v>
      </c>
      <c r="H1147" s="162">
        <v>0</v>
      </c>
      <c r="I1147" t="s">
        <v>420</v>
      </c>
      <c r="J1147" t="s">
        <v>12</v>
      </c>
      <c r="K1147" t="s">
        <v>75</v>
      </c>
      <c r="L1147" t="s">
        <v>157</v>
      </c>
      <c r="M1147" t="s">
        <v>409</v>
      </c>
      <c r="N1147" t="s">
        <v>63</v>
      </c>
      <c r="O1147" s="170">
        <v>5</v>
      </c>
      <c r="P1147" t="s">
        <v>75</v>
      </c>
      <c r="Q1147" t="s">
        <v>91</v>
      </c>
      <c r="R1147" s="163" t="s">
        <v>162</v>
      </c>
      <c r="S1147" t="s">
        <v>72</v>
      </c>
      <c r="T1147" t="s">
        <v>72</v>
      </c>
      <c r="U1147" s="165" t="str">
        <f t="shared" si="54"/>
        <v>D_ปG_GD01</v>
      </c>
      <c r="V1147" s="152">
        <f t="shared" si="55"/>
        <v>10</v>
      </c>
      <c r="W1147" s="166">
        <f t="shared" si="57"/>
        <v>0.83333333333333337</v>
      </c>
    </row>
    <row r="1148" spans="1:23" s="154" customFormat="1" ht="15" customHeight="1">
      <c r="A1148" t="s">
        <v>179</v>
      </c>
      <c r="B1148"/>
      <c r="C1148" t="s">
        <v>180</v>
      </c>
      <c r="D1148" t="s">
        <v>158</v>
      </c>
      <c r="E1148" t="s">
        <v>63</v>
      </c>
      <c r="F1148" s="170">
        <v>1</v>
      </c>
      <c r="G1148" s="162">
        <v>1</v>
      </c>
      <c r="H1148" s="162">
        <v>0</v>
      </c>
      <c r="I1148" t="s">
        <v>420</v>
      </c>
      <c r="J1148" t="s">
        <v>12</v>
      </c>
      <c r="K1148" t="s">
        <v>75</v>
      </c>
      <c r="L1148" t="s">
        <v>157</v>
      </c>
      <c r="M1148" t="s">
        <v>409</v>
      </c>
      <c r="N1148" t="s">
        <v>63</v>
      </c>
      <c r="O1148" s="170">
        <v>15</v>
      </c>
      <c r="P1148" t="s">
        <v>75</v>
      </c>
      <c r="Q1148" t="s">
        <v>91</v>
      </c>
      <c r="R1148" s="163" t="s">
        <v>162</v>
      </c>
      <c r="S1148" t="s">
        <v>72</v>
      </c>
      <c r="T1148" t="s">
        <v>72</v>
      </c>
      <c r="U1148" s="165" t="str">
        <f t="shared" si="54"/>
        <v>D_ปG_GD01</v>
      </c>
      <c r="V1148" s="152">
        <f t="shared" si="55"/>
        <v>15</v>
      </c>
      <c r="W1148" s="166">
        <f t="shared" si="57"/>
        <v>1.25</v>
      </c>
    </row>
    <row r="1149" spans="1:23" s="154" customFormat="1" ht="15" customHeight="1">
      <c r="A1149" t="s">
        <v>179</v>
      </c>
      <c r="B1149"/>
      <c r="C1149" t="s">
        <v>180</v>
      </c>
      <c r="D1149" t="s">
        <v>159</v>
      </c>
      <c r="E1149" t="s">
        <v>63</v>
      </c>
      <c r="F1149" s="170">
        <v>12</v>
      </c>
      <c r="G1149" s="162">
        <v>12</v>
      </c>
      <c r="H1149" s="162">
        <v>0</v>
      </c>
      <c r="I1149" t="s">
        <v>420</v>
      </c>
      <c r="J1149" t="s">
        <v>12</v>
      </c>
      <c r="K1149" t="s">
        <v>75</v>
      </c>
      <c r="L1149" t="s">
        <v>157</v>
      </c>
      <c r="M1149" t="s">
        <v>409</v>
      </c>
      <c r="N1149" t="s">
        <v>63</v>
      </c>
      <c r="O1149" s="170">
        <v>18</v>
      </c>
      <c r="P1149" t="s">
        <v>75</v>
      </c>
      <c r="Q1149" t="s">
        <v>91</v>
      </c>
      <c r="R1149" s="163" t="s">
        <v>162</v>
      </c>
      <c r="S1149" t="s">
        <v>72</v>
      </c>
      <c r="T1149" t="s">
        <v>72</v>
      </c>
      <c r="U1149" s="165" t="str">
        <f t="shared" si="54"/>
        <v>D_ปG_GD01</v>
      </c>
      <c r="V1149" s="152">
        <f t="shared" si="55"/>
        <v>216</v>
      </c>
      <c r="W1149" s="166">
        <f t="shared" si="57"/>
        <v>18</v>
      </c>
    </row>
    <row r="1150" spans="1:23" s="154" customFormat="1" ht="15" customHeight="1">
      <c r="A1150" t="s">
        <v>179</v>
      </c>
      <c r="B1150"/>
      <c r="C1150" t="s">
        <v>405</v>
      </c>
      <c r="D1150" t="s">
        <v>775</v>
      </c>
      <c r="E1150" t="s">
        <v>33</v>
      </c>
      <c r="F1150" s="170">
        <v>3</v>
      </c>
      <c r="G1150" s="162">
        <v>2</v>
      </c>
      <c r="H1150" s="162">
        <v>2</v>
      </c>
      <c r="I1150" t="s">
        <v>420</v>
      </c>
      <c r="J1150" t="s">
        <v>12</v>
      </c>
      <c r="K1150" t="s">
        <v>75</v>
      </c>
      <c r="L1150" t="s">
        <v>217</v>
      </c>
      <c r="M1150" t="s">
        <v>409</v>
      </c>
      <c r="N1150" t="s">
        <v>33</v>
      </c>
      <c r="O1150" s="170">
        <v>24</v>
      </c>
      <c r="P1150" t="s">
        <v>75</v>
      </c>
      <c r="Q1150" s="144" t="s">
        <v>91</v>
      </c>
      <c r="R1150" s="163" t="s">
        <v>162</v>
      </c>
      <c r="S1150" s="164" t="s">
        <v>126</v>
      </c>
      <c r="T1150" s="164" t="s">
        <v>126</v>
      </c>
      <c r="U1150" s="165" t="str">
        <f t="shared" si="54"/>
        <v>D_ปUG_UGD01</v>
      </c>
      <c r="V1150" s="152">
        <f t="shared" si="55"/>
        <v>72</v>
      </c>
      <c r="W1150" s="153">
        <f t="shared" ref="W1150:W1213" si="58">+V1150/17</f>
        <v>4.2352941176470589</v>
      </c>
    </row>
    <row r="1151" spans="1:23" s="154" customFormat="1" ht="15" customHeight="1">
      <c r="A1151" t="s">
        <v>179</v>
      </c>
      <c r="B1151"/>
      <c r="C1151" t="s">
        <v>294</v>
      </c>
      <c r="D1151" t="s">
        <v>776</v>
      </c>
      <c r="E1151" t="s">
        <v>33</v>
      </c>
      <c r="F1151" s="170">
        <v>3</v>
      </c>
      <c r="G1151" s="162">
        <v>2</v>
      </c>
      <c r="H1151" s="162">
        <v>2</v>
      </c>
      <c r="I1151" t="s">
        <v>420</v>
      </c>
      <c r="J1151" t="s">
        <v>12</v>
      </c>
      <c r="K1151" t="s">
        <v>75</v>
      </c>
      <c r="L1151" t="s">
        <v>217</v>
      </c>
      <c r="M1151" t="s">
        <v>409</v>
      </c>
      <c r="N1151" t="s">
        <v>33</v>
      </c>
      <c r="O1151" s="170">
        <v>24</v>
      </c>
      <c r="P1151" t="s">
        <v>75</v>
      </c>
      <c r="Q1151" s="144" t="s">
        <v>92</v>
      </c>
      <c r="R1151" s="163" t="s">
        <v>162</v>
      </c>
      <c r="S1151" s="164" t="s">
        <v>126</v>
      </c>
      <c r="T1151" s="164" t="s">
        <v>126</v>
      </c>
      <c r="U1151" s="165" t="str">
        <f t="shared" si="54"/>
        <v>D_ปUG_UGD02</v>
      </c>
      <c r="V1151" s="152">
        <f t="shared" si="55"/>
        <v>72</v>
      </c>
      <c r="W1151" s="153">
        <f t="shared" si="58"/>
        <v>4.2352941176470589</v>
      </c>
    </row>
    <row r="1152" spans="1:23" s="154" customFormat="1" ht="15" customHeight="1">
      <c r="A1152" t="s">
        <v>179</v>
      </c>
      <c r="B1152"/>
      <c r="C1152" t="s">
        <v>294</v>
      </c>
      <c r="D1152" t="s">
        <v>777</v>
      </c>
      <c r="E1152" t="s">
        <v>33</v>
      </c>
      <c r="F1152" s="170">
        <v>3</v>
      </c>
      <c r="G1152" s="162">
        <v>3</v>
      </c>
      <c r="H1152" s="162">
        <v>0</v>
      </c>
      <c r="I1152" t="s">
        <v>420</v>
      </c>
      <c r="J1152" t="s">
        <v>12</v>
      </c>
      <c r="K1152" t="s">
        <v>75</v>
      </c>
      <c r="L1152" t="s">
        <v>217</v>
      </c>
      <c r="M1152" t="s">
        <v>409</v>
      </c>
      <c r="N1152" t="s">
        <v>33</v>
      </c>
      <c r="O1152" s="170">
        <v>45</v>
      </c>
      <c r="P1152" t="s">
        <v>75</v>
      </c>
      <c r="Q1152" s="144" t="s">
        <v>92</v>
      </c>
      <c r="R1152" s="163" t="s">
        <v>162</v>
      </c>
      <c r="S1152" s="164" t="s">
        <v>126</v>
      </c>
      <c r="T1152" s="164" t="s">
        <v>126</v>
      </c>
      <c r="U1152" s="165" t="str">
        <f t="shared" si="54"/>
        <v>D_ปUG_UGD02</v>
      </c>
      <c r="V1152" s="152">
        <f t="shared" si="55"/>
        <v>135</v>
      </c>
      <c r="W1152" s="153">
        <f t="shared" si="58"/>
        <v>7.9411764705882355</v>
      </c>
    </row>
    <row r="1153" spans="1:23" s="154" customFormat="1" ht="15" customHeight="1">
      <c r="A1153" t="s">
        <v>179</v>
      </c>
      <c r="B1153"/>
      <c r="C1153" t="s">
        <v>405</v>
      </c>
      <c r="D1153" t="s">
        <v>778</v>
      </c>
      <c r="E1153" t="s">
        <v>33</v>
      </c>
      <c r="F1153" s="170">
        <v>3</v>
      </c>
      <c r="G1153" s="162">
        <v>2</v>
      </c>
      <c r="H1153" s="162">
        <v>3</v>
      </c>
      <c r="I1153" t="s">
        <v>420</v>
      </c>
      <c r="J1153" t="s">
        <v>12</v>
      </c>
      <c r="K1153" t="s">
        <v>75</v>
      </c>
      <c r="L1153" t="s">
        <v>217</v>
      </c>
      <c r="M1153" t="s">
        <v>409</v>
      </c>
      <c r="N1153" t="s">
        <v>33</v>
      </c>
      <c r="O1153" s="170">
        <v>24</v>
      </c>
      <c r="P1153" t="s">
        <v>75</v>
      </c>
      <c r="Q1153" s="144" t="s">
        <v>91</v>
      </c>
      <c r="R1153" s="163" t="s">
        <v>162</v>
      </c>
      <c r="S1153" s="164" t="s">
        <v>126</v>
      </c>
      <c r="T1153" s="164" t="s">
        <v>126</v>
      </c>
      <c r="U1153" s="165" t="str">
        <f t="shared" si="54"/>
        <v>D_ปUG_UGD01</v>
      </c>
      <c r="V1153" s="152">
        <f t="shared" si="55"/>
        <v>72</v>
      </c>
      <c r="W1153" s="153">
        <f t="shared" si="58"/>
        <v>4.2352941176470589</v>
      </c>
    </row>
    <row r="1154" spans="1:23" s="154" customFormat="1" ht="15" customHeight="1">
      <c r="A1154" t="s">
        <v>179</v>
      </c>
      <c r="B1154"/>
      <c r="C1154" t="s">
        <v>294</v>
      </c>
      <c r="D1154" t="s">
        <v>779</v>
      </c>
      <c r="E1154" t="s">
        <v>33</v>
      </c>
      <c r="F1154" s="170">
        <v>3</v>
      </c>
      <c r="G1154" s="162">
        <v>0</v>
      </c>
      <c r="H1154" s="162">
        <v>3</v>
      </c>
      <c r="I1154" t="s">
        <v>420</v>
      </c>
      <c r="J1154" t="s">
        <v>12</v>
      </c>
      <c r="K1154" t="s">
        <v>75</v>
      </c>
      <c r="L1154" t="s">
        <v>217</v>
      </c>
      <c r="M1154" t="s">
        <v>409</v>
      </c>
      <c r="N1154" t="s">
        <v>33</v>
      </c>
      <c r="O1154" s="170">
        <v>39</v>
      </c>
      <c r="P1154" t="s">
        <v>75</v>
      </c>
      <c r="Q1154" s="144" t="s">
        <v>92</v>
      </c>
      <c r="R1154" s="163" t="s">
        <v>162</v>
      </c>
      <c r="S1154" s="164" t="s">
        <v>126</v>
      </c>
      <c r="T1154" s="164" t="s">
        <v>126</v>
      </c>
      <c r="U1154" s="165" t="str">
        <f t="shared" ref="U1154:U1217" si="59">+K1154&amp;R1154&amp;S1154&amp;"_"&amp;T1154&amp;Q1154</f>
        <v>D_ปUG_UGD02</v>
      </c>
      <c r="V1154" s="152">
        <f t="shared" ref="V1154:V1217" si="60">+F1154*O1154</f>
        <v>117</v>
      </c>
      <c r="W1154" s="153">
        <f t="shared" si="58"/>
        <v>6.882352941176471</v>
      </c>
    </row>
    <row r="1155" spans="1:23" s="154" customFormat="1" ht="15" customHeight="1">
      <c r="A1155" t="s">
        <v>179</v>
      </c>
      <c r="B1155"/>
      <c r="C1155" t="s">
        <v>294</v>
      </c>
      <c r="D1155" t="s">
        <v>780</v>
      </c>
      <c r="E1155" t="s">
        <v>33</v>
      </c>
      <c r="F1155" s="170">
        <v>3</v>
      </c>
      <c r="G1155" s="162">
        <v>2</v>
      </c>
      <c r="H1155" s="162">
        <v>2</v>
      </c>
      <c r="I1155" t="s">
        <v>420</v>
      </c>
      <c r="J1155" t="s">
        <v>12</v>
      </c>
      <c r="K1155" t="s">
        <v>75</v>
      </c>
      <c r="L1155" t="s">
        <v>217</v>
      </c>
      <c r="M1155" t="s">
        <v>409</v>
      </c>
      <c r="N1155" t="s">
        <v>33</v>
      </c>
      <c r="O1155" s="170">
        <v>45</v>
      </c>
      <c r="P1155" t="s">
        <v>75</v>
      </c>
      <c r="Q1155" s="144" t="s">
        <v>92</v>
      </c>
      <c r="R1155" s="163" t="s">
        <v>162</v>
      </c>
      <c r="S1155" s="164" t="s">
        <v>126</v>
      </c>
      <c r="T1155" s="164" t="s">
        <v>126</v>
      </c>
      <c r="U1155" s="165" t="str">
        <f t="shared" si="59"/>
        <v>D_ปUG_UGD02</v>
      </c>
      <c r="V1155" s="152">
        <f t="shared" si="60"/>
        <v>135</v>
      </c>
      <c r="W1155" s="153">
        <f t="shared" si="58"/>
        <v>7.9411764705882355</v>
      </c>
    </row>
    <row r="1156" spans="1:23" s="154" customFormat="1" ht="15" customHeight="1">
      <c r="A1156" t="s">
        <v>179</v>
      </c>
      <c r="B1156"/>
      <c r="C1156" t="s">
        <v>294</v>
      </c>
      <c r="D1156" t="s">
        <v>781</v>
      </c>
      <c r="E1156" t="s">
        <v>33</v>
      </c>
      <c r="F1156" s="170">
        <v>3</v>
      </c>
      <c r="G1156" s="162">
        <v>3</v>
      </c>
      <c r="H1156" s="162">
        <v>0</v>
      </c>
      <c r="I1156" t="s">
        <v>420</v>
      </c>
      <c r="J1156" t="s">
        <v>12</v>
      </c>
      <c r="K1156" t="s">
        <v>75</v>
      </c>
      <c r="L1156" t="s">
        <v>217</v>
      </c>
      <c r="M1156" t="s">
        <v>409</v>
      </c>
      <c r="N1156" t="s">
        <v>33</v>
      </c>
      <c r="O1156" s="170">
        <v>45</v>
      </c>
      <c r="P1156" t="s">
        <v>75</v>
      </c>
      <c r="Q1156" s="144" t="s">
        <v>92</v>
      </c>
      <c r="R1156" s="163" t="s">
        <v>162</v>
      </c>
      <c r="S1156" s="164" t="s">
        <v>126</v>
      </c>
      <c r="T1156" s="164" t="s">
        <v>126</v>
      </c>
      <c r="U1156" s="165" t="str">
        <f t="shared" si="59"/>
        <v>D_ปUG_UGD02</v>
      </c>
      <c r="V1156" s="152">
        <f t="shared" si="60"/>
        <v>135</v>
      </c>
      <c r="W1156" s="153">
        <f t="shared" si="58"/>
        <v>7.9411764705882355</v>
      </c>
    </row>
    <row r="1157" spans="1:23" s="154" customFormat="1" ht="15" customHeight="1">
      <c r="A1157" t="s">
        <v>179</v>
      </c>
      <c r="B1157"/>
      <c r="C1157" t="s">
        <v>294</v>
      </c>
      <c r="D1157" t="s">
        <v>782</v>
      </c>
      <c r="E1157" t="s">
        <v>33</v>
      </c>
      <c r="F1157" s="170">
        <v>4</v>
      </c>
      <c r="G1157" s="162">
        <v>0</v>
      </c>
      <c r="H1157" s="162">
        <v>4</v>
      </c>
      <c r="I1157" t="s">
        <v>420</v>
      </c>
      <c r="J1157" t="s">
        <v>12</v>
      </c>
      <c r="K1157" t="s">
        <v>75</v>
      </c>
      <c r="L1157" t="s">
        <v>217</v>
      </c>
      <c r="M1157" t="s">
        <v>409</v>
      </c>
      <c r="N1157" t="s">
        <v>33</v>
      </c>
      <c r="O1157" s="170">
        <v>35</v>
      </c>
      <c r="P1157" t="s">
        <v>75</v>
      </c>
      <c r="Q1157" s="144" t="s">
        <v>92</v>
      </c>
      <c r="R1157" s="163" t="s">
        <v>162</v>
      </c>
      <c r="S1157" s="164" t="s">
        <v>126</v>
      </c>
      <c r="T1157" s="164" t="s">
        <v>126</v>
      </c>
      <c r="U1157" s="165" t="str">
        <f t="shared" si="59"/>
        <v>D_ปUG_UGD02</v>
      </c>
      <c r="V1157" s="152">
        <f t="shared" si="60"/>
        <v>140</v>
      </c>
      <c r="W1157" s="153">
        <f t="shared" si="58"/>
        <v>8.235294117647058</v>
      </c>
    </row>
    <row r="1158" spans="1:23" s="154" customFormat="1" ht="15" customHeight="1">
      <c r="A1158" t="s">
        <v>164</v>
      </c>
      <c r="B1158"/>
      <c r="C1158" t="s">
        <v>165</v>
      </c>
      <c r="D1158" t="s">
        <v>783</v>
      </c>
      <c r="E1158" t="s">
        <v>33</v>
      </c>
      <c r="F1158" s="170">
        <v>3</v>
      </c>
      <c r="G1158" s="162">
        <v>2</v>
      </c>
      <c r="H1158" s="162">
        <v>3</v>
      </c>
      <c r="I1158" t="s">
        <v>420</v>
      </c>
      <c r="J1158" t="s">
        <v>12</v>
      </c>
      <c r="K1158" t="s">
        <v>13</v>
      </c>
      <c r="L1158" t="s">
        <v>196</v>
      </c>
      <c r="M1158" t="s">
        <v>409</v>
      </c>
      <c r="N1158" t="s">
        <v>33</v>
      </c>
      <c r="O1158" s="170">
        <v>18</v>
      </c>
      <c r="P1158" t="s">
        <v>13</v>
      </c>
      <c r="Q1158" t="s">
        <v>16</v>
      </c>
      <c r="R1158" s="163" t="s">
        <v>162</v>
      </c>
      <c r="S1158" s="164" t="s">
        <v>126</v>
      </c>
      <c r="T1158" s="164" t="s">
        <v>126</v>
      </c>
      <c r="U1158" s="165" t="str">
        <f t="shared" si="59"/>
        <v>A_ปUG_UGA02</v>
      </c>
      <c r="V1158" s="152">
        <f t="shared" si="60"/>
        <v>54</v>
      </c>
      <c r="W1158" s="153">
        <f t="shared" si="58"/>
        <v>3.1764705882352939</v>
      </c>
    </row>
    <row r="1159" spans="1:23" s="154" customFormat="1" ht="15" customHeight="1">
      <c r="A1159" t="s">
        <v>164</v>
      </c>
      <c r="B1159"/>
      <c r="C1159" t="s">
        <v>165</v>
      </c>
      <c r="D1159" t="s">
        <v>784</v>
      </c>
      <c r="E1159" t="s">
        <v>33</v>
      </c>
      <c r="F1159" s="170">
        <v>3</v>
      </c>
      <c r="G1159" s="162">
        <v>3</v>
      </c>
      <c r="H1159" s="162">
        <v>0</v>
      </c>
      <c r="I1159" t="s">
        <v>420</v>
      </c>
      <c r="J1159" t="s">
        <v>12</v>
      </c>
      <c r="K1159" t="s">
        <v>13</v>
      </c>
      <c r="L1159" t="s">
        <v>196</v>
      </c>
      <c r="M1159" t="s">
        <v>409</v>
      </c>
      <c r="N1159" t="s">
        <v>33</v>
      </c>
      <c r="O1159" s="170">
        <v>15</v>
      </c>
      <c r="P1159" t="s">
        <v>13</v>
      </c>
      <c r="Q1159" t="s">
        <v>16</v>
      </c>
      <c r="R1159" s="163" t="s">
        <v>162</v>
      </c>
      <c r="S1159" s="164" t="s">
        <v>126</v>
      </c>
      <c r="T1159" s="164" t="s">
        <v>126</v>
      </c>
      <c r="U1159" s="165" t="str">
        <f t="shared" si="59"/>
        <v>A_ปUG_UGA02</v>
      </c>
      <c r="V1159" s="152">
        <f t="shared" si="60"/>
        <v>45</v>
      </c>
      <c r="W1159" s="153">
        <f t="shared" si="58"/>
        <v>2.6470588235294117</v>
      </c>
    </row>
    <row r="1160" spans="1:23" s="154" customFormat="1" ht="15" customHeight="1">
      <c r="A1160" t="s">
        <v>164</v>
      </c>
      <c r="B1160"/>
      <c r="C1160" t="s">
        <v>165</v>
      </c>
      <c r="D1160" t="s">
        <v>785</v>
      </c>
      <c r="E1160" t="s">
        <v>33</v>
      </c>
      <c r="F1160" s="170">
        <v>1</v>
      </c>
      <c r="G1160" s="162">
        <v>0</v>
      </c>
      <c r="H1160" s="162">
        <v>3</v>
      </c>
      <c r="I1160" t="s">
        <v>420</v>
      </c>
      <c r="J1160" t="s">
        <v>12</v>
      </c>
      <c r="K1160" t="s">
        <v>13</v>
      </c>
      <c r="L1160" t="s">
        <v>196</v>
      </c>
      <c r="M1160" t="s">
        <v>409</v>
      </c>
      <c r="N1160" t="s">
        <v>33</v>
      </c>
      <c r="O1160" s="170">
        <v>14</v>
      </c>
      <c r="P1160" t="s">
        <v>13</v>
      </c>
      <c r="Q1160" t="s">
        <v>16</v>
      </c>
      <c r="R1160" s="163" t="s">
        <v>162</v>
      </c>
      <c r="S1160" s="164" t="s">
        <v>126</v>
      </c>
      <c r="T1160" s="164" t="s">
        <v>126</v>
      </c>
      <c r="U1160" s="165" t="str">
        <f t="shared" si="59"/>
        <v>A_ปUG_UGA02</v>
      </c>
      <c r="V1160" s="152">
        <f t="shared" si="60"/>
        <v>14</v>
      </c>
      <c r="W1160" s="153">
        <f t="shared" si="58"/>
        <v>0.82352941176470584</v>
      </c>
    </row>
    <row r="1161" spans="1:23" s="154" customFormat="1" ht="15" customHeight="1">
      <c r="A1161" t="s">
        <v>164</v>
      </c>
      <c r="B1161"/>
      <c r="C1161" t="s">
        <v>165</v>
      </c>
      <c r="D1161" t="s">
        <v>786</v>
      </c>
      <c r="E1161" t="s">
        <v>33</v>
      </c>
      <c r="F1161" s="170">
        <v>3</v>
      </c>
      <c r="G1161" s="162">
        <v>2</v>
      </c>
      <c r="H1161" s="162">
        <v>3</v>
      </c>
      <c r="I1161" t="s">
        <v>420</v>
      </c>
      <c r="J1161" t="s">
        <v>12</v>
      </c>
      <c r="K1161" t="s">
        <v>13</v>
      </c>
      <c r="L1161" t="s">
        <v>194</v>
      </c>
      <c r="M1161" t="s">
        <v>409</v>
      </c>
      <c r="N1161" t="s">
        <v>33</v>
      </c>
      <c r="O1161" s="170">
        <v>1</v>
      </c>
      <c r="P1161" t="s">
        <v>13</v>
      </c>
      <c r="Q1161" t="s">
        <v>16</v>
      </c>
      <c r="R1161" s="163" t="s">
        <v>162</v>
      </c>
      <c r="S1161" s="164" t="s">
        <v>126</v>
      </c>
      <c r="T1161" s="164" t="s">
        <v>126</v>
      </c>
      <c r="U1161" s="165" t="str">
        <f t="shared" si="59"/>
        <v>A_ปUG_UGA02</v>
      </c>
      <c r="V1161" s="152">
        <f t="shared" si="60"/>
        <v>3</v>
      </c>
      <c r="W1161" s="153">
        <f t="shared" si="58"/>
        <v>0.17647058823529413</v>
      </c>
    </row>
    <row r="1162" spans="1:23" s="154" customFormat="1" ht="15" customHeight="1">
      <c r="A1162" t="s">
        <v>164</v>
      </c>
      <c r="B1162"/>
      <c r="C1162" t="s">
        <v>165</v>
      </c>
      <c r="D1162" t="s">
        <v>787</v>
      </c>
      <c r="E1162" t="s">
        <v>33</v>
      </c>
      <c r="F1162" s="170">
        <v>2</v>
      </c>
      <c r="G1162" s="162">
        <v>2</v>
      </c>
      <c r="H1162" s="162">
        <v>0</v>
      </c>
      <c r="I1162" t="s">
        <v>420</v>
      </c>
      <c r="J1162" t="s">
        <v>12</v>
      </c>
      <c r="K1162" t="s">
        <v>13</v>
      </c>
      <c r="L1162" t="s">
        <v>196</v>
      </c>
      <c r="M1162" t="s">
        <v>409</v>
      </c>
      <c r="N1162" t="s">
        <v>33</v>
      </c>
      <c r="O1162" s="170">
        <v>1</v>
      </c>
      <c r="P1162" t="s">
        <v>13</v>
      </c>
      <c r="Q1162" t="s">
        <v>16</v>
      </c>
      <c r="R1162" s="163" t="s">
        <v>162</v>
      </c>
      <c r="S1162" s="164" t="s">
        <v>126</v>
      </c>
      <c r="T1162" s="164" t="s">
        <v>126</v>
      </c>
      <c r="U1162" s="165" t="str">
        <f t="shared" si="59"/>
        <v>A_ปUG_UGA02</v>
      </c>
      <c r="V1162" s="152">
        <f t="shared" si="60"/>
        <v>2</v>
      </c>
      <c r="W1162" s="153">
        <f t="shared" si="58"/>
        <v>0.11764705882352941</v>
      </c>
    </row>
    <row r="1163" spans="1:23" s="154" customFormat="1" ht="15" customHeight="1">
      <c r="A1163" t="s">
        <v>164</v>
      </c>
      <c r="B1163"/>
      <c r="C1163" t="s">
        <v>165</v>
      </c>
      <c r="D1163" t="s">
        <v>788</v>
      </c>
      <c r="E1163" t="s">
        <v>33</v>
      </c>
      <c r="F1163" s="170">
        <v>1</v>
      </c>
      <c r="G1163" s="162">
        <v>0</v>
      </c>
      <c r="H1163" s="162">
        <v>3</v>
      </c>
      <c r="I1163" t="s">
        <v>420</v>
      </c>
      <c r="J1163" t="s">
        <v>12</v>
      </c>
      <c r="K1163" t="s">
        <v>13</v>
      </c>
      <c r="L1163" t="s">
        <v>196</v>
      </c>
      <c r="M1163" t="s">
        <v>409</v>
      </c>
      <c r="N1163" t="s">
        <v>33</v>
      </c>
      <c r="O1163" s="170">
        <v>1</v>
      </c>
      <c r="P1163" t="s">
        <v>13</v>
      </c>
      <c r="Q1163" t="s">
        <v>16</v>
      </c>
      <c r="R1163" s="163" t="s">
        <v>162</v>
      </c>
      <c r="S1163" s="164" t="s">
        <v>126</v>
      </c>
      <c r="T1163" s="164" t="s">
        <v>126</v>
      </c>
      <c r="U1163" s="165" t="str">
        <f t="shared" si="59"/>
        <v>A_ปUG_UGA02</v>
      </c>
      <c r="V1163" s="152">
        <f t="shared" si="60"/>
        <v>1</v>
      </c>
      <c r="W1163" s="153">
        <f t="shared" si="58"/>
        <v>5.8823529411764705E-2</v>
      </c>
    </row>
    <row r="1164" spans="1:23" s="154" customFormat="1" ht="15" customHeight="1">
      <c r="A1164" t="s">
        <v>164</v>
      </c>
      <c r="B1164"/>
      <c r="C1164" t="s">
        <v>165</v>
      </c>
      <c r="D1164" t="s">
        <v>789</v>
      </c>
      <c r="E1164" t="s">
        <v>33</v>
      </c>
      <c r="F1164" s="170">
        <v>3</v>
      </c>
      <c r="G1164" s="162">
        <v>3</v>
      </c>
      <c r="H1164" s="162">
        <v>0</v>
      </c>
      <c r="I1164" t="s">
        <v>420</v>
      </c>
      <c r="J1164" t="s">
        <v>12</v>
      </c>
      <c r="K1164" t="s">
        <v>13</v>
      </c>
      <c r="L1164" t="s">
        <v>194</v>
      </c>
      <c r="M1164" t="s">
        <v>409</v>
      </c>
      <c r="N1164" t="s">
        <v>33</v>
      </c>
      <c r="O1164" s="170">
        <v>1</v>
      </c>
      <c r="P1164" t="s">
        <v>13</v>
      </c>
      <c r="Q1164" t="s">
        <v>16</v>
      </c>
      <c r="R1164" s="163" t="s">
        <v>162</v>
      </c>
      <c r="S1164" s="164" t="s">
        <v>126</v>
      </c>
      <c r="T1164" s="164" t="s">
        <v>126</v>
      </c>
      <c r="U1164" s="165" t="str">
        <f t="shared" si="59"/>
        <v>A_ปUG_UGA02</v>
      </c>
      <c r="V1164" s="152">
        <f t="shared" si="60"/>
        <v>3</v>
      </c>
      <c r="W1164" s="153">
        <f t="shared" si="58"/>
        <v>0.17647058823529413</v>
      </c>
    </row>
    <row r="1165" spans="1:23" s="154" customFormat="1" ht="15" customHeight="1">
      <c r="A1165" t="s">
        <v>164</v>
      </c>
      <c r="B1165"/>
      <c r="C1165" t="s">
        <v>165</v>
      </c>
      <c r="D1165" t="s">
        <v>790</v>
      </c>
      <c r="E1165" t="s">
        <v>33</v>
      </c>
      <c r="F1165" s="170">
        <v>3</v>
      </c>
      <c r="G1165" s="162">
        <v>3</v>
      </c>
      <c r="H1165" s="162">
        <v>0</v>
      </c>
      <c r="I1165" t="s">
        <v>420</v>
      </c>
      <c r="J1165" t="s">
        <v>12</v>
      </c>
      <c r="K1165" t="s">
        <v>13</v>
      </c>
      <c r="L1165" t="s">
        <v>196</v>
      </c>
      <c r="M1165" t="s">
        <v>409</v>
      </c>
      <c r="N1165" t="s">
        <v>33</v>
      </c>
      <c r="O1165" s="170">
        <v>1</v>
      </c>
      <c r="P1165" t="s">
        <v>13</v>
      </c>
      <c r="Q1165" t="s">
        <v>16</v>
      </c>
      <c r="R1165" s="163" t="s">
        <v>162</v>
      </c>
      <c r="S1165" s="164" t="s">
        <v>126</v>
      </c>
      <c r="T1165" s="164" t="s">
        <v>126</v>
      </c>
      <c r="U1165" s="165" t="str">
        <f t="shared" si="59"/>
        <v>A_ปUG_UGA02</v>
      </c>
      <c r="V1165" s="152">
        <f t="shared" si="60"/>
        <v>3</v>
      </c>
      <c r="W1165" s="153">
        <f t="shared" si="58"/>
        <v>0.17647058823529413</v>
      </c>
    </row>
    <row r="1166" spans="1:23" s="154" customFormat="1" ht="15" customHeight="1">
      <c r="A1166" t="s">
        <v>164</v>
      </c>
      <c r="B1166"/>
      <c r="C1166" t="s">
        <v>178</v>
      </c>
      <c r="D1166" t="s">
        <v>791</v>
      </c>
      <c r="E1166" t="s">
        <v>33</v>
      </c>
      <c r="F1166" s="170">
        <v>3</v>
      </c>
      <c r="G1166" s="162">
        <v>2</v>
      </c>
      <c r="H1166" s="162">
        <v>3</v>
      </c>
      <c r="I1166" t="s">
        <v>420</v>
      </c>
      <c r="J1166" t="s">
        <v>12</v>
      </c>
      <c r="K1166" t="s">
        <v>13</v>
      </c>
      <c r="L1166" t="s">
        <v>197</v>
      </c>
      <c r="M1166" t="s">
        <v>409</v>
      </c>
      <c r="N1166" t="s">
        <v>33</v>
      </c>
      <c r="O1166" s="170">
        <v>18</v>
      </c>
      <c r="P1166" t="s">
        <v>13</v>
      </c>
      <c r="Q1166" t="s">
        <v>14</v>
      </c>
      <c r="R1166" s="163" t="s">
        <v>162</v>
      </c>
      <c r="S1166" s="164" t="s">
        <v>126</v>
      </c>
      <c r="T1166" s="164" t="s">
        <v>126</v>
      </c>
      <c r="U1166" s="165" t="str">
        <f t="shared" si="59"/>
        <v>A_ปUG_UGA01</v>
      </c>
      <c r="V1166" s="152">
        <f t="shared" si="60"/>
        <v>54</v>
      </c>
      <c r="W1166" s="153">
        <f t="shared" si="58"/>
        <v>3.1764705882352939</v>
      </c>
    </row>
    <row r="1167" spans="1:23" s="154" customFormat="1" ht="15" customHeight="1">
      <c r="A1167" t="s">
        <v>164</v>
      </c>
      <c r="B1167"/>
      <c r="C1167" t="s">
        <v>178</v>
      </c>
      <c r="D1167" t="s">
        <v>74</v>
      </c>
      <c r="E1167" t="s">
        <v>33</v>
      </c>
      <c r="F1167" s="170">
        <v>4</v>
      </c>
      <c r="G1167" s="162">
        <v>3</v>
      </c>
      <c r="H1167" s="162">
        <v>3</v>
      </c>
      <c r="I1167" t="s">
        <v>420</v>
      </c>
      <c r="J1167" t="s">
        <v>12</v>
      </c>
      <c r="K1167" t="s">
        <v>13</v>
      </c>
      <c r="L1167" t="s">
        <v>197</v>
      </c>
      <c r="M1167" t="s">
        <v>409</v>
      </c>
      <c r="N1167" t="s">
        <v>33</v>
      </c>
      <c r="O1167" s="170">
        <v>1</v>
      </c>
      <c r="P1167" t="s">
        <v>13</v>
      </c>
      <c r="Q1167" t="s">
        <v>14</v>
      </c>
      <c r="R1167" s="163" t="s">
        <v>162</v>
      </c>
      <c r="S1167" s="164" t="s">
        <v>126</v>
      </c>
      <c r="T1167" s="164" t="s">
        <v>126</v>
      </c>
      <c r="U1167" s="165" t="str">
        <f t="shared" si="59"/>
        <v>A_ปUG_UGA01</v>
      </c>
      <c r="V1167" s="152">
        <f t="shared" si="60"/>
        <v>4</v>
      </c>
      <c r="W1167" s="153">
        <f t="shared" si="58"/>
        <v>0.23529411764705882</v>
      </c>
    </row>
    <row r="1168" spans="1:23" s="154" customFormat="1" ht="15" customHeight="1">
      <c r="A1168" t="s">
        <v>167</v>
      </c>
      <c r="B1168"/>
      <c r="C1168" t="s">
        <v>178</v>
      </c>
      <c r="D1168" t="s">
        <v>74</v>
      </c>
      <c r="E1168" t="s">
        <v>33</v>
      </c>
      <c r="F1168" s="170">
        <v>4</v>
      </c>
      <c r="G1168" s="162">
        <v>3</v>
      </c>
      <c r="H1168" s="162">
        <v>3</v>
      </c>
      <c r="I1168" t="s">
        <v>420</v>
      </c>
      <c r="J1168" t="s">
        <v>12</v>
      </c>
      <c r="K1168" t="s">
        <v>17</v>
      </c>
      <c r="L1168" t="s">
        <v>204</v>
      </c>
      <c r="M1168" t="s">
        <v>409</v>
      </c>
      <c r="N1168" t="s">
        <v>33</v>
      </c>
      <c r="O1168" s="170">
        <v>21</v>
      </c>
      <c r="P1168" t="s">
        <v>13</v>
      </c>
      <c r="Q1168" t="s">
        <v>14</v>
      </c>
      <c r="R1168" s="163" t="s">
        <v>162</v>
      </c>
      <c r="S1168" s="164" t="s">
        <v>126</v>
      </c>
      <c r="T1168" s="164" t="s">
        <v>126</v>
      </c>
      <c r="U1168" s="165" t="str">
        <f t="shared" si="59"/>
        <v>B_ปUG_UGA01</v>
      </c>
      <c r="V1168" s="152">
        <f t="shared" si="60"/>
        <v>84</v>
      </c>
      <c r="W1168" s="153">
        <f t="shared" si="58"/>
        <v>4.9411764705882355</v>
      </c>
    </row>
    <row r="1169" spans="1:23" s="154" customFormat="1" ht="15" customHeight="1">
      <c r="A1169" t="s">
        <v>164</v>
      </c>
      <c r="B1169"/>
      <c r="C1169" t="s">
        <v>178</v>
      </c>
      <c r="D1169" t="s">
        <v>792</v>
      </c>
      <c r="E1169" t="s">
        <v>33</v>
      </c>
      <c r="F1169" s="170">
        <v>3</v>
      </c>
      <c r="G1169" s="162">
        <v>3</v>
      </c>
      <c r="H1169" s="162">
        <v>0</v>
      </c>
      <c r="I1169" t="s">
        <v>420</v>
      </c>
      <c r="J1169" t="s">
        <v>12</v>
      </c>
      <c r="K1169" t="s">
        <v>13</v>
      </c>
      <c r="L1169" t="s">
        <v>197</v>
      </c>
      <c r="M1169" t="s">
        <v>409</v>
      </c>
      <c r="N1169" t="s">
        <v>33</v>
      </c>
      <c r="O1169" s="170">
        <v>21</v>
      </c>
      <c r="P1169" t="s">
        <v>13</v>
      </c>
      <c r="Q1169" t="s">
        <v>14</v>
      </c>
      <c r="R1169" s="163" t="s">
        <v>162</v>
      </c>
      <c r="S1169" s="164" t="s">
        <v>126</v>
      </c>
      <c r="T1169" s="164" t="s">
        <v>126</v>
      </c>
      <c r="U1169" s="165" t="str">
        <f t="shared" si="59"/>
        <v>A_ปUG_UGA01</v>
      </c>
      <c r="V1169" s="152">
        <f t="shared" si="60"/>
        <v>63</v>
      </c>
      <c r="W1169" s="153">
        <f t="shared" si="58"/>
        <v>3.7058823529411766</v>
      </c>
    </row>
    <row r="1170" spans="1:23" s="154" customFormat="1" ht="15" customHeight="1">
      <c r="A1170" t="s">
        <v>164</v>
      </c>
      <c r="B1170"/>
      <c r="C1170" t="s">
        <v>178</v>
      </c>
      <c r="D1170" t="s">
        <v>793</v>
      </c>
      <c r="E1170" t="s">
        <v>33</v>
      </c>
      <c r="F1170" s="170">
        <v>1</v>
      </c>
      <c r="G1170" s="162">
        <v>0</v>
      </c>
      <c r="H1170" s="162">
        <v>3</v>
      </c>
      <c r="I1170" t="s">
        <v>420</v>
      </c>
      <c r="J1170" t="s">
        <v>12</v>
      </c>
      <c r="K1170" t="s">
        <v>13</v>
      </c>
      <c r="L1170" t="s">
        <v>197</v>
      </c>
      <c r="M1170" t="s">
        <v>409</v>
      </c>
      <c r="N1170" t="s">
        <v>33</v>
      </c>
      <c r="O1170" s="170">
        <v>21</v>
      </c>
      <c r="P1170" t="s">
        <v>13</v>
      </c>
      <c r="Q1170" t="s">
        <v>14</v>
      </c>
      <c r="R1170" s="163" t="s">
        <v>162</v>
      </c>
      <c r="S1170" s="164" t="s">
        <v>126</v>
      </c>
      <c r="T1170" s="164" t="s">
        <v>126</v>
      </c>
      <c r="U1170" s="165" t="str">
        <f t="shared" si="59"/>
        <v>A_ปUG_UGA01</v>
      </c>
      <c r="V1170" s="152">
        <f t="shared" si="60"/>
        <v>21</v>
      </c>
      <c r="W1170" s="153">
        <f t="shared" si="58"/>
        <v>1.2352941176470589</v>
      </c>
    </row>
    <row r="1171" spans="1:23" s="154" customFormat="1" ht="15" customHeight="1">
      <c r="A1171" t="s">
        <v>167</v>
      </c>
      <c r="B1171"/>
      <c r="C1171" t="s">
        <v>55</v>
      </c>
      <c r="D1171" t="s">
        <v>78</v>
      </c>
      <c r="E1171" t="s">
        <v>33</v>
      </c>
      <c r="F1171" s="170">
        <v>3</v>
      </c>
      <c r="G1171" s="162">
        <v>3</v>
      </c>
      <c r="H1171" s="162">
        <v>0</v>
      </c>
      <c r="I1171" t="s">
        <v>420</v>
      </c>
      <c r="J1171" t="s">
        <v>12</v>
      </c>
      <c r="K1171" t="s">
        <v>17</v>
      </c>
      <c r="L1171" t="s">
        <v>203</v>
      </c>
      <c r="M1171" t="s">
        <v>409</v>
      </c>
      <c r="N1171" t="s">
        <v>33</v>
      </c>
      <c r="O1171" s="170">
        <v>13</v>
      </c>
      <c r="P1171" t="s">
        <v>17</v>
      </c>
      <c r="Q1171" t="s">
        <v>20</v>
      </c>
      <c r="R1171" s="163" t="s">
        <v>162</v>
      </c>
      <c r="S1171" s="164" t="s">
        <v>126</v>
      </c>
      <c r="T1171" s="164" t="s">
        <v>126</v>
      </c>
      <c r="U1171" s="165" t="str">
        <f t="shared" si="59"/>
        <v>B_ปUG_UGB03</v>
      </c>
      <c r="V1171" s="152">
        <f t="shared" si="60"/>
        <v>39</v>
      </c>
      <c r="W1171" s="153">
        <f t="shared" si="58"/>
        <v>2.2941176470588234</v>
      </c>
    </row>
    <row r="1172" spans="1:23" s="154" customFormat="1" ht="15" customHeight="1">
      <c r="A1172" t="s">
        <v>167</v>
      </c>
      <c r="B1172"/>
      <c r="C1172" t="s">
        <v>55</v>
      </c>
      <c r="D1172" t="s">
        <v>296</v>
      </c>
      <c r="E1172" t="s">
        <v>33</v>
      </c>
      <c r="F1172" s="170">
        <v>3</v>
      </c>
      <c r="G1172" s="162">
        <v>3</v>
      </c>
      <c r="H1172" s="162">
        <v>0</v>
      </c>
      <c r="I1172" t="s">
        <v>420</v>
      </c>
      <c r="J1172" t="s">
        <v>12</v>
      </c>
      <c r="K1172" t="s">
        <v>17</v>
      </c>
      <c r="L1172" t="s">
        <v>203</v>
      </c>
      <c r="M1172" t="s">
        <v>409</v>
      </c>
      <c r="N1172" t="s">
        <v>33</v>
      </c>
      <c r="O1172" s="170">
        <v>3</v>
      </c>
      <c r="P1172" t="s">
        <v>17</v>
      </c>
      <c r="Q1172" t="s">
        <v>20</v>
      </c>
      <c r="R1172" s="163" t="s">
        <v>162</v>
      </c>
      <c r="S1172" s="164" t="s">
        <v>126</v>
      </c>
      <c r="T1172" s="164" t="s">
        <v>126</v>
      </c>
      <c r="U1172" s="165" t="str">
        <f t="shared" si="59"/>
        <v>B_ปUG_UGB03</v>
      </c>
      <c r="V1172" s="152">
        <f t="shared" si="60"/>
        <v>9</v>
      </c>
      <c r="W1172" s="153">
        <f t="shared" si="58"/>
        <v>0.52941176470588236</v>
      </c>
    </row>
    <row r="1173" spans="1:23" s="154" customFormat="1" ht="15" customHeight="1">
      <c r="A1173" t="s">
        <v>167</v>
      </c>
      <c r="B1173"/>
      <c r="C1173" t="s">
        <v>55</v>
      </c>
      <c r="D1173" t="s">
        <v>296</v>
      </c>
      <c r="E1173" t="s">
        <v>33</v>
      </c>
      <c r="F1173" s="170">
        <v>3</v>
      </c>
      <c r="G1173" s="162">
        <v>3</v>
      </c>
      <c r="H1173" s="162">
        <v>0</v>
      </c>
      <c r="I1173" t="s">
        <v>420</v>
      </c>
      <c r="J1173" t="s">
        <v>12</v>
      </c>
      <c r="K1173" t="s">
        <v>17</v>
      </c>
      <c r="L1173" t="s">
        <v>203</v>
      </c>
      <c r="M1173" t="s">
        <v>411</v>
      </c>
      <c r="N1173" t="s">
        <v>33</v>
      </c>
      <c r="O1173" s="170">
        <v>7</v>
      </c>
      <c r="P1173" t="s">
        <v>17</v>
      </c>
      <c r="Q1173" t="s">
        <v>20</v>
      </c>
      <c r="R1173" s="163" t="s">
        <v>163</v>
      </c>
      <c r="S1173" s="164" t="s">
        <v>126</v>
      </c>
      <c r="T1173" s="164" t="s">
        <v>126</v>
      </c>
      <c r="U1173" s="165" t="str">
        <f t="shared" si="59"/>
        <v>B_พUG_UGB03</v>
      </c>
      <c r="V1173" s="152">
        <f t="shared" si="60"/>
        <v>21</v>
      </c>
      <c r="W1173" s="153">
        <f t="shared" si="58"/>
        <v>1.2352941176470589</v>
      </c>
    </row>
    <row r="1174" spans="1:23" s="154" customFormat="1" ht="15" customHeight="1">
      <c r="A1174" t="s">
        <v>167</v>
      </c>
      <c r="B1174"/>
      <c r="C1174" t="s">
        <v>55</v>
      </c>
      <c r="D1174" t="s">
        <v>794</v>
      </c>
      <c r="E1174" t="s">
        <v>33</v>
      </c>
      <c r="F1174" s="170">
        <v>4</v>
      </c>
      <c r="G1174" s="162">
        <v>3</v>
      </c>
      <c r="H1174" s="162">
        <v>3</v>
      </c>
      <c r="I1174" t="s">
        <v>420</v>
      </c>
      <c r="J1174" t="s">
        <v>12</v>
      </c>
      <c r="K1174" t="s">
        <v>17</v>
      </c>
      <c r="L1174" t="s">
        <v>203</v>
      </c>
      <c r="M1174" t="s">
        <v>409</v>
      </c>
      <c r="N1174" t="s">
        <v>33</v>
      </c>
      <c r="O1174" s="170">
        <v>3</v>
      </c>
      <c r="P1174" t="s">
        <v>17</v>
      </c>
      <c r="Q1174" t="s">
        <v>20</v>
      </c>
      <c r="R1174" s="163" t="s">
        <v>162</v>
      </c>
      <c r="S1174" s="164" t="s">
        <v>126</v>
      </c>
      <c r="T1174" s="164" t="s">
        <v>126</v>
      </c>
      <c r="U1174" s="165" t="str">
        <f t="shared" si="59"/>
        <v>B_ปUG_UGB03</v>
      </c>
      <c r="V1174" s="152">
        <f t="shared" si="60"/>
        <v>12</v>
      </c>
      <c r="W1174" s="153">
        <f t="shared" si="58"/>
        <v>0.70588235294117652</v>
      </c>
    </row>
    <row r="1175" spans="1:23" s="154" customFormat="1" ht="15" customHeight="1">
      <c r="A1175" t="s">
        <v>167</v>
      </c>
      <c r="B1175"/>
      <c r="C1175" t="s">
        <v>55</v>
      </c>
      <c r="D1175" t="s">
        <v>297</v>
      </c>
      <c r="E1175" t="s">
        <v>33</v>
      </c>
      <c r="F1175" s="170">
        <v>4</v>
      </c>
      <c r="G1175" s="162">
        <v>3</v>
      </c>
      <c r="H1175" s="162">
        <v>3</v>
      </c>
      <c r="I1175" t="s">
        <v>420</v>
      </c>
      <c r="J1175" t="s">
        <v>12</v>
      </c>
      <c r="K1175" t="s">
        <v>17</v>
      </c>
      <c r="L1175" t="s">
        <v>203</v>
      </c>
      <c r="M1175" t="s">
        <v>411</v>
      </c>
      <c r="N1175" t="s">
        <v>33</v>
      </c>
      <c r="O1175" s="170">
        <v>4</v>
      </c>
      <c r="P1175" t="s">
        <v>17</v>
      </c>
      <c r="Q1175" t="s">
        <v>20</v>
      </c>
      <c r="R1175" s="163" t="s">
        <v>163</v>
      </c>
      <c r="S1175" s="164" t="s">
        <v>126</v>
      </c>
      <c r="T1175" s="164" t="s">
        <v>126</v>
      </c>
      <c r="U1175" s="165" t="str">
        <f t="shared" si="59"/>
        <v>B_พUG_UGB03</v>
      </c>
      <c r="V1175" s="152">
        <f t="shared" si="60"/>
        <v>16</v>
      </c>
      <c r="W1175" s="153">
        <f t="shared" si="58"/>
        <v>0.94117647058823528</v>
      </c>
    </row>
    <row r="1176" spans="1:23" s="154" customFormat="1" ht="15" customHeight="1">
      <c r="A1176" t="s">
        <v>167</v>
      </c>
      <c r="B1176"/>
      <c r="C1176" t="s">
        <v>55</v>
      </c>
      <c r="D1176" t="s">
        <v>325</v>
      </c>
      <c r="E1176" t="s">
        <v>33</v>
      </c>
      <c r="F1176" s="170">
        <v>3</v>
      </c>
      <c r="G1176" s="162">
        <v>3</v>
      </c>
      <c r="H1176" s="162">
        <v>0</v>
      </c>
      <c r="I1176" t="s">
        <v>420</v>
      </c>
      <c r="J1176" t="s">
        <v>12</v>
      </c>
      <c r="K1176" t="s">
        <v>17</v>
      </c>
      <c r="L1176" t="s">
        <v>203</v>
      </c>
      <c r="M1176" t="s">
        <v>411</v>
      </c>
      <c r="N1176" t="s">
        <v>33</v>
      </c>
      <c r="O1176" s="170">
        <v>4</v>
      </c>
      <c r="P1176" t="s">
        <v>17</v>
      </c>
      <c r="Q1176" t="s">
        <v>20</v>
      </c>
      <c r="R1176" s="163" t="s">
        <v>163</v>
      </c>
      <c r="S1176" s="164" t="s">
        <v>126</v>
      </c>
      <c r="T1176" s="164" t="s">
        <v>126</v>
      </c>
      <c r="U1176" s="165" t="str">
        <f t="shared" si="59"/>
        <v>B_พUG_UGB03</v>
      </c>
      <c r="V1176" s="152">
        <f t="shared" si="60"/>
        <v>12</v>
      </c>
      <c r="W1176" s="153">
        <f t="shared" si="58"/>
        <v>0.70588235294117652</v>
      </c>
    </row>
    <row r="1177" spans="1:23" s="154" customFormat="1" ht="15" customHeight="1">
      <c r="A1177" t="s">
        <v>167</v>
      </c>
      <c r="B1177"/>
      <c r="C1177" t="s">
        <v>55</v>
      </c>
      <c r="D1177" t="s">
        <v>795</v>
      </c>
      <c r="E1177" t="s">
        <v>33</v>
      </c>
      <c r="F1177" s="170">
        <v>1</v>
      </c>
      <c r="G1177" s="162">
        <v>1</v>
      </c>
      <c r="H1177" s="162">
        <v>0</v>
      </c>
      <c r="I1177" t="s">
        <v>420</v>
      </c>
      <c r="J1177" t="s">
        <v>12</v>
      </c>
      <c r="K1177" t="s">
        <v>17</v>
      </c>
      <c r="L1177" t="s">
        <v>203</v>
      </c>
      <c r="M1177" t="s">
        <v>411</v>
      </c>
      <c r="N1177" t="s">
        <v>33</v>
      </c>
      <c r="O1177" s="170">
        <v>1</v>
      </c>
      <c r="P1177" t="s">
        <v>17</v>
      </c>
      <c r="Q1177" t="s">
        <v>20</v>
      </c>
      <c r="R1177" s="163" t="s">
        <v>163</v>
      </c>
      <c r="S1177" s="164" t="s">
        <v>126</v>
      </c>
      <c r="T1177" s="164" t="s">
        <v>126</v>
      </c>
      <c r="U1177" s="165" t="str">
        <f t="shared" si="59"/>
        <v>B_พUG_UGB03</v>
      </c>
      <c r="V1177" s="152">
        <f t="shared" si="60"/>
        <v>1</v>
      </c>
      <c r="W1177" s="153">
        <f t="shared" si="58"/>
        <v>5.8823529411764705E-2</v>
      </c>
    </row>
    <row r="1178" spans="1:23" s="154" customFormat="1" ht="15" customHeight="1">
      <c r="A1178" t="s">
        <v>167</v>
      </c>
      <c r="B1178"/>
      <c r="C1178" t="s">
        <v>55</v>
      </c>
      <c r="D1178" t="s">
        <v>796</v>
      </c>
      <c r="E1178" t="s">
        <v>33</v>
      </c>
      <c r="F1178" s="170">
        <v>3</v>
      </c>
      <c r="G1178" s="162">
        <v>3</v>
      </c>
      <c r="H1178" s="162">
        <v>0</v>
      </c>
      <c r="I1178" t="s">
        <v>420</v>
      </c>
      <c r="J1178" t="s">
        <v>12</v>
      </c>
      <c r="K1178" t="s">
        <v>17</v>
      </c>
      <c r="L1178" t="s">
        <v>203</v>
      </c>
      <c r="M1178" t="s">
        <v>411</v>
      </c>
      <c r="N1178" t="s">
        <v>33</v>
      </c>
      <c r="O1178" s="170">
        <v>3</v>
      </c>
      <c r="P1178" t="s">
        <v>17</v>
      </c>
      <c r="Q1178" t="s">
        <v>20</v>
      </c>
      <c r="R1178" s="163" t="s">
        <v>163</v>
      </c>
      <c r="S1178" s="164" t="s">
        <v>126</v>
      </c>
      <c r="T1178" s="164" t="s">
        <v>126</v>
      </c>
      <c r="U1178" s="165" t="str">
        <f t="shared" si="59"/>
        <v>B_พUG_UGB03</v>
      </c>
      <c r="V1178" s="152">
        <f t="shared" si="60"/>
        <v>9</v>
      </c>
      <c r="W1178" s="153">
        <f t="shared" si="58"/>
        <v>0.52941176470588236</v>
      </c>
    </row>
    <row r="1179" spans="1:23" s="154" customFormat="1" ht="15" customHeight="1">
      <c r="A1179" t="s">
        <v>167</v>
      </c>
      <c r="B1179"/>
      <c r="C1179" t="s">
        <v>55</v>
      </c>
      <c r="D1179" t="s">
        <v>79</v>
      </c>
      <c r="E1179" t="s">
        <v>33</v>
      </c>
      <c r="F1179" s="170">
        <v>2</v>
      </c>
      <c r="G1179" s="162">
        <v>0</v>
      </c>
      <c r="H1179" s="162">
        <v>6</v>
      </c>
      <c r="I1179" t="s">
        <v>420</v>
      </c>
      <c r="J1179" t="s">
        <v>12</v>
      </c>
      <c r="K1179" t="s">
        <v>17</v>
      </c>
      <c r="L1179" t="s">
        <v>203</v>
      </c>
      <c r="M1179" t="s">
        <v>411</v>
      </c>
      <c r="N1179" t="s">
        <v>33</v>
      </c>
      <c r="O1179" s="170">
        <v>5</v>
      </c>
      <c r="P1179" t="s">
        <v>17</v>
      </c>
      <c r="Q1179" t="s">
        <v>20</v>
      </c>
      <c r="R1179" s="163" t="s">
        <v>163</v>
      </c>
      <c r="S1179" s="164" t="s">
        <v>126</v>
      </c>
      <c r="T1179" s="164" t="s">
        <v>126</v>
      </c>
      <c r="U1179" s="165" t="str">
        <f t="shared" si="59"/>
        <v>B_พUG_UGB03</v>
      </c>
      <c r="V1179" s="152">
        <f t="shared" si="60"/>
        <v>10</v>
      </c>
      <c r="W1179" s="153">
        <f t="shared" si="58"/>
        <v>0.58823529411764708</v>
      </c>
    </row>
    <row r="1180" spans="1:23" s="154" customFormat="1" ht="15" customHeight="1">
      <c r="A1180" t="s">
        <v>167</v>
      </c>
      <c r="B1180"/>
      <c r="C1180" t="s">
        <v>55</v>
      </c>
      <c r="D1180" t="s">
        <v>79</v>
      </c>
      <c r="E1180" t="s">
        <v>33</v>
      </c>
      <c r="F1180" s="170">
        <v>2</v>
      </c>
      <c r="G1180" s="162">
        <v>0</v>
      </c>
      <c r="H1180" s="162">
        <v>6</v>
      </c>
      <c r="I1180" t="s">
        <v>420</v>
      </c>
      <c r="J1180" t="s">
        <v>12</v>
      </c>
      <c r="K1180" t="s">
        <v>17</v>
      </c>
      <c r="L1180" t="s">
        <v>203</v>
      </c>
      <c r="M1180" t="s">
        <v>409</v>
      </c>
      <c r="N1180" t="s">
        <v>33</v>
      </c>
      <c r="O1180" s="170">
        <v>1</v>
      </c>
      <c r="P1180" t="s">
        <v>17</v>
      </c>
      <c r="Q1180" t="s">
        <v>20</v>
      </c>
      <c r="R1180" s="163" t="s">
        <v>162</v>
      </c>
      <c r="S1180" s="164" t="s">
        <v>126</v>
      </c>
      <c r="T1180" s="164" t="s">
        <v>126</v>
      </c>
      <c r="U1180" s="165" t="str">
        <f t="shared" si="59"/>
        <v>B_ปUG_UGB03</v>
      </c>
      <c r="V1180" s="152">
        <f t="shared" si="60"/>
        <v>2</v>
      </c>
      <c r="W1180" s="153">
        <f t="shared" si="58"/>
        <v>0.11764705882352941</v>
      </c>
    </row>
    <row r="1181" spans="1:23" s="154" customFormat="1" ht="15" customHeight="1">
      <c r="A1181" t="s">
        <v>167</v>
      </c>
      <c r="B1181"/>
      <c r="C1181" t="s">
        <v>54</v>
      </c>
      <c r="D1181" t="s">
        <v>797</v>
      </c>
      <c r="E1181" t="s">
        <v>33</v>
      </c>
      <c r="F1181" s="170">
        <v>1</v>
      </c>
      <c r="G1181" s="162">
        <v>1</v>
      </c>
      <c r="H1181" s="162">
        <v>0</v>
      </c>
      <c r="I1181" t="s">
        <v>420</v>
      </c>
      <c r="J1181" t="s">
        <v>12</v>
      </c>
      <c r="K1181" t="s">
        <v>17</v>
      </c>
      <c r="L1181" t="s">
        <v>202</v>
      </c>
      <c r="M1181" t="s">
        <v>409</v>
      </c>
      <c r="N1181" t="s">
        <v>33</v>
      </c>
      <c r="O1181" s="170">
        <v>1</v>
      </c>
      <c r="P1181" t="s">
        <v>17</v>
      </c>
      <c r="Q1181" t="s">
        <v>19</v>
      </c>
      <c r="R1181" s="163" t="s">
        <v>162</v>
      </c>
      <c r="S1181" s="164" t="s">
        <v>126</v>
      </c>
      <c r="T1181" s="164" t="s">
        <v>126</v>
      </c>
      <c r="U1181" s="165" t="str">
        <f t="shared" si="59"/>
        <v>B_ปUG_UGB02</v>
      </c>
      <c r="V1181" s="152">
        <f t="shared" si="60"/>
        <v>1</v>
      </c>
      <c r="W1181" s="153">
        <f t="shared" si="58"/>
        <v>5.8823529411764705E-2</v>
      </c>
    </row>
    <row r="1182" spans="1:23" s="154" customFormat="1" ht="15" customHeight="1">
      <c r="A1182" t="s">
        <v>167</v>
      </c>
      <c r="B1182"/>
      <c r="C1182" t="s">
        <v>54</v>
      </c>
      <c r="D1182" t="s">
        <v>798</v>
      </c>
      <c r="E1182" t="s">
        <v>33</v>
      </c>
      <c r="F1182" s="170">
        <v>3</v>
      </c>
      <c r="G1182" s="162">
        <v>3</v>
      </c>
      <c r="H1182" s="162">
        <v>0</v>
      </c>
      <c r="I1182" t="s">
        <v>420</v>
      </c>
      <c r="J1182" t="s">
        <v>12</v>
      </c>
      <c r="K1182" t="s">
        <v>17</v>
      </c>
      <c r="L1182" t="s">
        <v>202</v>
      </c>
      <c r="M1182" t="s">
        <v>411</v>
      </c>
      <c r="N1182" t="s">
        <v>33</v>
      </c>
      <c r="O1182" s="170">
        <v>1</v>
      </c>
      <c r="P1182" t="s">
        <v>17</v>
      </c>
      <c r="Q1182" t="s">
        <v>19</v>
      </c>
      <c r="R1182" s="163" t="s">
        <v>163</v>
      </c>
      <c r="S1182" s="164" t="s">
        <v>126</v>
      </c>
      <c r="T1182" s="164" t="s">
        <v>126</v>
      </c>
      <c r="U1182" s="165" t="str">
        <f t="shared" si="59"/>
        <v>B_พUG_UGB02</v>
      </c>
      <c r="V1182" s="152">
        <f t="shared" si="60"/>
        <v>3</v>
      </c>
      <c r="W1182" s="153">
        <f t="shared" si="58"/>
        <v>0.17647058823529413</v>
      </c>
    </row>
    <row r="1183" spans="1:23" s="154" customFormat="1" ht="15" customHeight="1">
      <c r="A1183" t="s">
        <v>167</v>
      </c>
      <c r="B1183"/>
      <c r="C1183" t="s">
        <v>54</v>
      </c>
      <c r="D1183" t="s">
        <v>406</v>
      </c>
      <c r="E1183" t="s">
        <v>33</v>
      </c>
      <c r="F1183" s="170">
        <v>1</v>
      </c>
      <c r="G1183" s="162">
        <v>0</v>
      </c>
      <c r="H1183" s="162">
        <v>3</v>
      </c>
      <c r="I1183" t="s">
        <v>420</v>
      </c>
      <c r="J1183" t="s">
        <v>12</v>
      </c>
      <c r="K1183" t="s">
        <v>17</v>
      </c>
      <c r="L1183" t="s">
        <v>202</v>
      </c>
      <c r="M1183" t="s">
        <v>409</v>
      </c>
      <c r="N1183" t="s">
        <v>33</v>
      </c>
      <c r="O1183" s="170">
        <v>1</v>
      </c>
      <c r="P1183" t="s">
        <v>17</v>
      </c>
      <c r="Q1183" t="s">
        <v>19</v>
      </c>
      <c r="R1183" s="163" t="s">
        <v>162</v>
      </c>
      <c r="S1183" s="164" t="s">
        <v>126</v>
      </c>
      <c r="T1183" s="164" t="s">
        <v>126</v>
      </c>
      <c r="U1183" s="165" t="str">
        <f t="shared" si="59"/>
        <v>B_ปUG_UGB02</v>
      </c>
      <c r="V1183" s="152">
        <f t="shared" si="60"/>
        <v>1</v>
      </c>
      <c r="W1183" s="153">
        <f t="shared" si="58"/>
        <v>5.8823529411764705E-2</v>
      </c>
    </row>
    <row r="1184" spans="1:23" s="154" customFormat="1" ht="15" customHeight="1">
      <c r="A1184" t="s">
        <v>167</v>
      </c>
      <c r="B1184"/>
      <c r="C1184" t="s">
        <v>54</v>
      </c>
      <c r="D1184" t="s">
        <v>799</v>
      </c>
      <c r="E1184" t="s">
        <v>33</v>
      </c>
      <c r="F1184" s="170">
        <v>3</v>
      </c>
      <c r="G1184" s="162">
        <v>3</v>
      </c>
      <c r="H1184" s="162">
        <v>0</v>
      </c>
      <c r="I1184" t="s">
        <v>420</v>
      </c>
      <c r="J1184" t="s">
        <v>12</v>
      </c>
      <c r="K1184" t="s">
        <v>17</v>
      </c>
      <c r="L1184" t="s">
        <v>202</v>
      </c>
      <c r="M1184" t="s">
        <v>409</v>
      </c>
      <c r="N1184" t="s">
        <v>33</v>
      </c>
      <c r="O1184" s="170">
        <v>10</v>
      </c>
      <c r="P1184" t="s">
        <v>17</v>
      </c>
      <c r="Q1184" t="s">
        <v>19</v>
      </c>
      <c r="R1184" s="163" t="s">
        <v>162</v>
      </c>
      <c r="S1184" s="164" t="s">
        <v>126</v>
      </c>
      <c r="T1184" s="164" t="s">
        <v>126</v>
      </c>
      <c r="U1184" s="165" t="str">
        <f t="shared" si="59"/>
        <v>B_ปUG_UGB02</v>
      </c>
      <c r="V1184" s="152">
        <f t="shared" si="60"/>
        <v>30</v>
      </c>
      <c r="W1184" s="153">
        <f t="shared" si="58"/>
        <v>1.7647058823529411</v>
      </c>
    </row>
    <row r="1185" spans="1:23" s="154" customFormat="1" ht="15" customHeight="1">
      <c r="A1185" t="s">
        <v>167</v>
      </c>
      <c r="B1185"/>
      <c r="C1185" t="s">
        <v>54</v>
      </c>
      <c r="D1185" t="s">
        <v>799</v>
      </c>
      <c r="E1185" t="s">
        <v>33</v>
      </c>
      <c r="F1185" s="170">
        <v>3</v>
      </c>
      <c r="G1185" s="162">
        <v>3</v>
      </c>
      <c r="H1185" s="162">
        <v>0</v>
      </c>
      <c r="I1185" t="s">
        <v>420</v>
      </c>
      <c r="J1185" t="s">
        <v>12</v>
      </c>
      <c r="K1185" t="s">
        <v>17</v>
      </c>
      <c r="L1185" t="s">
        <v>202</v>
      </c>
      <c r="M1185" t="s">
        <v>411</v>
      </c>
      <c r="N1185" t="s">
        <v>33</v>
      </c>
      <c r="O1185" s="170">
        <v>1</v>
      </c>
      <c r="P1185" t="s">
        <v>17</v>
      </c>
      <c r="Q1185" t="s">
        <v>19</v>
      </c>
      <c r="R1185" s="163" t="s">
        <v>163</v>
      </c>
      <c r="S1185" s="164" t="s">
        <v>126</v>
      </c>
      <c r="T1185" s="164" t="s">
        <v>126</v>
      </c>
      <c r="U1185" s="165" t="str">
        <f t="shared" si="59"/>
        <v>B_พUG_UGB02</v>
      </c>
      <c r="V1185" s="152">
        <f t="shared" si="60"/>
        <v>3</v>
      </c>
      <c r="W1185" s="153">
        <f t="shared" si="58"/>
        <v>0.17647058823529413</v>
      </c>
    </row>
    <row r="1186" spans="1:23" s="154" customFormat="1" ht="15" customHeight="1">
      <c r="A1186" t="s">
        <v>167</v>
      </c>
      <c r="B1186"/>
      <c r="C1186" t="s">
        <v>54</v>
      </c>
      <c r="D1186" t="s">
        <v>160</v>
      </c>
      <c r="E1186" t="s">
        <v>33</v>
      </c>
      <c r="F1186" s="170">
        <v>1</v>
      </c>
      <c r="G1186" s="162">
        <v>1</v>
      </c>
      <c r="H1186" s="162">
        <v>0</v>
      </c>
      <c r="I1186" t="s">
        <v>420</v>
      </c>
      <c r="J1186" t="s">
        <v>12</v>
      </c>
      <c r="K1186" t="s">
        <v>17</v>
      </c>
      <c r="L1186" t="s">
        <v>202</v>
      </c>
      <c r="M1186" t="s">
        <v>411</v>
      </c>
      <c r="N1186" t="s">
        <v>33</v>
      </c>
      <c r="O1186" s="170">
        <v>2</v>
      </c>
      <c r="P1186" t="s">
        <v>17</v>
      </c>
      <c r="Q1186" t="s">
        <v>19</v>
      </c>
      <c r="R1186" s="163" t="s">
        <v>163</v>
      </c>
      <c r="S1186" s="164" t="s">
        <v>126</v>
      </c>
      <c r="T1186" s="164" t="s">
        <v>126</v>
      </c>
      <c r="U1186" s="165" t="str">
        <f t="shared" si="59"/>
        <v>B_พUG_UGB02</v>
      </c>
      <c r="V1186" s="152">
        <f t="shared" si="60"/>
        <v>2</v>
      </c>
      <c r="W1186" s="153">
        <f t="shared" si="58"/>
        <v>0.11764705882352941</v>
      </c>
    </row>
    <row r="1187" spans="1:23" s="154" customFormat="1" ht="15" customHeight="1">
      <c r="A1187" t="s">
        <v>167</v>
      </c>
      <c r="B1187"/>
      <c r="C1187" t="s">
        <v>54</v>
      </c>
      <c r="D1187" t="s">
        <v>800</v>
      </c>
      <c r="E1187" t="s">
        <v>33</v>
      </c>
      <c r="F1187" s="170">
        <v>2</v>
      </c>
      <c r="G1187" s="162">
        <v>0</v>
      </c>
      <c r="H1187" s="162">
        <v>6</v>
      </c>
      <c r="I1187" t="s">
        <v>420</v>
      </c>
      <c r="J1187" t="s">
        <v>12</v>
      </c>
      <c r="K1187" t="s">
        <v>17</v>
      </c>
      <c r="L1187" t="s">
        <v>202</v>
      </c>
      <c r="M1187" t="s">
        <v>409</v>
      </c>
      <c r="N1187" t="s">
        <v>33</v>
      </c>
      <c r="O1187" s="170">
        <v>9</v>
      </c>
      <c r="P1187" t="s">
        <v>17</v>
      </c>
      <c r="Q1187" t="s">
        <v>19</v>
      </c>
      <c r="R1187" s="163" t="s">
        <v>162</v>
      </c>
      <c r="S1187" s="164" t="s">
        <v>126</v>
      </c>
      <c r="T1187" s="164" t="s">
        <v>126</v>
      </c>
      <c r="U1187" s="165" t="str">
        <f t="shared" si="59"/>
        <v>B_ปUG_UGB02</v>
      </c>
      <c r="V1187" s="152">
        <f t="shared" si="60"/>
        <v>18</v>
      </c>
      <c r="W1187" s="153">
        <f t="shared" si="58"/>
        <v>1.0588235294117647</v>
      </c>
    </row>
    <row r="1188" spans="1:23" s="154" customFormat="1" ht="15" customHeight="1">
      <c r="A1188" t="s">
        <v>167</v>
      </c>
      <c r="B1188"/>
      <c r="C1188" t="s">
        <v>54</v>
      </c>
      <c r="D1188" t="s">
        <v>800</v>
      </c>
      <c r="E1188" t="s">
        <v>33</v>
      </c>
      <c r="F1188" s="170">
        <v>2</v>
      </c>
      <c r="G1188" s="162">
        <v>0</v>
      </c>
      <c r="H1188" s="162">
        <v>6</v>
      </c>
      <c r="I1188" t="s">
        <v>420</v>
      </c>
      <c r="J1188" t="s">
        <v>12</v>
      </c>
      <c r="K1188" t="s">
        <v>17</v>
      </c>
      <c r="L1188" t="s">
        <v>202</v>
      </c>
      <c r="M1188" t="s">
        <v>411</v>
      </c>
      <c r="N1188" t="s">
        <v>33</v>
      </c>
      <c r="O1188" s="170">
        <v>1</v>
      </c>
      <c r="P1188" t="s">
        <v>17</v>
      </c>
      <c r="Q1188" t="s">
        <v>19</v>
      </c>
      <c r="R1188" s="163" t="s">
        <v>163</v>
      </c>
      <c r="S1188" s="164" t="s">
        <v>126</v>
      </c>
      <c r="T1188" s="164" t="s">
        <v>126</v>
      </c>
      <c r="U1188" s="165" t="str">
        <f t="shared" si="59"/>
        <v>B_พUG_UGB02</v>
      </c>
      <c r="V1188" s="152">
        <f t="shared" si="60"/>
        <v>2</v>
      </c>
      <c r="W1188" s="153">
        <f t="shared" si="58"/>
        <v>0.11764705882352941</v>
      </c>
    </row>
    <row r="1189" spans="1:23" s="154" customFormat="1" ht="15" customHeight="1">
      <c r="A1189" t="s">
        <v>167</v>
      </c>
      <c r="B1189"/>
      <c r="C1189" t="s">
        <v>53</v>
      </c>
      <c r="D1189" t="s">
        <v>161</v>
      </c>
      <c r="E1189" t="s">
        <v>33</v>
      </c>
      <c r="F1189" s="170">
        <v>3</v>
      </c>
      <c r="G1189" s="162">
        <v>3</v>
      </c>
      <c r="H1189" s="162">
        <v>0</v>
      </c>
      <c r="I1189" t="s">
        <v>420</v>
      </c>
      <c r="J1189" t="s">
        <v>12</v>
      </c>
      <c r="K1189" t="s">
        <v>17</v>
      </c>
      <c r="L1189" t="s">
        <v>202</v>
      </c>
      <c r="M1189" t="s">
        <v>409</v>
      </c>
      <c r="N1189" t="s">
        <v>33</v>
      </c>
      <c r="O1189" s="170">
        <v>1</v>
      </c>
      <c r="P1189" t="s">
        <v>17</v>
      </c>
      <c r="Q1189" t="s">
        <v>18</v>
      </c>
      <c r="R1189" s="163" t="s">
        <v>162</v>
      </c>
      <c r="S1189" s="164" t="s">
        <v>126</v>
      </c>
      <c r="T1189" s="164" t="s">
        <v>126</v>
      </c>
      <c r="U1189" s="165" t="str">
        <f t="shared" si="59"/>
        <v>B_ปUG_UGB01</v>
      </c>
      <c r="V1189" s="152">
        <f t="shared" si="60"/>
        <v>3</v>
      </c>
      <c r="W1189" s="153">
        <f t="shared" si="58"/>
        <v>0.17647058823529413</v>
      </c>
    </row>
    <row r="1190" spans="1:23" s="154" customFormat="1" ht="15" customHeight="1">
      <c r="A1190" t="s">
        <v>167</v>
      </c>
      <c r="B1190"/>
      <c r="C1190" t="s">
        <v>53</v>
      </c>
      <c r="D1190" t="s">
        <v>312</v>
      </c>
      <c r="E1190" t="s">
        <v>33</v>
      </c>
      <c r="F1190" s="170">
        <v>3</v>
      </c>
      <c r="G1190" s="162">
        <v>3</v>
      </c>
      <c r="H1190" s="162">
        <v>0</v>
      </c>
      <c r="I1190" t="s">
        <v>420</v>
      </c>
      <c r="J1190" t="s">
        <v>12</v>
      </c>
      <c r="K1190" t="s">
        <v>17</v>
      </c>
      <c r="L1190" t="s">
        <v>201</v>
      </c>
      <c r="M1190" t="s">
        <v>409</v>
      </c>
      <c r="N1190" t="s">
        <v>33</v>
      </c>
      <c r="O1190" s="170">
        <v>1</v>
      </c>
      <c r="P1190" t="s">
        <v>17</v>
      </c>
      <c r="Q1190" t="s">
        <v>18</v>
      </c>
      <c r="R1190" s="163" t="s">
        <v>162</v>
      </c>
      <c r="S1190" s="164" t="s">
        <v>126</v>
      </c>
      <c r="T1190" s="164" t="s">
        <v>126</v>
      </c>
      <c r="U1190" s="165" t="str">
        <f t="shared" si="59"/>
        <v>B_ปUG_UGB01</v>
      </c>
      <c r="V1190" s="152">
        <f t="shared" si="60"/>
        <v>3</v>
      </c>
      <c r="W1190" s="153">
        <f t="shared" si="58"/>
        <v>0.17647058823529413</v>
      </c>
    </row>
    <row r="1191" spans="1:23" s="154" customFormat="1" ht="15" customHeight="1">
      <c r="A1191" t="s">
        <v>167</v>
      </c>
      <c r="B1191"/>
      <c r="C1191" t="s">
        <v>188</v>
      </c>
      <c r="D1191" t="s">
        <v>407</v>
      </c>
      <c r="E1191" t="s">
        <v>33</v>
      </c>
      <c r="F1191" s="170">
        <v>3</v>
      </c>
      <c r="G1191" s="162">
        <v>3</v>
      </c>
      <c r="H1191" s="162">
        <v>0</v>
      </c>
      <c r="I1191" t="s">
        <v>420</v>
      </c>
      <c r="J1191" t="s">
        <v>12</v>
      </c>
      <c r="K1191" t="s">
        <v>17</v>
      </c>
      <c r="L1191" t="s">
        <v>202</v>
      </c>
      <c r="M1191" t="s">
        <v>409</v>
      </c>
      <c r="N1191" t="s">
        <v>33</v>
      </c>
      <c r="O1191" s="170">
        <v>1</v>
      </c>
      <c r="P1191" t="s">
        <v>17</v>
      </c>
      <c r="Q1191" t="s">
        <v>21</v>
      </c>
      <c r="R1191" s="163" t="s">
        <v>162</v>
      </c>
      <c r="S1191" s="164" t="s">
        <v>126</v>
      </c>
      <c r="T1191" s="164" t="s">
        <v>126</v>
      </c>
      <c r="U1191" s="165" t="str">
        <f t="shared" si="59"/>
        <v>B_ปUG_UGB04</v>
      </c>
      <c r="V1191" s="152">
        <f t="shared" si="60"/>
        <v>3</v>
      </c>
      <c r="W1191" s="153">
        <f t="shared" si="58"/>
        <v>0.17647058823529413</v>
      </c>
    </row>
    <row r="1192" spans="1:23" s="154" customFormat="1" ht="15" customHeight="1">
      <c r="A1192" t="s">
        <v>167</v>
      </c>
      <c r="B1192"/>
      <c r="C1192" t="s">
        <v>188</v>
      </c>
      <c r="D1192" t="s">
        <v>801</v>
      </c>
      <c r="E1192" t="s">
        <v>33</v>
      </c>
      <c r="F1192" s="170">
        <v>1</v>
      </c>
      <c r="G1192" s="162">
        <v>0</v>
      </c>
      <c r="H1192" s="162">
        <v>3</v>
      </c>
      <c r="I1192" t="s">
        <v>420</v>
      </c>
      <c r="J1192" t="s">
        <v>12</v>
      </c>
      <c r="K1192" t="s">
        <v>17</v>
      </c>
      <c r="L1192" t="s">
        <v>202</v>
      </c>
      <c r="M1192" t="s">
        <v>409</v>
      </c>
      <c r="N1192" t="s">
        <v>33</v>
      </c>
      <c r="O1192" s="170">
        <v>1</v>
      </c>
      <c r="P1192" t="s">
        <v>17</v>
      </c>
      <c r="Q1192" t="s">
        <v>21</v>
      </c>
      <c r="R1192" s="163" t="s">
        <v>162</v>
      </c>
      <c r="S1192" s="164" t="s">
        <v>126</v>
      </c>
      <c r="T1192" s="164" t="s">
        <v>126</v>
      </c>
      <c r="U1192" s="165" t="str">
        <f t="shared" si="59"/>
        <v>B_ปUG_UGB04</v>
      </c>
      <c r="V1192" s="152">
        <f t="shared" si="60"/>
        <v>1</v>
      </c>
      <c r="W1192" s="153">
        <f t="shared" si="58"/>
        <v>5.8823529411764705E-2</v>
      </c>
    </row>
    <row r="1193" spans="1:23" s="154" customFormat="1" ht="15" customHeight="1">
      <c r="A1193" t="s">
        <v>164</v>
      </c>
      <c r="B1193"/>
      <c r="C1193" t="s">
        <v>188</v>
      </c>
      <c r="D1193" t="s">
        <v>802</v>
      </c>
      <c r="E1193" t="s">
        <v>33</v>
      </c>
      <c r="F1193" s="170">
        <v>3</v>
      </c>
      <c r="G1193" s="162">
        <v>3</v>
      </c>
      <c r="H1193" s="162">
        <v>0</v>
      </c>
      <c r="I1193" t="s">
        <v>420</v>
      </c>
      <c r="J1193" t="s">
        <v>12</v>
      </c>
      <c r="K1193" t="s">
        <v>13</v>
      </c>
      <c r="L1193" t="s">
        <v>196</v>
      </c>
      <c r="M1193" t="s">
        <v>409</v>
      </c>
      <c r="N1193" t="s">
        <v>33</v>
      </c>
      <c r="O1193" s="170">
        <v>11</v>
      </c>
      <c r="P1193" t="s">
        <v>17</v>
      </c>
      <c r="Q1193" t="s">
        <v>21</v>
      </c>
      <c r="R1193" s="163" t="s">
        <v>162</v>
      </c>
      <c r="S1193" s="164" t="s">
        <v>126</v>
      </c>
      <c r="T1193" s="164" t="s">
        <v>126</v>
      </c>
      <c r="U1193" s="165" t="str">
        <f t="shared" si="59"/>
        <v>A_ปUG_UGB04</v>
      </c>
      <c r="V1193" s="152">
        <f t="shared" si="60"/>
        <v>33</v>
      </c>
      <c r="W1193" s="153">
        <f t="shared" si="58"/>
        <v>1.9411764705882353</v>
      </c>
    </row>
    <row r="1194" spans="1:23" s="154" customFormat="1" ht="15" customHeight="1">
      <c r="A1194" t="s">
        <v>164</v>
      </c>
      <c r="B1194"/>
      <c r="C1194" t="s">
        <v>188</v>
      </c>
      <c r="D1194" t="s">
        <v>802</v>
      </c>
      <c r="E1194" t="s">
        <v>33</v>
      </c>
      <c r="F1194" s="170">
        <v>3</v>
      </c>
      <c r="G1194" s="162">
        <v>3</v>
      </c>
      <c r="H1194" s="162">
        <v>0</v>
      </c>
      <c r="I1194" t="s">
        <v>420</v>
      </c>
      <c r="J1194" t="s">
        <v>12</v>
      </c>
      <c r="K1194" t="s">
        <v>13</v>
      </c>
      <c r="L1194" t="s">
        <v>197</v>
      </c>
      <c r="M1194" t="s">
        <v>409</v>
      </c>
      <c r="N1194" t="s">
        <v>33</v>
      </c>
      <c r="O1194" s="170">
        <v>16</v>
      </c>
      <c r="P1194" t="s">
        <v>17</v>
      </c>
      <c r="Q1194" t="s">
        <v>21</v>
      </c>
      <c r="R1194" s="163" t="s">
        <v>162</v>
      </c>
      <c r="S1194" s="164" t="s">
        <v>126</v>
      </c>
      <c r="T1194" s="164" t="s">
        <v>126</v>
      </c>
      <c r="U1194" s="165" t="str">
        <f t="shared" si="59"/>
        <v>A_ปUG_UGB04</v>
      </c>
      <c r="V1194" s="152">
        <f t="shared" si="60"/>
        <v>48</v>
      </c>
      <c r="W1194" s="153">
        <f t="shared" si="58"/>
        <v>2.8235294117647061</v>
      </c>
    </row>
    <row r="1195" spans="1:23" s="154" customFormat="1" ht="15" customHeight="1">
      <c r="A1195" t="s">
        <v>164</v>
      </c>
      <c r="B1195"/>
      <c r="C1195" t="s">
        <v>188</v>
      </c>
      <c r="D1195" t="s">
        <v>803</v>
      </c>
      <c r="E1195" t="s">
        <v>33</v>
      </c>
      <c r="F1195" s="170">
        <v>1</v>
      </c>
      <c r="G1195" s="162">
        <v>0</v>
      </c>
      <c r="H1195" s="162">
        <v>3</v>
      </c>
      <c r="I1195" t="s">
        <v>420</v>
      </c>
      <c r="J1195" t="s">
        <v>12</v>
      </c>
      <c r="K1195" t="s">
        <v>13</v>
      </c>
      <c r="L1195" t="s">
        <v>196</v>
      </c>
      <c r="M1195" t="s">
        <v>409</v>
      </c>
      <c r="N1195" t="s">
        <v>33</v>
      </c>
      <c r="O1195" s="170">
        <v>12</v>
      </c>
      <c r="P1195" t="s">
        <v>17</v>
      </c>
      <c r="Q1195" t="s">
        <v>21</v>
      </c>
      <c r="R1195" s="163" t="s">
        <v>162</v>
      </c>
      <c r="S1195" s="164" t="s">
        <v>126</v>
      </c>
      <c r="T1195" s="164" t="s">
        <v>126</v>
      </c>
      <c r="U1195" s="165" t="str">
        <f t="shared" si="59"/>
        <v>A_ปUG_UGB04</v>
      </c>
      <c r="V1195" s="152">
        <f t="shared" si="60"/>
        <v>12</v>
      </c>
      <c r="W1195" s="153">
        <f t="shared" si="58"/>
        <v>0.70588235294117652</v>
      </c>
    </row>
    <row r="1196" spans="1:23" s="154" customFormat="1" ht="15" customHeight="1">
      <c r="A1196" t="s">
        <v>164</v>
      </c>
      <c r="B1196"/>
      <c r="C1196" t="s">
        <v>188</v>
      </c>
      <c r="D1196" t="s">
        <v>803</v>
      </c>
      <c r="E1196" t="s">
        <v>33</v>
      </c>
      <c r="F1196" s="170">
        <v>1</v>
      </c>
      <c r="G1196" s="162">
        <v>0</v>
      </c>
      <c r="H1196" s="162">
        <v>3</v>
      </c>
      <c r="I1196" t="s">
        <v>420</v>
      </c>
      <c r="J1196" t="s">
        <v>12</v>
      </c>
      <c r="K1196" t="s">
        <v>13</v>
      </c>
      <c r="L1196" t="s">
        <v>197</v>
      </c>
      <c r="M1196" t="s">
        <v>409</v>
      </c>
      <c r="N1196" t="s">
        <v>33</v>
      </c>
      <c r="O1196" s="170">
        <v>14</v>
      </c>
      <c r="P1196" t="s">
        <v>17</v>
      </c>
      <c r="Q1196" t="s">
        <v>21</v>
      </c>
      <c r="R1196" s="163" t="s">
        <v>162</v>
      </c>
      <c r="S1196" s="164" t="s">
        <v>126</v>
      </c>
      <c r="T1196" s="164" t="s">
        <v>126</v>
      </c>
      <c r="U1196" s="165" t="str">
        <f t="shared" si="59"/>
        <v>A_ปUG_UGB04</v>
      </c>
      <c r="V1196" s="152">
        <f t="shared" si="60"/>
        <v>14</v>
      </c>
      <c r="W1196" s="153">
        <f t="shared" si="58"/>
        <v>0.82352941176470584</v>
      </c>
    </row>
    <row r="1197" spans="1:23" s="154" customFormat="1" ht="15" customHeight="1">
      <c r="A1197" t="s">
        <v>164</v>
      </c>
      <c r="B1197"/>
      <c r="C1197" t="s">
        <v>188</v>
      </c>
      <c r="D1197" t="s">
        <v>804</v>
      </c>
      <c r="E1197" t="s">
        <v>33</v>
      </c>
      <c r="F1197" s="170">
        <v>3</v>
      </c>
      <c r="G1197" s="162">
        <v>2</v>
      </c>
      <c r="H1197" s="162">
        <v>3</v>
      </c>
      <c r="I1197" t="s">
        <v>420</v>
      </c>
      <c r="J1197" t="s">
        <v>12</v>
      </c>
      <c r="K1197" t="s">
        <v>13</v>
      </c>
      <c r="L1197" t="s">
        <v>196</v>
      </c>
      <c r="M1197" t="s">
        <v>409</v>
      </c>
      <c r="N1197" t="s">
        <v>33</v>
      </c>
      <c r="O1197" s="170">
        <v>13</v>
      </c>
      <c r="P1197" t="s">
        <v>17</v>
      </c>
      <c r="Q1197" t="s">
        <v>21</v>
      </c>
      <c r="R1197" s="163" t="s">
        <v>162</v>
      </c>
      <c r="S1197" s="164" t="s">
        <v>126</v>
      </c>
      <c r="T1197" s="164" t="s">
        <v>126</v>
      </c>
      <c r="U1197" s="165" t="str">
        <f t="shared" si="59"/>
        <v>A_ปUG_UGB04</v>
      </c>
      <c r="V1197" s="152">
        <f t="shared" si="60"/>
        <v>39</v>
      </c>
      <c r="W1197" s="153">
        <f t="shared" si="58"/>
        <v>2.2941176470588234</v>
      </c>
    </row>
    <row r="1198" spans="1:23" s="154" customFormat="1" ht="15" customHeight="1">
      <c r="A1198" t="s">
        <v>167</v>
      </c>
      <c r="B1198"/>
      <c r="C1198" t="s">
        <v>188</v>
      </c>
      <c r="D1198" t="s">
        <v>805</v>
      </c>
      <c r="E1198" t="s">
        <v>33</v>
      </c>
      <c r="F1198" s="170">
        <v>3</v>
      </c>
      <c r="G1198" s="162">
        <v>0</v>
      </c>
      <c r="H1198" s="162">
        <v>9</v>
      </c>
      <c r="I1198" t="s">
        <v>420</v>
      </c>
      <c r="J1198" t="s">
        <v>12</v>
      </c>
      <c r="K1198" t="s">
        <v>17</v>
      </c>
      <c r="L1198" t="s">
        <v>204</v>
      </c>
      <c r="M1198" t="s">
        <v>409</v>
      </c>
      <c r="N1198" t="s">
        <v>33</v>
      </c>
      <c r="O1198" s="170">
        <v>2</v>
      </c>
      <c r="P1198" t="s">
        <v>17</v>
      </c>
      <c r="Q1198" t="s">
        <v>21</v>
      </c>
      <c r="R1198" s="163" t="s">
        <v>162</v>
      </c>
      <c r="S1198" s="164" t="s">
        <v>126</v>
      </c>
      <c r="T1198" s="164" t="s">
        <v>126</v>
      </c>
      <c r="U1198" s="165" t="str">
        <f t="shared" si="59"/>
        <v>B_ปUG_UGB04</v>
      </c>
      <c r="V1198" s="152">
        <f t="shared" si="60"/>
        <v>6</v>
      </c>
      <c r="W1198" s="153">
        <f t="shared" si="58"/>
        <v>0.35294117647058826</v>
      </c>
    </row>
    <row r="1199" spans="1:23" s="154" customFormat="1" ht="15" customHeight="1">
      <c r="A1199" t="s">
        <v>164</v>
      </c>
      <c r="B1199"/>
      <c r="C1199" t="s">
        <v>188</v>
      </c>
      <c r="D1199" t="s">
        <v>81</v>
      </c>
      <c r="E1199" t="s">
        <v>33</v>
      </c>
      <c r="F1199" s="170">
        <v>4</v>
      </c>
      <c r="G1199" s="162">
        <v>4</v>
      </c>
      <c r="H1199" s="162">
        <v>0</v>
      </c>
      <c r="I1199" t="s">
        <v>420</v>
      </c>
      <c r="J1199" t="s">
        <v>12</v>
      </c>
      <c r="K1199" t="s">
        <v>13</v>
      </c>
      <c r="L1199" t="s">
        <v>196</v>
      </c>
      <c r="M1199" t="s">
        <v>409</v>
      </c>
      <c r="N1199" t="s">
        <v>33</v>
      </c>
      <c r="O1199" s="170">
        <v>1</v>
      </c>
      <c r="P1199" t="s">
        <v>17</v>
      </c>
      <c r="Q1199" t="s">
        <v>21</v>
      </c>
      <c r="R1199" s="163" t="s">
        <v>162</v>
      </c>
      <c r="S1199" s="164" t="s">
        <v>126</v>
      </c>
      <c r="T1199" s="164" t="s">
        <v>126</v>
      </c>
      <c r="U1199" s="165" t="str">
        <f t="shared" si="59"/>
        <v>A_ปUG_UGB04</v>
      </c>
      <c r="V1199" s="152">
        <f t="shared" si="60"/>
        <v>4</v>
      </c>
      <c r="W1199" s="153">
        <f t="shared" si="58"/>
        <v>0.23529411764705882</v>
      </c>
    </row>
    <row r="1200" spans="1:23" s="154" customFormat="1" ht="15" customHeight="1">
      <c r="A1200" t="s">
        <v>164</v>
      </c>
      <c r="B1200"/>
      <c r="C1200" t="s">
        <v>188</v>
      </c>
      <c r="D1200" t="s">
        <v>81</v>
      </c>
      <c r="E1200" t="s">
        <v>33</v>
      </c>
      <c r="F1200" s="170">
        <v>4</v>
      </c>
      <c r="G1200" s="162">
        <v>4</v>
      </c>
      <c r="H1200" s="162">
        <v>0</v>
      </c>
      <c r="I1200" t="s">
        <v>420</v>
      </c>
      <c r="J1200" t="s">
        <v>12</v>
      </c>
      <c r="K1200" t="s">
        <v>13</v>
      </c>
      <c r="L1200" t="s">
        <v>197</v>
      </c>
      <c r="M1200" t="s">
        <v>409</v>
      </c>
      <c r="N1200" t="s">
        <v>33</v>
      </c>
      <c r="O1200" s="170">
        <v>5</v>
      </c>
      <c r="P1200" t="s">
        <v>17</v>
      </c>
      <c r="Q1200" t="s">
        <v>21</v>
      </c>
      <c r="R1200" s="163" t="s">
        <v>162</v>
      </c>
      <c r="S1200" s="164" t="s">
        <v>126</v>
      </c>
      <c r="T1200" s="164" t="s">
        <v>126</v>
      </c>
      <c r="U1200" s="165" t="str">
        <f t="shared" si="59"/>
        <v>A_ปUG_UGB04</v>
      </c>
      <c r="V1200" s="152">
        <f t="shared" si="60"/>
        <v>20</v>
      </c>
      <c r="W1200" s="153">
        <f t="shared" si="58"/>
        <v>1.1764705882352942</v>
      </c>
    </row>
    <row r="1201" spans="1:23" s="154" customFormat="1" ht="15" customHeight="1">
      <c r="A1201" t="s">
        <v>164</v>
      </c>
      <c r="B1201"/>
      <c r="C1201" t="s">
        <v>188</v>
      </c>
      <c r="D1201" t="s">
        <v>86</v>
      </c>
      <c r="E1201" t="s">
        <v>33</v>
      </c>
      <c r="F1201" s="170">
        <v>3</v>
      </c>
      <c r="G1201" s="162">
        <v>3</v>
      </c>
      <c r="H1201" s="162">
        <v>0</v>
      </c>
      <c r="I1201" t="s">
        <v>420</v>
      </c>
      <c r="J1201" t="s">
        <v>12</v>
      </c>
      <c r="K1201" t="s">
        <v>13</v>
      </c>
      <c r="L1201" t="s">
        <v>196</v>
      </c>
      <c r="M1201" t="s">
        <v>409</v>
      </c>
      <c r="N1201" t="s">
        <v>33</v>
      </c>
      <c r="O1201" s="170">
        <v>14</v>
      </c>
      <c r="P1201" t="s">
        <v>17</v>
      </c>
      <c r="Q1201" t="s">
        <v>21</v>
      </c>
      <c r="R1201" s="163" t="s">
        <v>162</v>
      </c>
      <c r="S1201" s="164" t="s">
        <v>126</v>
      </c>
      <c r="T1201" s="164" t="s">
        <v>126</v>
      </c>
      <c r="U1201" s="165" t="str">
        <f t="shared" si="59"/>
        <v>A_ปUG_UGB04</v>
      </c>
      <c r="V1201" s="152">
        <f t="shared" si="60"/>
        <v>42</v>
      </c>
      <c r="W1201" s="153">
        <f t="shared" si="58"/>
        <v>2.4705882352941178</v>
      </c>
    </row>
    <row r="1202" spans="1:23" s="154" customFormat="1" ht="15" customHeight="1">
      <c r="A1202" t="s">
        <v>164</v>
      </c>
      <c r="B1202"/>
      <c r="C1202" t="s">
        <v>188</v>
      </c>
      <c r="D1202" t="s">
        <v>86</v>
      </c>
      <c r="E1202" t="s">
        <v>33</v>
      </c>
      <c r="F1202" s="170">
        <v>3</v>
      </c>
      <c r="G1202" s="162">
        <v>3</v>
      </c>
      <c r="H1202" s="162">
        <v>0</v>
      </c>
      <c r="I1202" t="s">
        <v>420</v>
      </c>
      <c r="J1202" t="s">
        <v>12</v>
      </c>
      <c r="K1202" t="s">
        <v>13</v>
      </c>
      <c r="L1202" t="s">
        <v>197</v>
      </c>
      <c r="M1202" t="s">
        <v>409</v>
      </c>
      <c r="N1202" t="s">
        <v>33</v>
      </c>
      <c r="O1202" s="170">
        <v>4</v>
      </c>
      <c r="P1202" t="s">
        <v>17</v>
      </c>
      <c r="Q1202" t="s">
        <v>21</v>
      </c>
      <c r="R1202" s="163" t="s">
        <v>162</v>
      </c>
      <c r="S1202" s="164" t="s">
        <v>126</v>
      </c>
      <c r="T1202" s="164" t="s">
        <v>126</v>
      </c>
      <c r="U1202" s="165" t="str">
        <f t="shared" si="59"/>
        <v>A_ปUG_UGB04</v>
      </c>
      <c r="V1202" s="152">
        <f t="shared" si="60"/>
        <v>12</v>
      </c>
      <c r="W1202" s="153">
        <f t="shared" si="58"/>
        <v>0.70588235294117652</v>
      </c>
    </row>
    <row r="1203" spans="1:23" s="154" customFormat="1" ht="15" customHeight="1">
      <c r="A1203" t="s">
        <v>167</v>
      </c>
      <c r="B1203"/>
      <c r="C1203" t="s">
        <v>188</v>
      </c>
      <c r="D1203" t="s">
        <v>408</v>
      </c>
      <c r="E1203" t="s">
        <v>33</v>
      </c>
      <c r="F1203" s="170">
        <v>3</v>
      </c>
      <c r="G1203" s="162">
        <v>3</v>
      </c>
      <c r="H1203" s="162">
        <v>0</v>
      </c>
      <c r="I1203" t="s">
        <v>420</v>
      </c>
      <c r="J1203" t="s">
        <v>12</v>
      </c>
      <c r="K1203" t="s">
        <v>17</v>
      </c>
      <c r="L1203" t="s">
        <v>203</v>
      </c>
      <c r="M1203" t="s">
        <v>409</v>
      </c>
      <c r="N1203" t="s">
        <v>33</v>
      </c>
      <c r="O1203" s="170">
        <v>2</v>
      </c>
      <c r="P1203" t="s">
        <v>17</v>
      </c>
      <c r="Q1203" t="s">
        <v>21</v>
      </c>
      <c r="R1203" s="163" t="s">
        <v>162</v>
      </c>
      <c r="S1203" s="164" t="s">
        <v>126</v>
      </c>
      <c r="T1203" s="164" t="s">
        <v>126</v>
      </c>
      <c r="U1203" s="165" t="str">
        <f t="shared" si="59"/>
        <v>B_ปUG_UGB04</v>
      </c>
      <c r="V1203" s="152">
        <f t="shared" si="60"/>
        <v>6</v>
      </c>
      <c r="W1203" s="153">
        <f t="shared" si="58"/>
        <v>0.35294117647058826</v>
      </c>
    </row>
    <row r="1204" spans="1:23" s="154" customFormat="1" ht="15" customHeight="1">
      <c r="A1204" t="s">
        <v>167</v>
      </c>
      <c r="B1204"/>
      <c r="C1204" t="s">
        <v>188</v>
      </c>
      <c r="D1204" t="s">
        <v>408</v>
      </c>
      <c r="E1204" t="s">
        <v>33</v>
      </c>
      <c r="F1204" s="170">
        <v>3</v>
      </c>
      <c r="G1204" s="162">
        <v>3</v>
      </c>
      <c r="H1204" s="162">
        <v>0</v>
      </c>
      <c r="I1204" t="s">
        <v>420</v>
      </c>
      <c r="J1204" t="s">
        <v>12</v>
      </c>
      <c r="K1204" t="s">
        <v>17</v>
      </c>
      <c r="L1204" t="s">
        <v>203</v>
      </c>
      <c r="M1204" t="s">
        <v>411</v>
      </c>
      <c r="N1204" t="s">
        <v>33</v>
      </c>
      <c r="O1204" s="170">
        <v>1</v>
      </c>
      <c r="P1204" t="s">
        <v>17</v>
      </c>
      <c r="Q1204" t="s">
        <v>21</v>
      </c>
      <c r="R1204" s="163" t="s">
        <v>163</v>
      </c>
      <c r="S1204" s="164" t="s">
        <v>126</v>
      </c>
      <c r="T1204" s="164" t="s">
        <v>126</v>
      </c>
      <c r="U1204" s="165" t="str">
        <f t="shared" si="59"/>
        <v>B_พUG_UGB04</v>
      </c>
      <c r="V1204" s="152">
        <f t="shared" si="60"/>
        <v>3</v>
      </c>
      <c r="W1204" s="153">
        <f t="shared" si="58"/>
        <v>0.17647058823529413</v>
      </c>
    </row>
    <row r="1205" spans="1:23" s="154" customFormat="1" ht="15" customHeight="1">
      <c r="A1205" t="s">
        <v>164</v>
      </c>
      <c r="B1205"/>
      <c r="C1205" t="s">
        <v>188</v>
      </c>
      <c r="D1205" t="s">
        <v>274</v>
      </c>
      <c r="E1205" t="s">
        <v>33</v>
      </c>
      <c r="F1205" s="170">
        <v>3</v>
      </c>
      <c r="G1205" s="162">
        <v>3</v>
      </c>
      <c r="H1205" s="162">
        <v>0</v>
      </c>
      <c r="I1205" t="s">
        <v>420</v>
      </c>
      <c r="J1205" t="s">
        <v>12</v>
      </c>
      <c r="K1205" t="s">
        <v>13</v>
      </c>
      <c r="L1205" t="s">
        <v>196</v>
      </c>
      <c r="M1205" t="s">
        <v>409</v>
      </c>
      <c r="N1205" t="s">
        <v>33</v>
      </c>
      <c r="O1205" s="170">
        <v>14</v>
      </c>
      <c r="P1205" t="s">
        <v>17</v>
      </c>
      <c r="Q1205" t="s">
        <v>21</v>
      </c>
      <c r="R1205" s="163" t="s">
        <v>162</v>
      </c>
      <c r="S1205" s="164" t="s">
        <v>126</v>
      </c>
      <c r="T1205" s="164" t="s">
        <v>126</v>
      </c>
      <c r="U1205" s="165" t="str">
        <f t="shared" si="59"/>
        <v>A_ปUG_UGB04</v>
      </c>
      <c r="V1205" s="152">
        <f t="shared" si="60"/>
        <v>42</v>
      </c>
      <c r="W1205" s="153">
        <f t="shared" si="58"/>
        <v>2.4705882352941178</v>
      </c>
    </row>
    <row r="1206" spans="1:23" s="154" customFormat="1" ht="15" customHeight="1">
      <c r="A1206" t="s">
        <v>164</v>
      </c>
      <c r="B1206"/>
      <c r="C1206" t="s">
        <v>188</v>
      </c>
      <c r="D1206" t="s">
        <v>274</v>
      </c>
      <c r="E1206" t="s">
        <v>33</v>
      </c>
      <c r="F1206" s="170">
        <v>3</v>
      </c>
      <c r="G1206" s="162">
        <v>3</v>
      </c>
      <c r="H1206" s="162">
        <v>0</v>
      </c>
      <c r="I1206" t="s">
        <v>420</v>
      </c>
      <c r="J1206" t="s">
        <v>12</v>
      </c>
      <c r="K1206" t="s">
        <v>13</v>
      </c>
      <c r="L1206" t="s">
        <v>197</v>
      </c>
      <c r="M1206" t="s">
        <v>409</v>
      </c>
      <c r="N1206" t="s">
        <v>33</v>
      </c>
      <c r="O1206" s="170">
        <v>15</v>
      </c>
      <c r="P1206" t="s">
        <v>17</v>
      </c>
      <c r="Q1206" t="s">
        <v>21</v>
      </c>
      <c r="R1206" s="163" t="s">
        <v>162</v>
      </c>
      <c r="S1206" s="164" t="s">
        <v>126</v>
      </c>
      <c r="T1206" s="164" t="s">
        <v>126</v>
      </c>
      <c r="U1206" s="165" t="str">
        <f t="shared" si="59"/>
        <v>A_ปUG_UGB04</v>
      </c>
      <c r="V1206" s="152">
        <f t="shared" si="60"/>
        <v>45</v>
      </c>
      <c r="W1206" s="153">
        <f t="shared" si="58"/>
        <v>2.6470588235294117</v>
      </c>
    </row>
    <row r="1207" spans="1:23" s="154" customFormat="1" ht="15" customHeight="1">
      <c r="A1207" t="s">
        <v>164</v>
      </c>
      <c r="B1207"/>
      <c r="C1207" t="s">
        <v>188</v>
      </c>
      <c r="D1207" t="s">
        <v>806</v>
      </c>
      <c r="E1207" t="s">
        <v>33</v>
      </c>
      <c r="F1207" s="170">
        <v>1</v>
      </c>
      <c r="G1207" s="162">
        <v>0</v>
      </c>
      <c r="H1207" s="162">
        <v>3</v>
      </c>
      <c r="I1207" t="s">
        <v>420</v>
      </c>
      <c r="J1207" t="s">
        <v>12</v>
      </c>
      <c r="K1207" t="s">
        <v>13</v>
      </c>
      <c r="L1207" t="s">
        <v>196</v>
      </c>
      <c r="M1207" t="s">
        <v>409</v>
      </c>
      <c r="N1207" t="s">
        <v>33</v>
      </c>
      <c r="O1207" s="170">
        <v>12</v>
      </c>
      <c r="P1207" t="s">
        <v>17</v>
      </c>
      <c r="Q1207" t="s">
        <v>21</v>
      </c>
      <c r="R1207" s="163" t="s">
        <v>162</v>
      </c>
      <c r="S1207" s="164" t="s">
        <v>126</v>
      </c>
      <c r="T1207" s="164" t="s">
        <v>126</v>
      </c>
      <c r="U1207" s="165" t="str">
        <f t="shared" si="59"/>
        <v>A_ปUG_UGB04</v>
      </c>
      <c r="V1207" s="152">
        <f t="shared" si="60"/>
        <v>12</v>
      </c>
      <c r="W1207" s="153">
        <f t="shared" si="58"/>
        <v>0.70588235294117652</v>
      </c>
    </row>
    <row r="1208" spans="1:23" s="154" customFormat="1" ht="15" customHeight="1">
      <c r="A1208" t="s">
        <v>164</v>
      </c>
      <c r="B1208"/>
      <c r="C1208" t="s">
        <v>188</v>
      </c>
      <c r="D1208" t="s">
        <v>806</v>
      </c>
      <c r="E1208" t="s">
        <v>33</v>
      </c>
      <c r="F1208" s="170">
        <v>1</v>
      </c>
      <c r="G1208" s="162">
        <v>0</v>
      </c>
      <c r="H1208" s="162">
        <v>3</v>
      </c>
      <c r="I1208" t="s">
        <v>420</v>
      </c>
      <c r="J1208" t="s">
        <v>12</v>
      </c>
      <c r="K1208" t="s">
        <v>13</v>
      </c>
      <c r="L1208" t="s">
        <v>197</v>
      </c>
      <c r="M1208" t="s">
        <v>409</v>
      </c>
      <c r="N1208" t="s">
        <v>33</v>
      </c>
      <c r="O1208" s="170">
        <v>15</v>
      </c>
      <c r="P1208" t="s">
        <v>17</v>
      </c>
      <c r="Q1208" t="s">
        <v>21</v>
      </c>
      <c r="R1208" s="163" t="s">
        <v>162</v>
      </c>
      <c r="S1208" s="164" t="s">
        <v>126</v>
      </c>
      <c r="T1208" s="164" t="s">
        <v>126</v>
      </c>
      <c r="U1208" s="165" t="str">
        <f t="shared" si="59"/>
        <v>A_ปUG_UGB04</v>
      </c>
      <c r="V1208" s="152">
        <f t="shared" si="60"/>
        <v>15</v>
      </c>
      <c r="W1208" s="153">
        <f t="shared" si="58"/>
        <v>0.88235294117647056</v>
      </c>
    </row>
    <row r="1209" spans="1:23" s="154" customFormat="1" ht="15" customHeight="1">
      <c r="A1209" t="s">
        <v>167</v>
      </c>
      <c r="B1209"/>
      <c r="C1209" t="s">
        <v>188</v>
      </c>
      <c r="D1209" t="s">
        <v>85</v>
      </c>
      <c r="E1209" t="s">
        <v>33</v>
      </c>
      <c r="F1209" s="170">
        <v>3</v>
      </c>
      <c r="G1209" s="162">
        <v>3</v>
      </c>
      <c r="H1209" s="162">
        <v>0</v>
      </c>
      <c r="I1209" t="s">
        <v>420</v>
      </c>
      <c r="J1209" t="s">
        <v>12</v>
      </c>
      <c r="K1209" t="s">
        <v>17</v>
      </c>
      <c r="L1209" t="s">
        <v>202</v>
      </c>
      <c r="M1209" t="s">
        <v>409</v>
      </c>
      <c r="N1209" t="s">
        <v>33</v>
      </c>
      <c r="O1209" s="170">
        <v>1</v>
      </c>
      <c r="P1209" t="s">
        <v>17</v>
      </c>
      <c r="Q1209" t="s">
        <v>21</v>
      </c>
      <c r="R1209" s="163" t="s">
        <v>162</v>
      </c>
      <c r="S1209" s="164" t="s">
        <v>126</v>
      </c>
      <c r="T1209" s="164" t="s">
        <v>126</v>
      </c>
      <c r="U1209" s="165" t="str">
        <f t="shared" si="59"/>
        <v>B_ปUG_UGB04</v>
      </c>
      <c r="V1209" s="152">
        <f t="shared" si="60"/>
        <v>3</v>
      </c>
      <c r="W1209" s="153">
        <f t="shared" si="58"/>
        <v>0.17647058823529413</v>
      </c>
    </row>
    <row r="1210" spans="1:23" s="154" customFormat="1" ht="15" customHeight="1">
      <c r="A1210" t="s">
        <v>167</v>
      </c>
      <c r="B1210"/>
      <c r="C1210" t="s">
        <v>188</v>
      </c>
      <c r="D1210" t="s">
        <v>85</v>
      </c>
      <c r="E1210" t="s">
        <v>33</v>
      </c>
      <c r="F1210" s="170">
        <v>3</v>
      </c>
      <c r="G1210" s="162">
        <v>3</v>
      </c>
      <c r="H1210" s="162">
        <v>0</v>
      </c>
      <c r="I1210" t="s">
        <v>420</v>
      </c>
      <c r="J1210" t="s">
        <v>12</v>
      </c>
      <c r="K1210" t="s">
        <v>17</v>
      </c>
      <c r="L1210" t="s">
        <v>203</v>
      </c>
      <c r="M1210" t="s">
        <v>409</v>
      </c>
      <c r="N1210" t="s">
        <v>33</v>
      </c>
      <c r="O1210" s="170">
        <v>1</v>
      </c>
      <c r="P1210" t="s">
        <v>17</v>
      </c>
      <c r="Q1210" t="s">
        <v>21</v>
      </c>
      <c r="R1210" s="163" t="s">
        <v>162</v>
      </c>
      <c r="S1210" s="164" t="s">
        <v>126</v>
      </c>
      <c r="T1210" s="164" t="s">
        <v>126</v>
      </c>
      <c r="U1210" s="165" t="str">
        <f t="shared" si="59"/>
        <v>B_ปUG_UGB04</v>
      </c>
      <c r="V1210" s="152">
        <f t="shared" si="60"/>
        <v>3</v>
      </c>
      <c r="W1210" s="153">
        <f t="shared" si="58"/>
        <v>0.17647058823529413</v>
      </c>
    </row>
    <row r="1211" spans="1:23" s="154" customFormat="1" ht="15" customHeight="1">
      <c r="A1211" t="s">
        <v>167</v>
      </c>
      <c r="B1211"/>
      <c r="C1211" t="s">
        <v>188</v>
      </c>
      <c r="D1211" t="s">
        <v>85</v>
      </c>
      <c r="E1211" t="s">
        <v>33</v>
      </c>
      <c r="F1211" s="170">
        <v>3</v>
      </c>
      <c r="G1211" s="162">
        <v>3</v>
      </c>
      <c r="H1211" s="162">
        <v>0</v>
      </c>
      <c r="I1211" t="s">
        <v>420</v>
      </c>
      <c r="J1211" t="s">
        <v>12</v>
      </c>
      <c r="K1211" t="s">
        <v>17</v>
      </c>
      <c r="L1211" t="s">
        <v>203</v>
      </c>
      <c r="M1211" t="s">
        <v>411</v>
      </c>
      <c r="N1211" t="s">
        <v>33</v>
      </c>
      <c r="O1211" s="170">
        <v>1</v>
      </c>
      <c r="P1211" t="s">
        <v>17</v>
      </c>
      <c r="Q1211" t="s">
        <v>21</v>
      </c>
      <c r="R1211" s="163" t="s">
        <v>163</v>
      </c>
      <c r="S1211" s="164" t="s">
        <v>126</v>
      </c>
      <c r="T1211" s="164" t="s">
        <v>126</v>
      </c>
      <c r="U1211" s="165" t="str">
        <f t="shared" si="59"/>
        <v>B_พUG_UGB04</v>
      </c>
      <c r="V1211" s="152">
        <f t="shared" si="60"/>
        <v>3</v>
      </c>
      <c r="W1211" s="153">
        <f t="shared" si="58"/>
        <v>0.17647058823529413</v>
      </c>
    </row>
    <row r="1212" spans="1:23" s="154" customFormat="1" ht="15" customHeight="1">
      <c r="A1212" t="s">
        <v>167</v>
      </c>
      <c r="B1212"/>
      <c r="C1212" t="s">
        <v>188</v>
      </c>
      <c r="D1212" t="s">
        <v>298</v>
      </c>
      <c r="E1212" t="s">
        <v>33</v>
      </c>
      <c r="F1212" s="170">
        <v>1</v>
      </c>
      <c r="G1212" s="162">
        <v>0</v>
      </c>
      <c r="H1212" s="162">
        <v>3</v>
      </c>
      <c r="I1212" t="s">
        <v>420</v>
      </c>
      <c r="J1212" t="s">
        <v>12</v>
      </c>
      <c r="K1212" t="s">
        <v>17</v>
      </c>
      <c r="L1212" t="s">
        <v>202</v>
      </c>
      <c r="M1212" t="s">
        <v>409</v>
      </c>
      <c r="N1212" t="s">
        <v>33</v>
      </c>
      <c r="O1212" s="170">
        <v>1</v>
      </c>
      <c r="P1212" t="s">
        <v>17</v>
      </c>
      <c r="Q1212" t="s">
        <v>21</v>
      </c>
      <c r="R1212" s="163" t="s">
        <v>162</v>
      </c>
      <c r="S1212" s="164" t="s">
        <v>126</v>
      </c>
      <c r="T1212" s="164" t="s">
        <v>126</v>
      </c>
      <c r="U1212" s="165" t="str">
        <f t="shared" si="59"/>
        <v>B_ปUG_UGB04</v>
      </c>
      <c r="V1212" s="152">
        <f t="shared" si="60"/>
        <v>1</v>
      </c>
      <c r="W1212" s="153">
        <f t="shared" si="58"/>
        <v>5.8823529411764705E-2</v>
      </c>
    </row>
    <row r="1213" spans="1:23" s="154" customFormat="1" ht="15" customHeight="1">
      <c r="A1213" t="s">
        <v>167</v>
      </c>
      <c r="B1213"/>
      <c r="C1213" t="s">
        <v>188</v>
      </c>
      <c r="D1213" t="s">
        <v>298</v>
      </c>
      <c r="E1213" t="s">
        <v>33</v>
      </c>
      <c r="F1213" s="170">
        <v>1</v>
      </c>
      <c r="G1213" s="162">
        <v>0</v>
      </c>
      <c r="H1213" s="162">
        <v>3</v>
      </c>
      <c r="I1213" t="s">
        <v>420</v>
      </c>
      <c r="J1213" t="s">
        <v>12</v>
      </c>
      <c r="K1213" t="s">
        <v>17</v>
      </c>
      <c r="L1213" t="s">
        <v>203</v>
      </c>
      <c r="M1213" t="s">
        <v>409</v>
      </c>
      <c r="N1213" t="s">
        <v>33</v>
      </c>
      <c r="O1213" s="170">
        <v>2</v>
      </c>
      <c r="P1213" t="s">
        <v>17</v>
      </c>
      <c r="Q1213" t="s">
        <v>21</v>
      </c>
      <c r="R1213" s="163" t="s">
        <v>162</v>
      </c>
      <c r="S1213" s="164" t="s">
        <v>126</v>
      </c>
      <c r="T1213" s="164" t="s">
        <v>126</v>
      </c>
      <c r="U1213" s="165" t="str">
        <f t="shared" si="59"/>
        <v>B_ปUG_UGB04</v>
      </c>
      <c r="V1213" s="152">
        <f t="shared" si="60"/>
        <v>2</v>
      </c>
      <c r="W1213" s="153">
        <f t="shared" si="58"/>
        <v>0.11764705882352941</v>
      </c>
    </row>
    <row r="1214" spans="1:23" s="154" customFormat="1" ht="15" customHeight="1">
      <c r="A1214" t="s">
        <v>167</v>
      </c>
      <c r="B1214"/>
      <c r="C1214" t="s">
        <v>188</v>
      </c>
      <c r="D1214" t="s">
        <v>298</v>
      </c>
      <c r="E1214" t="s">
        <v>33</v>
      </c>
      <c r="F1214" s="170">
        <v>1</v>
      </c>
      <c r="G1214" s="162">
        <v>0</v>
      </c>
      <c r="H1214" s="162">
        <v>3</v>
      </c>
      <c r="I1214" t="s">
        <v>420</v>
      </c>
      <c r="J1214" t="s">
        <v>12</v>
      </c>
      <c r="K1214" t="s">
        <v>17</v>
      </c>
      <c r="L1214" t="s">
        <v>203</v>
      </c>
      <c r="M1214" t="s">
        <v>411</v>
      </c>
      <c r="N1214" t="s">
        <v>33</v>
      </c>
      <c r="O1214" s="170">
        <v>1</v>
      </c>
      <c r="P1214" t="s">
        <v>17</v>
      </c>
      <c r="Q1214" t="s">
        <v>21</v>
      </c>
      <c r="R1214" s="163" t="s">
        <v>163</v>
      </c>
      <c r="S1214" s="164" t="s">
        <v>126</v>
      </c>
      <c r="T1214" s="164" t="s">
        <v>126</v>
      </c>
      <c r="U1214" s="165" t="str">
        <f t="shared" si="59"/>
        <v>B_พUG_UGB04</v>
      </c>
      <c r="V1214" s="152">
        <f t="shared" si="60"/>
        <v>1</v>
      </c>
      <c r="W1214" s="153">
        <f t="shared" ref="W1214:W1254" si="61">+V1214/17</f>
        <v>5.8823529411764705E-2</v>
      </c>
    </row>
    <row r="1215" spans="1:23" s="154" customFormat="1" ht="15" customHeight="1">
      <c r="A1215" t="s">
        <v>167</v>
      </c>
      <c r="B1215"/>
      <c r="C1215" t="s">
        <v>188</v>
      </c>
      <c r="D1215" t="s">
        <v>807</v>
      </c>
      <c r="E1215" t="s">
        <v>33</v>
      </c>
      <c r="F1215" s="170">
        <v>3</v>
      </c>
      <c r="G1215" s="162">
        <v>3</v>
      </c>
      <c r="H1215" s="162">
        <v>0</v>
      </c>
      <c r="I1215" t="s">
        <v>420</v>
      </c>
      <c r="J1215" t="s">
        <v>12</v>
      </c>
      <c r="K1215" t="s">
        <v>17</v>
      </c>
      <c r="L1215" t="s">
        <v>202</v>
      </c>
      <c r="M1215" t="s">
        <v>411</v>
      </c>
      <c r="N1215" t="s">
        <v>33</v>
      </c>
      <c r="O1215" s="170">
        <v>8</v>
      </c>
      <c r="P1215" t="s">
        <v>17</v>
      </c>
      <c r="Q1215" t="s">
        <v>21</v>
      </c>
      <c r="R1215" s="163" t="s">
        <v>163</v>
      </c>
      <c r="S1215" s="164" t="s">
        <v>126</v>
      </c>
      <c r="T1215" s="164" t="s">
        <v>126</v>
      </c>
      <c r="U1215" s="165" t="str">
        <f t="shared" si="59"/>
        <v>B_พUG_UGB04</v>
      </c>
      <c r="V1215" s="152">
        <f t="shared" si="60"/>
        <v>24</v>
      </c>
      <c r="W1215" s="153">
        <f t="shared" si="61"/>
        <v>1.411764705882353</v>
      </c>
    </row>
    <row r="1216" spans="1:23" s="154" customFormat="1" ht="15" customHeight="1">
      <c r="A1216" t="s">
        <v>167</v>
      </c>
      <c r="B1216"/>
      <c r="C1216" t="s">
        <v>188</v>
      </c>
      <c r="D1216" t="s">
        <v>807</v>
      </c>
      <c r="E1216" t="s">
        <v>33</v>
      </c>
      <c r="F1216" s="170">
        <v>3</v>
      </c>
      <c r="G1216" s="162">
        <v>3</v>
      </c>
      <c r="H1216" s="162">
        <v>0</v>
      </c>
      <c r="I1216" t="s">
        <v>420</v>
      </c>
      <c r="J1216" t="s">
        <v>12</v>
      </c>
      <c r="K1216" t="s">
        <v>17</v>
      </c>
      <c r="L1216" t="s">
        <v>203</v>
      </c>
      <c r="M1216" t="s">
        <v>411</v>
      </c>
      <c r="N1216" t="s">
        <v>33</v>
      </c>
      <c r="O1216" s="170">
        <v>2</v>
      </c>
      <c r="P1216" t="s">
        <v>17</v>
      </c>
      <c r="Q1216" t="s">
        <v>21</v>
      </c>
      <c r="R1216" s="163" t="s">
        <v>163</v>
      </c>
      <c r="S1216" s="164" t="s">
        <v>126</v>
      </c>
      <c r="T1216" s="164" t="s">
        <v>126</v>
      </c>
      <c r="U1216" s="165" t="str">
        <f t="shared" si="59"/>
        <v>B_พUG_UGB04</v>
      </c>
      <c r="V1216" s="152">
        <f t="shared" si="60"/>
        <v>6</v>
      </c>
      <c r="W1216" s="153">
        <f t="shared" si="61"/>
        <v>0.35294117647058826</v>
      </c>
    </row>
    <row r="1217" spans="1:23" s="154" customFormat="1" ht="15" customHeight="1">
      <c r="A1217" t="s">
        <v>164</v>
      </c>
      <c r="B1217"/>
      <c r="C1217" t="s">
        <v>169</v>
      </c>
      <c r="D1217" t="s">
        <v>116</v>
      </c>
      <c r="E1217" t="s">
        <v>33</v>
      </c>
      <c r="F1217" s="170">
        <v>2</v>
      </c>
      <c r="G1217" s="162">
        <v>1</v>
      </c>
      <c r="H1217" s="162">
        <v>2</v>
      </c>
      <c r="I1217" t="s">
        <v>420</v>
      </c>
      <c r="J1217" t="s">
        <v>12</v>
      </c>
      <c r="K1217" t="s">
        <v>13</v>
      </c>
      <c r="L1217" t="s">
        <v>196</v>
      </c>
      <c r="M1217" t="s">
        <v>409</v>
      </c>
      <c r="N1217" t="s">
        <v>33</v>
      </c>
      <c r="O1217" s="170">
        <v>1</v>
      </c>
      <c r="P1217" t="s">
        <v>12</v>
      </c>
      <c r="Q1217" t="s">
        <v>57</v>
      </c>
      <c r="R1217" s="163" t="s">
        <v>162</v>
      </c>
      <c r="S1217" s="164" t="s">
        <v>126</v>
      </c>
      <c r="T1217" s="164" t="s">
        <v>126</v>
      </c>
      <c r="U1217" s="165" t="str">
        <f t="shared" si="59"/>
        <v>A_ปUG_UGC05</v>
      </c>
      <c r="V1217" s="152">
        <f t="shared" si="60"/>
        <v>2</v>
      </c>
      <c r="W1217" s="153">
        <f t="shared" si="61"/>
        <v>0.11764705882352941</v>
      </c>
    </row>
    <row r="1218" spans="1:23" s="154" customFormat="1" ht="15" customHeight="1">
      <c r="A1218" t="s">
        <v>164</v>
      </c>
      <c r="B1218"/>
      <c r="C1218" t="s">
        <v>169</v>
      </c>
      <c r="D1218" t="s">
        <v>116</v>
      </c>
      <c r="E1218" t="s">
        <v>33</v>
      </c>
      <c r="F1218" s="170">
        <v>2</v>
      </c>
      <c r="G1218" s="162">
        <v>1</v>
      </c>
      <c r="H1218" s="162">
        <v>2</v>
      </c>
      <c r="I1218" t="s">
        <v>420</v>
      </c>
      <c r="J1218" t="s">
        <v>12</v>
      </c>
      <c r="K1218" t="s">
        <v>13</v>
      </c>
      <c r="L1218" t="s">
        <v>198</v>
      </c>
      <c r="M1218" t="s">
        <v>409</v>
      </c>
      <c r="N1218" t="s">
        <v>33</v>
      </c>
      <c r="O1218" s="170">
        <v>9</v>
      </c>
      <c r="P1218" t="s">
        <v>12</v>
      </c>
      <c r="Q1218" t="s">
        <v>57</v>
      </c>
      <c r="R1218" s="163" t="s">
        <v>162</v>
      </c>
      <c r="S1218" s="164" t="s">
        <v>126</v>
      </c>
      <c r="T1218" s="164" t="s">
        <v>126</v>
      </c>
      <c r="U1218" s="165" t="str">
        <f t="shared" ref="U1218:U1254" si="62">+K1218&amp;R1218&amp;S1218&amp;"_"&amp;T1218&amp;Q1218</f>
        <v>A_ปUG_UGC05</v>
      </c>
      <c r="V1218" s="152">
        <f t="shared" ref="V1218:V1254" si="63">+F1218*O1218</f>
        <v>18</v>
      </c>
      <c r="W1218" s="153">
        <f t="shared" si="61"/>
        <v>1.0588235294117647</v>
      </c>
    </row>
    <row r="1219" spans="1:23" s="154" customFormat="1" ht="15" customHeight="1">
      <c r="A1219" t="s">
        <v>167</v>
      </c>
      <c r="B1219"/>
      <c r="C1219" t="s">
        <v>169</v>
      </c>
      <c r="D1219" t="s">
        <v>116</v>
      </c>
      <c r="E1219" t="s">
        <v>33</v>
      </c>
      <c r="F1219" s="170">
        <v>2</v>
      </c>
      <c r="G1219" s="162">
        <v>1</v>
      </c>
      <c r="H1219" s="162">
        <v>2</v>
      </c>
      <c r="I1219" t="s">
        <v>420</v>
      </c>
      <c r="J1219" t="s">
        <v>12</v>
      </c>
      <c r="K1219" t="s">
        <v>17</v>
      </c>
      <c r="L1219" t="s">
        <v>200</v>
      </c>
      <c r="M1219" t="s">
        <v>409</v>
      </c>
      <c r="N1219" t="s">
        <v>33</v>
      </c>
      <c r="O1219" s="170">
        <v>2</v>
      </c>
      <c r="P1219" t="s">
        <v>12</v>
      </c>
      <c r="Q1219" t="s">
        <v>57</v>
      </c>
      <c r="R1219" s="163" t="s">
        <v>162</v>
      </c>
      <c r="S1219" s="164" t="s">
        <v>126</v>
      </c>
      <c r="T1219" s="164" t="s">
        <v>126</v>
      </c>
      <c r="U1219" s="165" t="str">
        <f t="shared" si="62"/>
        <v>B_ปUG_UGC05</v>
      </c>
      <c r="V1219" s="152">
        <f t="shared" si="63"/>
        <v>4</v>
      </c>
      <c r="W1219" s="153">
        <f t="shared" si="61"/>
        <v>0.23529411764705882</v>
      </c>
    </row>
    <row r="1220" spans="1:23" s="154" customFormat="1" ht="15" customHeight="1">
      <c r="A1220" t="s">
        <v>167</v>
      </c>
      <c r="B1220"/>
      <c r="C1220" t="s">
        <v>169</v>
      </c>
      <c r="D1220" t="s">
        <v>116</v>
      </c>
      <c r="E1220" t="s">
        <v>33</v>
      </c>
      <c r="F1220" s="170">
        <v>2</v>
      </c>
      <c r="G1220" s="162">
        <v>1</v>
      </c>
      <c r="H1220" s="162">
        <v>2</v>
      </c>
      <c r="I1220" t="s">
        <v>420</v>
      </c>
      <c r="J1220" t="s">
        <v>12</v>
      </c>
      <c r="K1220" t="s">
        <v>17</v>
      </c>
      <c r="L1220" t="s">
        <v>201</v>
      </c>
      <c r="M1220" t="s">
        <v>409</v>
      </c>
      <c r="N1220" t="s">
        <v>33</v>
      </c>
      <c r="O1220" s="170">
        <v>1</v>
      </c>
      <c r="P1220" t="s">
        <v>12</v>
      </c>
      <c r="Q1220" t="s">
        <v>57</v>
      </c>
      <c r="R1220" s="163" t="s">
        <v>162</v>
      </c>
      <c r="S1220" s="164" t="s">
        <v>126</v>
      </c>
      <c r="T1220" s="164" t="s">
        <v>126</v>
      </c>
      <c r="U1220" s="165" t="str">
        <f t="shared" si="62"/>
        <v>B_ปUG_UGC05</v>
      </c>
      <c r="V1220" s="152">
        <f t="shared" si="63"/>
        <v>2</v>
      </c>
      <c r="W1220" s="153">
        <f t="shared" si="61"/>
        <v>0.11764705882352941</v>
      </c>
    </row>
    <row r="1221" spans="1:23" s="154" customFormat="1" ht="15" customHeight="1">
      <c r="A1221" t="s">
        <v>167</v>
      </c>
      <c r="B1221"/>
      <c r="C1221" t="s">
        <v>169</v>
      </c>
      <c r="D1221" t="s">
        <v>116</v>
      </c>
      <c r="E1221" t="s">
        <v>33</v>
      </c>
      <c r="F1221" s="170">
        <v>2</v>
      </c>
      <c r="G1221" s="162">
        <v>1</v>
      </c>
      <c r="H1221" s="162">
        <v>2</v>
      </c>
      <c r="I1221" t="s">
        <v>420</v>
      </c>
      <c r="J1221" t="s">
        <v>12</v>
      </c>
      <c r="K1221" t="s">
        <v>17</v>
      </c>
      <c r="L1221" t="s">
        <v>202</v>
      </c>
      <c r="M1221" t="s">
        <v>409</v>
      </c>
      <c r="N1221" t="s">
        <v>33</v>
      </c>
      <c r="O1221" s="170">
        <v>4</v>
      </c>
      <c r="P1221" t="s">
        <v>12</v>
      </c>
      <c r="Q1221" t="s">
        <v>57</v>
      </c>
      <c r="R1221" s="163" t="s">
        <v>162</v>
      </c>
      <c r="S1221" s="164" t="s">
        <v>126</v>
      </c>
      <c r="T1221" s="164" t="s">
        <v>126</v>
      </c>
      <c r="U1221" s="165" t="str">
        <f t="shared" si="62"/>
        <v>B_ปUG_UGC05</v>
      </c>
      <c r="V1221" s="152">
        <f t="shared" si="63"/>
        <v>8</v>
      </c>
      <c r="W1221" s="153">
        <f t="shared" si="61"/>
        <v>0.47058823529411764</v>
      </c>
    </row>
    <row r="1222" spans="1:23" s="154" customFormat="1" ht="15" customHeight="1">
      <c r="A1222" t="s">
        <v>167</v>
      </c>
      <c r="B1222"/>
      <c r="C1222" t="s">
        <v>169</v>
      </c>
      <c r="D1222" t="s">
        <v>116</v>
      </c>
      <c r="E1222" t="s">
        <v>33</v>
      </c>
      <c r="F1222" s="170">
        <v>2</v>
      </c>
      <c r="G1222" s="162">
        <v>1</v>
      </c>
      <c r="H1222" s="162">
        <v>2</v>
      </c>
      <c r="I1222" t="s">
        <v>420</v>
      </c>
      <c r="J1222" t="s">
        <v>12</v>
      </c>
      <c r="K1222" t="s">
        <v>17</v>
      </c>
      <c r="L1222" t="s">
        <v>203</v>
      </c>
      <c r="M1222" t="s">
        <v>409</v>
      </c>
      <c r="N1222" t="s">
        <v>33</v>
      </c>
      <c r="O1222" s="170">
        <v>7</v>
      </c>
      <c r="P1222" t="s">
        <v>12</v>
      </c>
      <c r="Q1222" t="s">
        <v>57</v>
      </c>
      <c r="R1222" s="163" t="s">
        <v>162</v>
      </c>
      <c r="S1222" s="164" t="s">
        <v>126</v>
      </c>
      <c r="T1222" s="164" t="s">
        <v>126</v>
      </c>
      <c r="U1222" s="165" t="str">
        <f t="shared" si="62"/>
        <v>B_ปUG_UGC05</v>
      </c>
      <c r="V1222" s="152">
        <f t="shared" si="63"/>
        <v>14</v>
      </c>
      <c r="W1222" s="153">
        <f t="shared" si="61"/>
        <v>0.82352941176470584</v>
      </c>
    </row>
    <row r="1223" spans="1:23" s="154" customFormat="1" ht="15" customHeight="1">
      <c r="A1223" t="s">
        <v>167</v>
      </c>
      <c r="B1223"/>
      <c r="C1223" t="s">
        <v>169</v>
      </c>
      <c r="D1223" t="s">
        <v>116</v>
      </c>
      <c r="E1223" t="s">
        <v>33</v>
      </c>
      <c r="F1223" s="170">
        <v>2</v>
      </c>
      <c r="G1223" s="162">
        <v>1</v>
      </c>
      <c r="H1223" s="162">
        <v>2</v>
      </c>
      <c r="I1223" t="s">
        <v>420</v>
      </c>
      <c r="J1223" t="s">
        <v>12</v>
      </c>
      <c r="K1223" t="s">
        <v>17</v>
      </c>
      <c r="L1223" t="s">
        <v>206</v>
      </c>
      <c r="M1223" t="s">
        <v>409</v>
      </c>
      <c r="N1223" t="s">
        <v>33</v>
      </c>
      <c r="O1223" s="170">
        <v>9</v>
      </c>
      <c r="P1223" t="s">
        <v>12</v>
      </c>
      <c r="Q1223" t="s">
        <v>57</v>
      </c>
      <c r="R1223" s="163" t="s">
        <v>162</v>
      </c>
      <c r="S1223" s="164" t="s">
        <v>126</v>
      </c>
      <c r="T1223" s="164" t="s">
        <v>126</v>
      </c>
      <c r="U1223" s="165" t="str">
        <f t="shared" si="62"/>
        <v>B_ปUG_UGC05</v>
      </c>
      <c r="V1223" s="152">
        <f t="shared" si="63"/>
        <v>18</v>
      </c>
      <c r="W1223" s="153">
        <f t="shared" si="61"/>
        <v>1.0588235294117647</v>
      </c>
    </row>
    <row r="1224" spans="1:23" s="154" customFormat="1" ht="15" customHeight="1">
      <c r="A1224" t="s">
        <v>167</v>
      </c>
      <c r="B1224"/>
      <c r="C1224" t="s">
        <v>169</v>
      </c>
      <c r="D1224" t="s">
        <v>116</v>
      </c>
      <c r="E1224" t="s">
        <v>33</v>
      </c>
      <c r="F1224" s="170">
        <v>2</v>
      </c>
      <c r="G1224" s="162">
        <v>1</v>
      </c>
      <c r="H1224" s="162">
        <v>2</v>
      </c>
      <c r="I1224" t="s">
        <v>420</v>
      </c>
      <c r="J1224" t="s">
        <v>12</v>
      </c>
      <c r="K1224" t="s">
        <v>17</v>
      </c>
      <c r="L1224" t="s">
        <v>207</v>
      </c>
      <c r="M1224" t="s">
        <v>409</v>
      </c>
      <c r="N1224" t="s">
        <v>33</v>
      </c>
      <c r="O1224" s="170">
        <v>1</v>
      </c>
      <c r="P1224" t="s">
        <v>12</v>
      </c>
      <c r="Q1224" t="s">
        <v>57</v>
      </c>
      <c r="R1224" s="163" t="s">
        <v>162</v>
      </c>
      <c r="S1224" s="164" t="s">
        <v>126</v>
      </c>
      <c r="T1224" s="164" t="s">
        <v>126</v>
      </c>
      <c r="U1224" s="165" t="str">
        <f t="shared" si="62"/>
        <v>B_ปUG_UGC05</v>
      </c>
      <c r="V1224" s="152">
        <f t="shared" si="63"/>
        <v>2</v>
      </c>
      <c r="W1224" s="153">
        <f t="shared" si="61"/>
        <v>0.11764705882352941</v>
      </c>
    </row>
    <row r="1225" spans="1:23" s="154" customFormat="1" ht="15" customHeight="1">
      <c r="A1225" t="s">
        <v>219</v>
      </c>
      <c r="B1225"/>
      <c r="C1225" t="s">
        <v>169</v>
      </c>
      <c r="D1225" t="s">
        <v>116</v>
      </c>
      <c r="E1225" t="s">
        <v>33</v>
      </c>
      <c r="F1225" s="170">
        <v>2</v>
      </c>
      <c r="G1225" s="162">
        <v>1</v>
      </c>
      <c r="H1225" s="162">
        <v>2</v>
      </c>
      <c r="I1225" t="s">
        <v>420</v>
      </c>
      <c r="J1225" t="s">
        <v>12</v>
      </c>
      <c r="K1225" t="s">
        <v>12</v>
      </c>
      <c r="L1225" t="s">
        <v>208</v>
      </c>
      <c r="M1225" t="s">
        <v>409</v>
      </c>
      <c r="N1225" t="s">
        <v>33</v>
      </c>
      <c r="O1225" s="170">
        <v>1</v>
      </c>
      <c r="P1225" t="s">
        <v>12</v>
      </c>
      <c r="Q1225" t="s">
        <v>57</v>
      </c>
      <c r="R1225" s="163" t="s">
        <v>162</v>
      </c>
      <c r="S1225" s="164" t="s">
        <v>126</v>
      </c>
      <c r="T1225" s="164" t="s">
        <v>126</v>
      </c>
      <c r="U1225" s="165" t="str">
        <f t="shared" si="62"/>
        <v>C_ปUG_UGC05</v>
      </c>
      <c r="V1225" s="152">
        <f t="shared" si="63"/>
        <v>2</v>
      </c>
      <c r="W1225" s="153">
        <f t="shared" si="61"/>
        <v>0.11764705882352941</v>
      </c>
    </row>
    <row r="1226" spans="1:23" s="154" customFormat="1" ht="15" customHeight="1">
      <c r="A1226" t="s">
        <v>219</v>
      </c>
      <c r="B1226"/>
      <c r="C1226" t="s">
        <v>169</v>
      </c>
      <c r="D1226" t="s">
        <v>116</v>
      </c>
      <c r="E1226" t="s">
        <v>33</v>
      </c>
      <c r="F1226" s="170">
        <v>2</v>
      </c>
      <c r="G1226" s="162">
        <v>1</v>
      </c>
      <c r="H1226" s="162">
        <v>2</v>
      </c>
      <c r="I1226" t="s">
        <v>420</v>
      </c>
      <c r="J1226" t="s">
        <v>12</v>
      </c>
      <c r="K1226" t="s">
        <v>12</v>
      </c>
      <c r="L1226" t="s">
        <v>209</v>
      </c>
      <c r="M1226" t="s">
        <v>409</v>
      </c>
      <c r="N1226" t="s">
        <v>33</v>
      </c>
      <c r="O1226" s="170">
        <v>2</v>
      </c>
      <c r="P1226" t="s">
        <v>12</v>
      </c>
      <c r="Q1226" t="s">
        <v>57</v>
      </c>
      <c r="R1226" s="163" t="s">
        <v>162</v>
      </c>
      <c r="S1226" s="164" t="s">
        <v>126</v>
      </c>
      <c r="T1226" s="164" t="s">
        <v>126</v>
      </c>
      <c r="U1226" s="165" t="str">
        <f t="shared" si="62"/>
        <v>C_ปUG_UGC05</v>
      </c>
      <c r="V1226" s="152">
        <f t="shared" si="63"/>
        <v>4</v>
      </c>
      <c r="W1226" s="153">
        <f t="shared" si="61"/>
        <v>0.23529411764705882</v>
      </c>
    </row>
    <row r="1227" spans="1:23" s="154" customFormat="1" ht="15" customHeight="1">
      <c r="A1227" t="s">
        <v>219</v>
      </c>
      <c r="B1227"/>
      <c r="C1227" t="s">
        <v>169</v>
      </c>
      <c r="D1227" t="s">
        <v>116</v>
      </c>
      <c r="E1227" t="s">
        <v>33</v>
      </c>
      <c r="F1227" s="170">
        <v>2</v>
      </c>
      <c r="G1227" s="162">
        <v>1</v>
      </c>
      <c r="H1227" s="162">
        <v>2</v>
      </c>
      <c r="I1227" t="s">
        <v>420</v>
      </c>
      <c r="J1227" t="s">
        <v>12</v>
      </c>
      <c r="K1227" t="s">
        <v>12</v>
      </c>
      <c r="L1227" t="s">
        <v>210</v>
      </c>
      <c r="M1227" t="s">
        <v>409</v>
      </c>
      <c r="N1227" t="s">
        <v>33</v>
      </c>
      <c r="O1227" s="170">
        <v>14</v>
      </c>
      <c r="P1227" t="s">
        <v>12</v>
      </c>
      <c r="Q1227" t="s">
        <v>57</v>
      </c>
      <c r="R1227" s="163" t="s">
        <v>162</v>
      </c>
      <c r="S1227" s="164" t="s">
        <v>126</v>
      </c>
      <c r="T1227" s="164" t="s">
        <v>126</v>
      </c>
      <c r="U1227" s="165" t="str">
        <f t="shared" si="62"/>
        <v>C_ปUG_UGC05</v>
      </c>
      <c r="V1227" s="152">
        <f t="shared" si="63"/>
        <v>28</v>
      </c>
      <c r="W1227" s="153">
        <f t="shared" si="61"/>
        <v>1.6470588235294117</v>
      </c>
    </row>
    <row r="1228" spans="1:23" s="154" customFormat="1" ht="15" customHeight="1">
      <c r="A1228" t="s">
        <v>219</v>
      </c>
      <c r="B1228"/>
      <c r="C1228" t="s">
        <v>169</v>
      </c>
      <c r="D1228" t="s">
        <v>116</v>
      </c>
      <c r="E1228" t="s">
        <v>33</v>
      </c>
      <c r="F1228" s="170">
        <v>2</v>
      </c>
      <c r="G1228" s="162">
        <v>1</v>
      </c>
      <c r="H1228" s="162">
        <v>2</v>
      </c>
      <c r="I1228" t="s">
        <v>420</v>
      </c>
      <c r="J1228" t="s">
        <v>12</v>
      </c>
      <c r="K1228" t="s">
        <v>12</v>
      </c>
      <c r="L1228" t="s">
        <v>212</v>
      </c>
      <c r="M1228" t="s">
        <v>409</v>
      </c>
      <c r="N1228" t="s">
        <v>33</v>
      </c>
      <c r="O1228" s="170">
        <v>11</v>
      </c>
      <c r="P1228" t="s">
        <v>12</v>
      </c>
      <c r="Q1228" t="s">
        <v>57</v>
      </c>
      <c r="R1228" s="163" t="s">
        <v>162</v>
      </c>
      <c r="S1228" s="164" t="s">
        <v>126</v>
      </c>
      <c r="T1228" s="164" t="s">
        <v>126</v>
      </c>
      <c r="U1228" s="165" t="str">
        <f t="shared" si="62"/>
        <v>C_ปUG_UGC05</v>
      </c>
      <c r="V1228" s="152">
        <f t="shared" si="63"/>
        <v>22</v>
      </c>
      <c r="W1228" s="153">
        <f t="shared" si="61"/>
        <v>1.2941176470588236</v>
      </c>
    </row>
    <row r="1229" spans="1:23" s="154" customFormat="1" ht="15" customHeight="1">
      <c r="A1229" t="s">
        <v>219</v>
      </c>
      <c r="B1229"/>
      <c r="C1229" t="s">
        <v>169</v>
      </c>
      <c r="D1229" t="s">
        <v>808</v>
      </c>
      <c r="E1229" t="s">
        <v>33</v>
      </c>
      <c r="F1229" s="170">
        <v>3</v>
      </c>
      <c r="G1229" s="162">
        <v>3</v>
      </c>
      <c r="H1229" s="162">
        <v>0</v>
      </c>
      <c r="I1229" t="s">
        <v>420</v>
      </c>
      <c r="J1229" t="s">
        <v>12</v>
      </c>
      <c r="K1229" t="s">
        <v>12</v>
      </c>
      <c r="L1229" t="s">
        <v>215</v>
      </c>
      <c r="M1229" t="s">
        <v>409</v>
      </c>
      <c r="N1229" t="s">
        <v>33</v>
      </c>
      <c r="O1229" s="170">
        <v>68</v>
      </c>
      <c r="P1229" t="s">
        <v>12</v>
      </c>
      <c r="Q1229" t="s">
        <v>57</v>
      </c>
      <c r="R1229" s="163" t="s">
        <v>162</v>
      </c>
      <c r="S1229" s="164" t="s">
        <v>126</v>
      </c>
      <c r="T1229" s="164" t="s">
        <v>126</v>
      </c>
      <c r="U1229" s="165" t="str">
        <f t="shared" si="62"/>
        <v>C_ปUG_UGC05</v>
      </c>
      <c r="V1229" s="152">
        <f t="shared" si="63"/>
        <v>204</v>
      </c>
      <c r="W1229" s="153">
        <f t="shared" si="61"/>
        <v>12</v>
      </c>
    </row>
    <row r="1230" spans="1:23" s="154" customFormat="1" ht="15" customHeight="1">
      <c r="A1230" t="s">
        <v>219</v>
      </c>
      <c r="B1230"/>
      <c r="C1230" t="s">
        <v>169</v>
      </c>
      <c r="D1230" t="s">
        <v>809</v>
      </c>
      <c r="E1230" t="s">
        <v>33</v>
      </c>
      <c r="F1230" s="170">
        <v>3</v>
      </c>
      <c r="G1230" s="162">
        <v>3</v>
      </c>
      <c r="H1230" s="162">
        <v>0</v>
      </c>
      <c r="I1230" t="s">
        <v>420</v>
      </c>
      <c r="J1230" t="s">
        <v>12</v>
      </c>
      <c r="K1230" t="s">
        <v>12</v>
      </c>
      <c r="L1230" t="s">
        <v>215</v>
      </c>
      <c r="M1230" t="s">
        <v>409</v>
      </c>
      <c r="N1230" t="s">
        <v>33</v>
      </c>
      <c r="O1230" s="170">
        <v>63</v>
      </c>
      <c r="P1230" t="s">
        <v>12</v>
      </c>
      <c r="Q1230" t="s">
        <v>57</v>
      </c>
      <c r="R1230" s="163" t="s">
        <v>162</v>
      </c>
      <c r="S1230" s="164" t="s">
        <v>126</v>
      </c>
      <c r="T1230" s="164" t="s">
        <v>126</v>
      </c>
      <c r="U1230" s="165" t="str">
        <f t="shared" si="62"/>
        <v>C_ปUG_UGC05</v>
      </c>
      <c r="V1230" s="152">
        <f t="shared" si="63"/>
        <v>189</v>
      </c>
      <c r="W1230" s="153">
        <f t="shared" si="61"/>
        <v>11.117647058823529</v>
      </c>
    </row>
    <row r="1231" spans="1:23" s="154" customFormat="1" ht="15" customHeight="1">
      <c r="A1231" t="s">
        <v>219</v>
      </c>
      <c r="B1231"/>
      <c r="C1231" t="s">
        <v>169</v>
      </c>
      <c r="D1231" t="s">
        <v>810</v>
      </c>
      <c r="E1231" t="s">
        <v>33</v>
      </c>
      <c r="F1231" s="170">
        <v>3</v>
      </c>
      <c r="G1231" s="162">
        <v>3</v>
      </c>
      <c r="H1231" s="162">
        <v>0</v>
      </c>
      <c r="I1231" t="s">
        <v>420</v>
      </c>
      <c r="J1231" t="s">
        <v>12</v>
      </c>
      <c r="K1231" t="s">
        <v>12</v>
      </c>
      <c r="L1231" t="s">
        <v>215</v>
      </c>
      <c r="M1231" t="s">
        <v>409</v>
      </c>
      <c r="N1231" t="s">
        <v>33</v>
      </c>
      <c r="O1231" s="170">
        <v>63</v>
      </c>
      <c r="P1231" t="s">
        <v>12</v>
      </c>
      <c r="Q1231" t="s">
        <v>57</v>
      </c>
      <c r="R1231" s="163" t="s">
        <v>162</v>
      </c>
      <c r="S1231" s="164" t="s">
        <v>126</v>
      </c>
      <c r="T1231" s="164" t="s">
        <v>126</v>
      </c>
      <c r="U1231" s="165" t="str">
        <f t="shared" si="62"/>
        <v>C_ปUG_UGC05</v>
      </c>
      <c r="V1231" s="152">
        <f t="shared" si="63"/>
        <v>189</v>
      </c>
      <c r="W1231" s="153">
        <f t="shared" si="61"/>
        <v>11.117647058823529</v>
      </c>
    </row>
    <row r="1232" spans="1:23" s="154" customFormat="1" ht="15" customHeight="1">
      <c r="A1232" t="s">
        <v>219</v>
      </c>
      <c r="B1232"/>
      <c r="C1232" t="s">
        <v>169</v>
      </c>
      <c r="D1232" t="s">
        <v>811</v>
      </c>
      <c r="E1232" t="s">
        <v>33</v>
      </c>
      <c r="F1232" s="170">
        <v>3</v>
      </c>
      <c r="G1232" s="162">
        <v>3</v>
      </c>
      <c r="H1232" s="162">
        <v>0</v>
      </c>
      <c r="I1232" t="s">
        <v>420</v>
      </c>
      <c r="J1232" t="s">
        <v>12</v>
      </c>
      <c r="K1232" t="s">
        <v>12</v>
      </c>
      <c r="L1232" t="s">
        <v>215</v>
      </c>
      <c r="M1232" t="s">
        <v>409</v>
      </c>
      <c r="N1232" t="s">
        <v>33</v>
      </c>
      <c r="O1232" s="170">
        <v>63</v>
      </c>
      <c r="P1232" t="s">
        <v>12</v>
      </c>
      <c r="Q1232" t="s">
        <v>57</v>
      </c>
      <c r="R1232" s="163" t="s">
        <v>162</v>
      </c>
      <c r="S1232" s="164" t="s">
        <v>126</v>
      </c>
      <c r="T1232" s="164" t="s">
        <v>126</v>
      </c>
      <c r="U1232" s="165" t="str">
        <f t="shared" si="62"/>
        <v>C_ปUG_UGC05</v>
      </c>
      <c r="V1232" s="152">
        <f t="shared" si="63"/>
        <v>189</v>
      </c>
      <c r="W1232" s="153">
        <f t="shared" si="61"/>
        <v>11.117647058823529</v>
      </c>
    </row>
    <row r="1233" spans="1:23" s="154" customFormat="1" ht="15" customHeight="1">
      <c r="A1233" t="s">
        <v>219</v>
      </c>
      <c r="B1233"/>
      <c r="C1233" t="s">
        <v>169</v>
      </c>
      <c r="D1233" t="s">
        <v>812</v>
      </c>
      <c r="E1233" t="s">
        <v>33</v>
      </c>
      <c r="F1233" s="170">
        <v>3</v>
      </c>
      <c r="G1233" s="162">
        <v>3</v>
      </c>
      <c r="H1233" s="162">
        <v>0</v>
      </c>
      <c r="I1233" t="s">
        <v>420</v>
      </c>
      <c r="J1233" t="s">
        <v>12</v>
      </c>
      <c r="K1233" t="s">
        <v>12</v>
      </c>
      <c r="L1233" t="s">
        <v>215</v>
      </c>
      <c r="M1233" t="s">
        <v>409</v>
      </c>
      <c r="N1233" t="s">
        <v>33</v>
      </c>
      <c r="O1233" s="170">
        <v>74</v>
      </c>
      <c r="P1233" t="s">
        <v>12</v>
      </c>
      <c r="Q1233" t="s">
        <v>57</v>
      </c>
      <c r="R1233" s="163" t="s">
        <v>162</v>
      </c>
      <c r="S1233" s="164" t="s">
        <v>126</v>
      </c>
      <c r="T1233" s="164" t="s">
        <v>126</v>
      </c>
      <c r="U1233" s="165" t="str">
        <f t="shared" si="62"/>
        <v>C_ปUG_UGC05</v>
      </c>
      <c r="V1233" s="152">
        <f t="shared" si="63"/>
        <v>222</v>
      </c>
      <c r="W1233" s="153">
        <f t="shared" si="61"/>
        <v>13.058823529411764</v>
      </c>
    </row>
    <row r="1234" spans="1:23" s="154" customFormat="1" ht="15" customHeight="1">
      <c r="A1234" t="s">
        <v>219</v>
      </c>
      <c r="B1234"/>
      <c r="C1234" t="s">
        <v>169</v>
      </c>
      <c r="D1234" t="s">
        <v>813</v>
      </c>
      <c r="E1234" t="s">
        <v>33</v>
      </c>
      <c r="F1234" s="170">
        <v>3</v>
      </c>
      <c r="G1234" s="162">
        <v>3</v>
      </c>
      <c r="H1234" s="162">
        <v>0</v>
      </c>
      <c r="I1234" t="s">
        <v>420</v>
      </c>
      <c r="J1234" t="s">
        <v>12</v>
      </c>
      <c r="K1234" t="s">
        <v>12</v>
      </c>
      <c r="L1234" t="s">
        <v>215</v>
      </c>
      <c r="M1234" t="s">
        <v>409</v>
      </c>
      <c r="N1234" t="s">
        <v>33</v>
      </c>
      <c r="O1234" s="170">
        <v>63</v>
      </c>
      <c r="P1234" t="s">
        <v>12</v>
      </c>
      <c r="Q1234" t="s">
        <v>57</v>
      </c>
      <c r="R1234" s="163" t="s">
        <v>162</v>
      </c>
      <c r="S1234" s="164" t="s">
        <v>126</v>
      </c>
      <c r="T1234" s="164" t="s">
        <v>126</v>
      </c>
      <c r="U1234" s="165" t="str">
        <f t="shared" si="62"/>
        <v>C_ปUG_UGC05</v>
      </c>
      <c r="V1234" s="152">
        <f t="shared" si="63"/>
        <v>189</v>
      </c>
      <c r="W1234" s="153">
        <f t="shared" si="61"/>
        <v>11.117647058823529</v>
      </c>
    </row>
    <row r="1235" spans="1:23" s="154" customFormat="1" ht="15" customHeight="1">
      <c r="A1235" t="s">
        <v>219</v>
      </c>
      <c r="B1235"/>
      <c r="C1235" t="s">
        <v>169</v>
      </c>
      <c r="D1235" t="s">
        <v>814</v>
      </c>
      <c r="E1235" t="s">
        <v>33</v>
      </c>
      <c r="F1235" s="170">
        <v>3</v>
      </c>
      <c r="G1235" s="162">
        <v>3</v>
      </c>
      <c r="H1235" s="162">
        <v>0</v>
      </c>
      <c r="I1235" t="s">
        <v>420</v>
      </c>
      <c r="J1235" t="s">
        <v>12</v>
      </c>
      <c r="K1235" t="s">
        <v>12</v>
      </c>
      <c r="L1235" t="s">
        <v>215</v>
      </c>
      <c r="M1235" t="s">
        <v>409</v>
      </c>
      <c r="N1235" t="s">
        <v>33</v>
      </c>
      <c r="O1235" s="170">
        <v>58</v>
      </c>
      <c r="P1235" t="s">
        <v>12</v>
      </c>
      <c r="Q1235" t="s">
        <v>57</v>
      </c>
      <c r="R1235" s="163" t="s">
        <v>162</v>
      </c>
      <c r="S1235" s="164" t="s">
        <v>126</v>
      </c>
      <c r="T1235" s="164" t="s">
        <v>126</v>
      </c>
      <c r="U1235" s="165" t="str">
        <f t="shared" si="62"/>
        <v>C_ปUG_UGC05</v>
      </c>
      <c r="V1235" s="152">
        <f t="shared" si="63"/>
        <v>174</v>
      </c>
      <c r="W1235" s="153">
        <f t="shared" si="61"/>
        <v>10.235294117647058</v>
      </c>
    </row>
    <row r="1236" spans="1:23" s="154" customFormat="1" ht="15" customHeight="1">
      <c r="A1236" t="s">
        <v>219</v>
      </c>
      <c r="B1236"/>
      <c r="C1236" t="s">
        <v>169</v>
      </c>
      <c r="D1236" t="s">
        <v>815</v>
      </c>
      <c r="E1236" t="s">
        <v>33</v>
      </c>
      <c r="F1236" s="170">
        <v>3</v>
      </c>
      <c r="G1236" s="162">
        <v>3</v>
      </c>
      <c r="H1236" s="162">
        <v>0</v>
      </c>
      <c r="I1236" t="s">
        <v>420</v>
      </c>
      <c r="J1236" t="s">
        <v>12</v>
      </c>
      <c r="K1236" t="s">
        <v>12</v>
      </c>
      <c r="L1236" t="s">
        <v>215</v>
      </c>
      <c r="M1236" t="s">
        <v>409</v>
      </c>
      <c r="N1236" t="s">
        <v>33</v>
      </c>
      <c r="O1236" s="170">
        <v>63</v>
      </c>
      <c r="P1236" t="s">
        <v>12</v>
      </c>
      <c r="Q1236" t="s">
        <v>57</v>
      </c>
      <c r="R1236" s="163" t="s">
        <v>162</v>
      </c>
      <c r="S1236" s="164" t="s">
        <v>126</v>
      </c>
      <c r="T1236" s="164" t="s">
        <v>126</v>
      </c>
      <c r="U1236" s="165" t="str">
        <f t="shared" si="62"/>
        <v>C_ปUG_UGC05</v>
      </c>
      <c r="V1236" s="152">
        <f t="shared" si="63"/>
        <v>189</v>
      </c>
      <c r="W1236" s="153">
        <f t="shared" si="61"/>
        <v>11.117647058823529</v>
      </c>
    </row>
    <row r="1237" spans="1:23" s="154" customFormat="1" ht="15" customHeight="1">
      <c r="A1237" t="s">
        <v>219</v>
      </c>
      <c r="B1237"/>
      <c r="C1237" t="s">
        <v>169</v>
      </c>
      <c r="D1237" t="s">
        <v>816</v>
      </c>
      <c r="E1237" t="s">
        <v>33</v>
      </c>
      <c r="F1237" s="170">
        <v>3</v>
      </c>
      <c r="G1237" s="162">
        <v>3</v>
      </c>
      <c r="H1237" s="162">
        <v>0</v>
      </c>
      <c r="I1237" t="s">
        <v>420</v>
      </c>
      <c r="J1237" t="s">
        <v>12</v>
      </c>
      <c r="K1237" t="s">
        <v>12</v>
      </c>
      <c r="L1237" t="s">
        <v>215</v>
      </c>
      <c r="M1237" t="s">
        <v>409</v>
      </c>
      <c r="N1237" t="s">
        <v>33</v>
      </c>
      <c r="O1237" s="170">
        <v>57</v>
      </c>
      <c r="P1237" t="s">
        <v>12</v>
      </c>
      <c r="Q1237" t="s">
        <v>57</v>
      </c>
      <c r="R1237" s="163" t="s">
        <v>162</v>
      </c>
      <c r="S1237" s="164" t="s">
        <v>126</v>
      </c>
      <c r="T1237" s="164" t="s">
        <v>126</v>
      </c>
      <c r="U1237" s="165" t="str">
        <f t="shared" si="62"/>
        <v>C_ปUG_UGC05</v>
      </c>
      <c r="V1237" s="152">
        <f t="shared" si="63"/>
        <v>171</v>
      </c>
      <c r="W1237" s="153">
        <f t="shared" si="61"/>
        <v>10.058823529411764</v>
      </c>
    </row>
    <row r="1238" spans="1:23" s="154" customFormat="1" ht="15" customHeight="1">
      <c r="A1238" t="s">
        <v>219</v>
      </c>
      <c r="B1238"/>
      <c r="C1238" t="s">
        <v>169</v>
      </c>
      <c r="D1238" t="s">
        <v>817</v>
      </c>
      <c r="E1238" t="s">
        <v>33</v>
      </c>
      <c r="F1238" s="170">
        <v>3</v>
      </c>
      <c r="G1238" s="162">
        <v>3</v>
      </c>
      <c r="H1238" s="162">
        <v>0</v>
      </c>
      <c r="I1238" t="s">
        <v>420</v>
      </c>
      <c r="J1238" t="s">
        <v>12</v>
      </c>
      <c r="K1238" t="s">
        <v>12</v>
      </c>
      <c r="L1238" t="s">
        <v>215</v>
      </c>
      <c r="M1238" t="s">
        <v>409</v>
      </c>
      <c r="N1238" t="s">
        <v>33</v>
      </c>
      <c r="O1238" s="170">
        <v>57</v>
      </c>
      <c r="P1238" t="s">
        <v>12</v>
      </c>
      <c r="Q1238" t="s">
        <v>57</v>
      </c>
      <c r="R1238" s="163" t="s">
        <v>162</v>
      </c>
      <c r="S1238" s="164" t="s">
        <v>126</v>
      </c>
      <c r="T1238" s="164" t="s">
        <v>126</v>
      </c>
      <c r="U1238" s="165" t="str">
        <f t="shared" si="62"/>
        <v>C_ปUG_UGC05</v>
      </c>
      <c r="V1238" s="152">
        <f t="shared" si="63"/>
        <v>171</v>
      </c>
      <c r="W1238" s="153">
        <f t="shared" si="61"/>
        <v>10.058823529411764</v>
      </c>
    </row>
    <row r="1239" spans="1:23" s="154" customFormat="1" ht="15" customHeight="1">
      <c r="A1239" t="s">
        <v>219</v>
      </c>
      <c r="B1239"/>
      <c r="C1239" t="s">
        <v>169</v>
      </c>
      <c r="D1239" t="s">
        <v>818</v>
      </c>
      <c r="E1239" t="s">
        <v>33</v>
      </c>
      <c r="F1239" s="170">
        <v>3</v>
      </c>
      <c r="G1239" s="162">
        <v>3</v>
      </c>
      <c r="H1239" s="162">
        <v>0</v>
      </c>
      <c r="I1239" t="s">
        <v>420</v>
      </c>
      <c r="J1239" t="s">
        <v>12</v>
      </c>
      <c r="K1239" t="s">
        <v>12</v>
      </c>
      <c r="L1239" t="s">
        <v>215</v>
      </c>
      <c r="M1239" t="s">
        <v>409</v>
      </c>
      <c r="N1239" t="s">
        <v>33</v>
      </c>
      <c r="O1239" s="170">
        <v>57</v>
      </c>
      <c r="P1239" t="s">
        <v>12</v>
      </c>
      <c r="Q1239" t="s">
        <v>57</v>
      </c>
      <c r="R1239" s="163" t="s">
        <v>162</v>
      </c>
      <c r="S1239" s="164" t="s">
        <v>126</v>
      </c>
      <c r="T1239" s="164" t="s">
        <v>126</v>
      </c>
      <c r="U1239" s="165" t="str">
        <f t="shared" si="62"/>
        <v>C_ปUG_UGC05</v>
      </c>
      <c r="V1239" s="152">
        <f t="shared" si="63"/>
        <v>171</v>
      </c>
      <c r="W1239" s="153">
        <f t="shared" si="61"/>
        <v>10.058823529411764</v>
      </c>
    </row>
    <row r="1240" spans="1:23" s="154" customFormat="1" ht="15" customHeight="1">
      <c r="A1240" t="s">
        <v>219</v>
      </c>
      <c r="B1240"/>
      <c r="C1240" t="s">
        <v>169</v>
      </c>
      <c r="D1240" t="s">
        <v>819</v>
      </c>
      <c r="E1240" t="s">
        <v>33</v>
      </c>
      <c r="F1240" s="170">
        <v>3</v>
      </c>
      <c r="G1240" s="162">
        <v>3</v>
      </c>
      <c r="H1240" s="162">
        <v>0</v>
      </c>
      <c r="I1240" t="s">
        <v>420</v>
      </c>
      <c r="J1240" t="s">
        <v>12</v>
      </c>
      <c r="K1240" t="s">
        <v>12</v>
      </c>
      <c r="L1240" t="s">
        <v>215</v>
      </c>
      <c r="M1240" t="s">
        <v>409</v>
      </c>
      <c r="N1240" t="s">
        <v>33</v>
      </c>
      <c r="O1240" s="170">
        <v>57</v>
      </c>
      <c r="P1240" t="s">
        <v>12</v>
      </c>
      <c r="Q1240" t="s">
        <v>57</v>
      </c>
      <c r="R1240" s="163" t="s">
        <v>162</v>
      </c>
      <c r="S1240" s="164" t="s">
        <v>126</v>
      </c>
      <c r="T1240" s="164" t="s">
        <v>126</v>
      </c>
      <c r="U1240" s="165" t="str">
        <f t="shared" si="62"/>
        <v>C_ปUG_UGC05</v>
      </c>
      <c r="V1240" s="152">
        <f t="shared" si="63"/>
        <v>171</v>
      </c>
      <c r="W1240" s="153">
        <f t="shared" si="61"/>
        <v>10.058823529411764</v>
      </c>
    </row>
    <row r="1241" spans="1:23" s="154" customFormat="1" ht="15" customHeight="1">
      <c r="A1241" t="s">
        <v>219</v>
      </c>
      <c r="B1241"/>
      <c r="C1241" t="s">
        <v>169</v>
      </c>
      <c r="D1241" t="s">
        <v>820</v>
      </c>
      <c r="E1241" t="s">
        <v>33</v>
      </c>
      <c r="F1241" s="170">
        <v>3</v>
      </c>
      <c r="G1241" s="162">
        <v>3</v>
      </c>
      <c r="H1241" s="162">
        <v>0</v>
      </c>
      <c r="I1241" t="s">
        <v>420</v>
      </c>
      <c r="J1241" t="s">
        <v>12</v>
      </c>
      <c r="K1241" t="s">
        <v>12</v>
      </c>
      <c r="L1241" t="s">
        <v>215</v>
      </c>
      <c r="M1241" t="s">
        <v>409</v>
      </c>
      <c r="N1241" t="s">
        <v>33</v>
      </c>
      <c r="O1241" s="170">
        <v>57</v>
      </c>
      <c r="P1241" t="s">
        <v>12</v>
      </c>
      <c r="Q1241" t="s">
        <v>57</v>
      </c>
      <c r="R1241" s="163" t="s">
        <v>162</v>
      </c>
      <c r="S1241" s="164" t="s">
        <v>126</v>
      </c>
      <c r="T1241" s="164" t="s">
        <v>126</v>
      </c>
      <c r="U1241" s="165" t="str">
        <f t="shared" si="62"/>
        <v>C_ปUG_UGC05</v>
      </c>
      <c r="V1241" s="152">
        <f t="shared" si="63"/>
        <v>171</v>
      </c>
      <c r="W1241" s="153">
        <f t="shared" si="61"/>
        <v>10.058823529411764</v>
      </c>
    </row>
    <row r="1242" spans="1:23" s="154" customFormat="1" ht="15" customHeight="1">
      <c r="A1242" t="s">
        <v>219</v>
      </c>
      <c r="B1242"/>
      <c r="C1242" t="s">
        <v>169</v>
      </c>
      <c r="D1242" t="s">
        <v>821</v>
      </c>
      <c r="E1242" t="s">
        <v>33</v>
      </c>
      <c r="F1242" s="170">
        <v>3</v>
      </c>
      <c r="G1242" s="162">
        <v>3</v>
      </c>
      <c r="H1242" s="162">
        <v>0</v>
      </c>
      <c r="I1242" t="s">
        <v>420</v>
      </c>
      <c r="J1242" t="s">
        <v>12</v>
      </c>
      <c r="K1242" t="s">
        <v>12</v>
      </c>
      <c r="L1242" t="s">
        <v>215</v>
      </c>
      <c r="M1242" t="s">
        <v>409</v>
      </c>
      <c r="N1242" t="s">
        <v>33</v>
      </c>
      <c r="O1242" s="170">
        <v>56</v>
      </c>
      <c r="P1242" t="s">
        <v>12</v>
      </c>
      <c r="Q1242" t="s">
        <v>57</v>
      </c>
      <c r="R1242" s="163" t="s">
        <v>162</v>
      </c>
      <c r="S1242" s="164" t="s">
        <v>126</v>
      </c>
      <c r="T1242" s="164" t="s">
        <v>126</v>
      </c>
      <c r="U1242" s="165" t="str">
        <f t="shared" si="62"/>
        <v>C_ปUG_UGC05</v>
      </c>
      <c r="V1242" s="152">
        <f t="shared" si="63"/>
        <v>168</v>
      </c>
      <c r="W1242" s="153">
        <f t="shared" si="61"/>
        <v>9.882352941176471</v>
      </c>
    </row>
    <row r="1243" spans="1:23" s="154" customFormat="1" ht="15" customHeight="1">
      <c r="A1243" t="s">
        <v>219</v>
      </c>
      <c r="B1243"/>
      <c r="C1243" t="s">
        <v>169</v>
      </c>
      <c r="D1243" t="s">
        <v>822</v>
      </c>
      <c r="E1243" t="s">
        <v>33</v>
      </c>
      <c r="F1243" s="170">
        <v>3</v>
      </c>
      <c r="G1243" s="162">
        <v>3</v>
      </c>
      <c r="H1243" s="162">
        <v>0</v>
      </c>
      <c r="I1243" t="s">
        <v>420</v>
      </c>
      <c r="J1243" t="s">
        <v>12</v>
      </c>
      <c r="K1243" t="s">
        <v>12</v>
      </c>
      <c r="L1243" t="s">
        <v>215</v>
      </c>
      <c r="M1243" t="s">
        <v>409</v>
      </c>
      <c r="N1243" t="s">
        <v>33</v>
      </c>
      <c r="O1243" s="170">
        <v>57</v>
      </c>
      <c r="P1243" t="s">
        <v>12</v>
      </c>
      <c r="Q1243" t="s">
        <v>57</v>
      </c>
      <c r="R1243" s="163" t="s">
        <v>162</v>
      </c>
      <c r="S1243" s="164" t="s">
        <v>126</v>
      </c>
      <c r="T1243" s="164" t="s">
        <v>126</v>
      </c>
      <c r="U1243" s="165" t="str">
        <f t="shared" si="62"/>
        <v>C_ปUG_UGC05</v>
      </c>
      <c r="V1243" s="152">
        <f t="shared" si="63"/>
        <v>171</v>
      </c>
      <c r="W1243" s="153">
        <f t="shared" si="61"/>
        <v>10.058823529411764</v>
      </c>
    </row>
    <row r="1244" spans="1:23" s="154" customFormat="1" ht="15" customHeight="1">
      <c r="A1244" t="s">
        <v>167</v>
      </c>
      <c r="B1244"/>
      <c r="C1244" t="s">
        <v>275</v>
      </c>
      <c r="D1244" t="s">
        <v>125</v>
      </c>
      <c r="E1244" t="s">
        <v>33</v>
      </c>
      <c r="F1244" s="170">
        <v>1</v>
      </c>
      <c r="G1244" s="162">
        <v>1</v>
      </c>
      <c r="H1244" s="162">
        <v>0</v>
      </c>
      <c r="I1244" t="s">
        <v>420</v>
      </c>
      <c r="J1244" t="s">
        <v>12</v>
      </c>
      <c r="K1244" t="s">
        <v>17</v>
      </c>
      <c r="L1244" t="s">
        <v>205</v>
      </c>
      <c r="M1244" t="s">
        <v>409</v>
      </c>
      <c r="N1244" t="s">
        <v>33</v>
      </c>
      <c r="O1244" s="170">
        <v>2</v>
      </c>
      <c r="P1244" t="s">
        <v>340</v>
      </c>
      <c r="Q1244" t="s">
        <v>26</v>
      </c>
      <c r="R1244" s="163" t="s">
        <v>162</v>
      </c>
      <c r="S1244" s="164" t="s">
        <v>126</v>
      </c>
      <c r="T1244" s="164" t="s">
        <v>126</v>
      </c>
      <c r="U1244" s="165" t="str">
        <f t="shared" si="62"/>
        <v>B_ปUG_UGF02</v>
      </c>
      <c r="V1244" s="152">
        <f t="shared" si="63"/>
        <v>2</v>
      </c>
      <c r="W1244" s="153">
        <f t="shared" si="61"/>
        <v>0.11764705882352941</v>
      </c>
    </row>
    <row r="1245" spans="1:23" s="154" customFormat="1" ht="15" customHeight="1">
      <c r="A1245" t="s">
        <v>164</v>
      </c>
      <c r="B1245"/>
      <c r="C1245" t="s">
        <v>275</v>
      </c>
      <c r="D1245" t="s">
        <v>823</v>
      </c>
      <c r="E1245" t="s">
        <v>33</v>
      </c>
      <c r="F1245" s="170">
        <v>6</v>
      </c>
      <c r="G1245" s="162">
        <v>18</v>
      </c>
      <c r="H1245" s="162">
        <v>0</v>
      </c>
      <c r="I1245" t="s">
        <v>420</v>
      </c>
      <c r="J1245" t="s">
        <v>12</v>
      </c>
      <c r="K1245" t="s">
        <v>13</v>
      </c>
      <c r="L1245" t="s">
        <v>194</v>
      </c>
      <c r="M1245" t="s">
        <v>409</v>
      </c>
      <c r="N1245" t="s">
        <v>33</v>
      </c>
      <c r="O1245" s="170">
        <v>25</v>
      </c>
      <c r="P1245" t="s">
        <v>340</v>
      </c>
      <c r="Q1245" t="s">
        <v>26</v>
      </c>
      <c r="R1245" s="163" t="s">
        <v>162</v>
      </c>
      <c r="S1245" s="164" t="s">
        <v>126</v>
      </c>
      <c r="T1245" s="164" t="s">
        <v>126</v>
      </c>
      <c r="U1245" s="165" t="str">
        <f t="shared" si="62"/>
        <v>A_ปUG_UGF02</v>
      </c>
      <c r="V1245" s="152">
        <f t="shared" si="63"/>
        <v>150</v>
      </c>
      <c r="W1245" s="153">
        <f t="shared" si="61"/>
        <v>8.8235294117647065</v>
      </c>
    </row>
    <row r="1246" spans="1:23" s="154" customFormat="1" ht="15" customHeight="1">
      <c r="A1246" t="s">
        <v>164</v>
      </c>
      <c r="B1246"/>
      <c r="C1246" t="s">
        <v>275</v>
      </c>
      <c r="D1246" t="s">
        <v>823</v>
      </c>
      <c r="E1246" t="s">
        <v>33</v>
      </c>
      <c r="F1246" s="170">
        <v>6</v>
      </c>
      <c r="G1246" s="162">
        <v>18</v>
      </c>
      <c r="H1246" s="162">
        <v>0</v>
      </c>
      <c r="I1246" t="s">
        <v>420</v>
      </c>
      <c r="J1246" t="s">
        <v>12</v>
      </c>
      <c r="K1246" t="s">
        <v>13</v>
      </c>
      <c r="L1246" t="s">
        <v>195</v>
      </c>
      <c r="M1246" t="s">
        <v>409</v>
      </c>
      <c r="N1246" t="s">
        <v>33</v>
      </c>
      <c r="O1246" s="170">
        <v>28</v>
      </c>
      <c r="P1246" t="s">
        <v>340</v>
      </c>
      <c r="Q1246" t="s">
        <v>26</v>
      </c>
      <c r="R1246" s="163" t="s">
        <v>162</v>
      </c>
      <c r="S1246" s="164" t="s">
        <v>126</v>
      </c>
      <c r="T1246" s="164" t="s">
        <v>126</v>
      </c>
      <c r="U1246" s="165" t="str">
        <f t="shared" si="62"/>
        <v>A_ปUG_UGF02</v>
      </c>
      <c r="V1246" s="152">
        <f t="shared" si="63"/>
        <v>168</v>
      </c>
      <c r="W1246" s="153">
        <f t="shared" si="61"/>
        <v>9.882352941176471</v>
      </c>
    </row>
    <row r="1247" spans="1:23" s="154" customFormat="1" ht="15" customHeight="1">
      <c r="A1247" t="s">
        <v>164</v>
      </c>
      <c r="B1247"/>
      <c r="C1247" t="s">
        <v>275</v>
      </c>
      <c r="D1247" t="s">
        <v>823</v>
      </c>
      <c r="E1247" t="s">
        <v>33</v>
      </c>
      <c r="F1247" s="170">
        <v>6</v>
      </c>
      <c r="G1247" s="162">
        <v>18</v>
      </c>
      <c r="H1247" s="162">
        <v>0</v>
      </c>
      <c r="I1247" t="s">
        <v>420</v>
      </c>
      <c r="J1247" t="s">
        <v>12</v>
      </c>
      <c r="K1247" t="s">
        <v>13</v>
      </c>
      <c r="L1247" t="s">
        <v>196</v>
      </c>
      <c r="M1247" t="s">
        <v>409</v>
      </c>
      <c r="N1247" t="s">
        <v>33</v>
      </c>
      <c r="O1247" s="170">
        <v>19</v>
      </c>
      <c r="P1247" t="s">
        <v>340</v>
      </c>
      <c r="Q1247" t="s">
        <v>26</v>
      </c>
      <c r="R1247" s="163" t="s">
        <v>162</v>
      </c>
      <c r="S1247" s="164" t="s">
        <v>126</v>
      </c>
      <c r="T1247" s="164" t="s">
        <v>126</v>
      </c>
      <c r="U1247" s="165" t="str">
        <f t="shared" si="62"/>
        <v>A_ปUG_UGF02</v>
      </c>
      <c r="V1247" s="152">
        <f t="shared" si="63"/>
        <v>114</v>
      </c>
      <c r="W1247" s="153">
        <f t="shared" si="61"/>
        <v>6.7058823529411766</v>
      </c>
    </row>
    <row r="1248" spans="1:23" s="154" customFormat="1" ht="15" customHeight="1">
      <c r="A1248" t="s">
        <v>164</v>
      </c>
      <c r="B1248"/>
      <c r="C1248" t="s">
        <v>275</v>
      </c>
      <c r="D1248" t="s">
        <v>823</v>
      </c>
      <c r="E1248" t="s">
        <v>33</v>
      </c>
      <c r="F1248" s="170">
        <v>6</v>
      </c>
      <c r="G1248" s="162">
        <v>18</v>
      </c>
      <c r="H1248" s="162">
        <v>0</v>
      </c>
      <c r="I1248" t="s">
        <v>420</v>
      </c>
      <c r="J1248" t="s">
        <v>12</v>
      </c>
      <c r="K1248" t="s">
        <v>13</v>
      </c>
      <c r="L1248" t="s">
        <v>197</v>
      </c>
      <c r="M1248" t="s">
        <v>409</v>
      </c>
      <c r="N1248" t="s">
        <v>33</v>
      </c>
      <c r="O1248" s="170">
        <v>21</v>
      </c>
      <c r="P1248" t="s">
        <v>340</v>
      </c>
      <c r="Q1248" t="s">
        <v>26</v>
      </c>
      <c r="R1248" s="163" t="s">
        <v>162</v>
      </c>
      <c r="S1248" s="164" t="s">
        <v>126</v>
      </c>
      <c r="T1248" s="164" t="s">
        <v>126</v>
      </c>
      <c r="U1248" s="165" t="str">
        <f t="shared" si="62"/>
        <v>A_ปUG_UGF02</v>
      </c>
      <c r="V1248" s="152">
        <f t="shared" si="63"/>
        <v>126</v>
      </c>
      <c r="W1248" s="153">
        <f t="shared" si="61"/>
        <v>7.4117647058823533</v>
      </c>
    </row>
    <row r="1249" spans="1:23" s="154" customFormat="1" ht="15" customHeight="1">
      <c r="A1249" t="s">
        <v>167</v>
      </c>
      <c r="B1249"/>
      <c r="C1249" t="s">
        <v>275</v>
      </c>
      <c r="D1249" t="s">
        <v>823</v>
      </c>
      <c r="E1249" t="s">
        <v>33</v>
      </c>
      <c r="F1249" s="170">
        <v>6</v>
      </c>
      <c r="G1249" s="162">
        <v>18</v>
      </c>
      <c r="H1249" s="162">
        <v>0</v>
      </c>
      <c r="I1249" t="s">
        <v>420</v>
      </c>
      <c r="J1249" t="s">
        <v>12</v>
      </c>
      <c r="K1249" t="s">
        <v>17</v>
      </c>
      <c r="L1249" t="s">
        <v>200</v>
      </c>
      <c r="M1249" t="s">
        <v>409</v>
      </c>
      <c r="N1249" t="s">
        <v>33</v>
      </c>
      <c r="O1249" s="170">
        <v>8</v>
      </c>
      <c r="P1249" t="s">
        <v>340</v>
      </c>
      <c r="Q1249" t="s">
        <v>26</v>
      </c>
      <c r="R1249" s="163" t="s">
        <v>162</v>
      </c>
      <c r="S1249" s="164" t="s">
        <v>126</v>
      </c>
      <c r="T1249" s="164" t="s">
        <v>126</v>
      </c>
      <c r="U1249" s="165" t="str">
        <f t="shared" si="62"/>
        <v>B_ปUG_UGF02</v>
      </c>
      <c r="V1249" s="152">
        <f t="shared" si="63"/>
        <v>48</v>
      </c>
      <c r="W1249" s="153">
        <f t="shared" si="61"/>
        <v>2.8235294117647061</v>
      </c>
    </row>
    <row r="1250" spans="1:23" s="154" customFormat="1" ht="15" customHeight="1">
      <c r="A1250" t="s">
        <v>167</v>
      </c>
      <c r="B1250"/>
      <c r="C1250" t="s">
        <v>275</v>
      </c>
      <c r="D1250" t="s">
        <v>823</v>
      </c>
      <c r="E1250" t="s">
        <v>33</v>
      </c>
      <c r="F1250" s="170">
        <v>6</v>
      </c>
      <c r="G1250" s="162">
        <v>18</v>
      </c>
      <c r="H1250" s="162">
        <v>0</v>
      </c>
      <c r="I1250" t="s">
        <v>420</v>
      </c>
      <c r="J1250" t="s">
        <v>12</v>
      </c>
      <c r="K1250" t="s">
        <v>17</v>
      </c>
      <c r="L1250" t="s">
        <v>202</v>
      </c>
      <c r="M1250" t="s">
        <v>409</v>
      </c>
      <c r="N1250" t="s">
        <v>33</v>
      </c>
      <c r="O1250" s="170">
        <v>20</v>
      </c>
      <c r="P1250" t="s">
        <v>340</v>
      </c>
      <c r="Q1250" t="s">
        <v>26</v>
      </c>
      <c r="R1250" s="163" t="s">
        <v>162</v>
      </c>
      <c r="S1250" s="164" t="s">
        <v>126</v>
      </c>
      <c r="T1250" s="164" t="s">
        <v>126</v>
      </c>
      <c r="U1250" s="165" t="str">
        <f t="shared" si="62"/>
        <v>B_ปUG_UGF02</v>
      </c>
      <c r="V1250" s="152">
        <f t="shared" si="63"/>
        <v>120</v>
      </c>
      <c r="W1250" s="153">
        <f t="shared" si="61"/>
        <v>7.0588235294117645</v>
      </c>
    </row>
    <row r="1251" spans="1:23" s="154" customFormat="1" ht="15" customHeight="1">
      <c r="A1251" t="s">
        <v>167</v>
      </c>
      <c r="B1251"/>
      <c r="C1251" t="s">
        <v>275</v>
      </c>
      <c r="D1251" t="s">
        <v>823</v>
      </c>
      <c r="E1251" t="s">
        <v>33</v>
      </c>
      <c r="F1251" s="170">
        <v>6</v>
      </c>
      <c r="G1251" s="162">
        <v>18</v>
      </c>
      <c r="H1251" s="162">
        <v>0</v>
      </c>
      <c r="I1251" t="s">
        <v>420</v>
      </c>
      <c r="J1251" t="s">
        <v>12</v>
      </c>
      <c r="K1251" t="s">
        <v>17</v>
      </c>
      <c r="L1251" t="s">
        <v>203</v>
      </c>
      <c r="M1251" t="s">
        <v>409</v>
      </c>
      <c r="N1251" t="s">
        <v>33</v>
      </c>
      <c r="O1251" s="170">
        <v>14</v>
      </c>
      <c r="P1251" t="s">
        <v>340</v>
      </c>
      <c r="Q1251" t="s">
        <v>26</v>
      </c>
      <c r="R1251" s="163" t="s">
        <v>162</v>
      </c>
      <c r="S1251" s="164" t="s">
        <v>126</v>
      </c>
      <c r="T1251" s="164" t="s">
        <v>126</v>
      </c>
      <c r="U1251" s="165" t="str">
        <f t="shared" si="62"/>
        <v>B_ปUG_UGF02</v>
      </c>
      <c r="V1251" s="152">
        <f t="shared" si="63"/>
        <v>84</v>
      </c>
      <c r="W1251" s="153">
        <f t="shared" si="61"/>
        <v>4.9411764705882355</v>
      </c>
    </row>
    <row r="1252" spans="1:23" s="154" customFormat="1" ht="15" customHeight="1">
      <c r="A1252" t="s">
        <v>167</v>
      </c>
      <c r="B1252"/>
      <c r="C1252" t="s">
        <v>275</v>
      </c>
      <c r="D1252" t="s">
        <v>823</v>
      </c>
      <c r="E1252" t="s">
        <v>33</v>
      </c>
      <c r="F1252" s="170">
        <v>6</v>
      </c>
      <c r="G1252" s="162">
        <v>18</v>
      </c>
      <c r="H1252" s="162">
        <v>0</v>
      </c>
      <c r="I1252" t="s">
        <v>420</v>
      </c>
      <c r="J1252" t="s">
        <v>12</v>
      </c>
      <c r="K1252" t="s">
        <v>17</v>
      </c>
      <c r="L1252" t="s">
        <v>204</v>
      </c>
      <c r="M1252" t="s">
        <v>409</v>
      </c>
      <c r="N1252" t="s">
        <v>33</v>
      </c>
      <c r="O1252" s="170">
        <v>13</v>
      </c>
      <c r="P1252" t="s">
        <v>340</v>
      </c>
      <c r="Q1252" t="s">
        <v>26</v>
      </c>
      <c r="R1252" s="163" t="s">
        <v>162</v>
      </c>
      <c r="S1252" s="164" t="s">
        <v>126</v>
      </c>
      <c r="T1252" s="164" t="s">
        <v>126</v>
      </c>
      <c r="U1252" s="165" t="str">
        <f t="shared" si="62"/>
        <v>B_ปUG_UGF02</v>
      </c>
      <c r="V1252" s="152">
        <f t="shared" si="63"/>
        <v>78</v>
      </c>
      <c r="W1252" s="153">
        <f t="shared" si="61"/>
        <v>4.5882352941176467</v>
      </c>
    </row>
    <row r="1253" spans="1:23" s="154" customFormat="1" ht="15" customHeight="1">
      <c r="A1253" t="s">
        <v>167</v>
      </c>
      <c r="B1253"/>
      <c r="C1253" t="s">
        <v>275</v>
      </c>
      <c r="D1253" t="s">
        <v>823</v>
      </c>
      <c r="E1253" t="s">
        <v>33</v>
      </c>
      <c r="F1253" s="170">
        <v>6</v>
      </c>
      <c r="G1253" s="162">
        <v>18</v>
      </c>
      <c r="H1253" s="162">
        <v>0</v>
      </c>
      <c r="I1253" t="s">
        <v>420</v>
      </c>
      <c r="J1253" t="s">
        <v>12</v>
      </c>
      <c r="K1253" t="s">
        <v>17</v>
      </c>
      <c r="L1253" t="s">
        <v>205</v>
      </c>
      <c r="M1253" t="s">
        <v>409</v>
      </c>
      <c r="N1253" t="s">
        <v>33</v>
      </c>
      <c r="O1253" s="170">
        <v>31</v>
      </c>
      <c r="P1253" t="s">
        <v>340</v>
      </c>
      <c r="Q1253" t="s">
        <v>26</v>
      </c>
      <c r="R1253" s="163" t="s">
        <v>162</v>
      </c>
      <c r="S1253" s="164" t="s">
        <v>126</v>
      </c>
      <c r="T1253" s="164" t="s">
        <v>126</v>
      </c>
      <c r="U1253" s="165" t="str">
        <f t="shared" si="62"/>
        <v>B_ปUG_UGF02</v>
      </c>
      <c r="V1253" s="152">
        <f t="shared" si="63"/>
        <v>186</v>
      </c>
      <c r="W1253" s="153">
        <f t="shared" si="61"/>
        <v>10.941176470588236</v>
      </c>
    </row>
    <row r="1254" spans="1:23" s="154" customFormat="1" ht="15" customHeight="1">
      <c r="A1254" t="s">
        <v>219</v>
      </c>
      <c r="B1254"/>
      <c r="C1254" t="s">
        <v>275</v>
      </c>
      <c r="D1254" t="s">
        <v>823</v>
      </c>
      <c r="E1254" t="s">
        <v>33</v>
      </c>
      <c r="F1254" s="170">
        <v>6</v>
      </c>
      <c r="G1254" s="162">
        <v>18</v>
      </c>
      <c r="H1254" s="162">
        <v>0</v>
      </c>
      <c r="I1254" t="s">
        <v>420</v>
      </c>
      <c r="J1254" t="s">
        <v>12</v>
      </c>
      <c r="K1254" t="s">
        <v>12</v>
      </c>
      <c r="L1254" t="s">
        <v>215</v>
      </c>
      <c r="M1254" t="s">
        <v>409</v>
      </c>
      <c r="N1254" t="s">
        <v>33</v>
      </c>
      <c r="O1254" s="170">
        <v>42</v>
      </c>
      <c r="P1254" t="s">
        <v>340</v>
      </c>
      <c r="Q1254" t="s">
        <v>26</v>
      </c>
      <c r="R1254" s="163" t="s">
        <v>162</v>
      </c>
      <c r="S1254" s="164" t="s">
        <v>126</v>
      </c>
      <c r="T1254" s="164" t="s">
        <v>126</v>
      </c>
      <c r="U1254" s="165" t="str">
        <f t="shared" si="62"/>
        <v>C_ปUG_UGF02</v>
      </c>
      <c r="V1254" s="152">
        <f t="shared" si="63"/>
        <v>252</v>
      </c>
      <c r="W1254" s="153">
        <f t="shared" si="61"/>
        <v>14.823529411764707</v>
      </c>
    </row>
  </sheetData>
  <autoFilter ref="A1:W1254" xr:uid="{00000000-0009-0000-0000-000004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R40"/>
  <sheetViews>
    <sheetView showGridLines="0" tabSelected="1" zoomScaleNormal="100" zoomScaleSheetLayoutView="100" workbookViewId="0">
      <pane ySplit="4" topLeftCell="A5" activePane="bottomLeft" state="frozen"/>
      <selection sqref="A1:XFD1"/>
      <selection pane="bottomLeft" activeCell="F13" sqref="F13"/>
    </sheetView>
  </sheetViews>
  <sheetFormatPr defaultRowHeight="18" customHeight="1"/>
  <cols>
    <col min="1" max="1" width="33.875" style="35" customWidth="1"/>
    <col min="2" max="2" width="6.25" style="35" bestFit="1" customWidth="1"/>
    <col min="3" max="3" width="5.375" style="35" bestFit="1" customWidth="1"/>
    <col min="4" max="14" width="9.625" style="3" customWidth="1"/>
    <col min="15" max="15" width="8.125" style="3" bestFit="1" customWidth="1"/>
    <col min="16" max="18" width="9" style="167"/>
    <col min="19" max="239" width="9" style="3"/>
    <col min="240" max="240" width="31.25" style="3" customWidth="1"/>
    <col min="241" max="242" width="7" style="3" bestFit="1" customWidth="1"/>
    <col min="243" max="250" width="9" style="3"/>
    <col min="251" max="251" width="9.125" style="3" customWidth="1"/>
    <col min="252" max="495" width="9" style="3"/>
    <col min="496" max="496" width="31.25" style="3" customWidth="1"/>
    <col min="497" max="498" width="7" style="3" bestFit="1" customWidth="1"/>
    <col min="499" max="506" width="9" style="3"/>
    <col min="507" max="507" width="9.125" style="3" customWidth="1"/>
    <col min="508" max="751" width="9" style="3"/>
    <col min="752" max="752" width="31.25" style="3" customWidth="1"/>
    <col min="753" max="754" width="7" style="3" bestFit="1" customWidth="1"/>
    <col min="755" max="762" width="9" style="3"/>
    <col min="763" max="763" width="9.125" style="3" customWidth="1"/>
    <col min="764" max="1007" width="9" style="3"/>
    <col min="1008" max="1008" width="31.25" style="3" customWidth="1"/>
    <col min="1009" max="1010" width="7" style="3" bestFit="1" customWidth="1"/>
    <col min="1011" max="1018" width="9" style="3"/>
    <col min="1019" max="1019" width="9.125" style="3" customWidth="1"/>
    <col min="1020" max="1263" width="9" style="3"/>
    <col min="1264" max="1264" width="31.25" style="3" customWidth="1"/>
    <col min="1265" max="1266" width="7" style="3" bestFit="1" customWidth="1"/>
    <col min="1267" max="1274" width="9" style="3"/>
    <col min="1275" max="1275" width="9.125" style="3" customWidth="1"/>
    <col min="1276" max="1519" width="9" style="3"/>
    <col min="1520" max="1520" width="31.25" style="3" customWidth="1"/>
    <col min="1521" max="1522" width="7" style="3" bestFit="1" customWidth="1"/>
    <col min="1523" max="1530" width="9" style="3"/>
    <col min="1531" max="1531" width="9.125" style="3" customWidth="1"/>
    <col min="1532" max="1775" width="9" style="3"/>
    <col min="1776" max="1776" width="31.25" style="3" customWidth="1"/>
    <col min="1777" max="1778" width="7" style="3" bestFit="1" customWidth="1"/>
    <col min="1779" max="1786" width="9" style="3"/>
    <col min="1787" max="1787" width="9.125" style="3" customWidth="1"/>
    <col min="1788" max="2031" width="9" style="3"/>
    <col min="2032" max="2032" width="31.25" style="3" customWidth="1"/>
    <col min="2033" max="2034" width="7" style="3" bestFit="1" customWidth="1"/>
    <col min="2035" max="2042" width="9" style="3"/>
    <col min="2043" max="2043" width="9.125" style="3" customWidth="1"/>
    <col min="2044" max="2287" width="9" style="3"/>
    <col min="2288" max="2288" width="31.25" style="3" customWidth="1"/>
    <col min="2289" max="2290" width="7" style="3" bestFit="1" customWidth="1"/>
    <col min="2291" max="2298" width="9" style="3"/>
    <col min="2299" max="2299" width="9.125" style="3" customWidth="1"/>
    <col min="2300" max="2543" width="9" style="3"/>
    <col min="2544" max="2544" width="31.25" style="3" customWidth="1"/>
    <col min="2545" max="2546" width="7" style="3" bestFit="1" customWidth="1"/>
    <col min="2547" max="2554" width="9" style="3"/>
    <col min="2555" max="2555" width="9.125" style="3" customWidth="1"/>
    <col min="2556" max="2799" width="9" style="3"/>
    <col min="2800" max="2800" width="31.25" style="3" customWidth="1"/>
    <col min="2801" max="2802" width="7" style="3" bestFit="1" customWidth="1"/>
    <col min="2803" max="2810" width="9" style="3"/>
    <col min="2811" max="2811" width="9.125" style="3" customWidth="1"/>
    <col min="2812" max="3055" width="9" style="3"/>
    <col min="3056" max="3056" width="31.25" style="3" customWidth="1"/>
    <col min="3057" max="3058" width="7" style="3" bestFit="1" customWidth="1"/>
    <col min="3059" max="3066" width="9" style="3"/>
    <col min="3067" max="3067" width="9.125" style="3" customWidth="1"/>
    <col min="3068" max="3311" width="9" style="3"/>
    <col min="3312" max="3312" width="31.25" style="3" customWidth="1"/>
    <col min="3313" max="3314" width="7" style="3" bestFit="1" customWidth="1"/>
    <col min="3315" max="3322" width="9" style="3"/>
    <col min="3323" max="3323" width="9.125" style="3" customWidth="1"/>
    <col min="3324" max="3567" width="9" style="3"/>
    <col min="3568" max="3568" width="31.25" style="3" customWidth="1"/>
    <col min="3569" max="3570" width="7" style="3" bestFit="1" customWidth="1"/>
    <col min="3571" max="3578" width="9" style="3"/>
    <col min="3579" max="3579" width="9.125" style="3" customWidth="1"/>
    <col min="3580" max="3823" width="9" style="3"/>
    <col min="3824" max="3824" width="31.25" style="3" customWidth="1"/>
    <col min="3825" max="3826" width="7" style="3" bestFit="1" customWidth="1"/>
    <col min="3827" max="3834" width="9" style="3"/>
    <col min="3835" max="3835" width="9.125" style="3" customWidth="1"/>
    <col min="3836" max="4079" width="9" style="3"/>
    <col min="4080" max="4080" width="31.25" style="3" customWidth="1"/>
    <col min="4081" max="4082" width="7" style="3" bestFit="1" customWidth="1"/>
    <col min="4083" max="4090" width="9" style="3"/>
    <col min="4091" max="4091" width="9.125" style="3" customWidth="1"/>
    <col min="4092" max="4335" width="9" style="3"/>
    <col min="4336" max="4336" width="31.25" style="3" customWidth="1"/>
    <col min="4337" max="4338" width="7" style="3" bestFit="1" customWidth="1"/>
    <col min="4339" max="4346" width="9" style="3"/>
    <col min="4347" max="4347" width="9.125" style="3" customWidth="1"/>
    <col min="4348" max="4591" width="9" style="3"/>
    <col min="4592" max="4592" width="31.25" style="3" customWidth="1"/>
    <col min="4593" max="4594" width="7" style="3" bestFit="1" customWidth="1"/>
    <col min="4595" max="4602" width="9" style="3"/>
    <col min="4603" max="4603" width="9.125" style="3" customWidth="1"/>
    <col min="4604" max="4847" width="9" style="3"/>
    <col min="4848" max="4848" width="31.25" style="3" customWidth="1"/>
    <col min="4849" max="4850" width="7" style="3" bestFit="1" customWidth="1"/>
    <col min="4851" max="4858" width="9" style="3"/>
    <col min="4859" max="4859" width="9.125" style="3" customWidth="1"/>
    <col min="4860" max="5103" width="9" style="3"/>
    <col min="5104" max="5104" width="31.25" style="3" customWidth="1"/>
    <col min="5105" max="5106" width="7" style="3" bestFit="1" customWidth="1"/>
    <col min="5107" max="5114" width="9" style="3"/>
    <col min="5115" max="5115" width="9.125" style="3" customWidth="1"/>
    <col min="5116" max="5359" width="9" style="3"/>
    <col min="5360" max="5360" width="31.25" style="3" customWidth="1"/>
    <col min="5361" max="5362" width="7" style="3" bestFit="1" customWidth="1"/>
    <col min="5363" max="5370" width="9" style="3"/>
    <col min="5371" max="5371" width="9.125" style="3" customWidth="1"/>
    <col min="5372" max="5615" width="9" style="3"/>
    <col min="5616" max="5616" width="31.25" style="3" customWidth="1"/>
    <col min="5617" max="5618" width="7" style="3" bestFit="1" customWidth="1"/>
    <col min="5619" max="5626" width="9" style="3"/>
    <col min="5627" max="5627" width="9.125" style="3" customWidth="1"/>
    <col min="5628" max="5871" width="9" style="3"/>
    <col min="5872" max="5872" width="31.25" style="3" customWidth="1"/>
    <col min="5873" max="5874" width="7" style="3" bestFit="1" customWidth="1"/>
    <col min="5875" max="5882" width="9" style="3"/>
    <col min="5883" max="5883" width="9.125" style="3" customWidth="1"/>
    <col min="5884" max="6127" width="9" style="3"/>
    <col min="6128" max="6128" width="31.25" style="3" customWidth="1"/>
    <col min="6129" max="6130" width="7" style="3" bestFit="1" customWidth="1"/>
    <col min="6131" max="6138" width="9" style="3"/>
    <col min="6139" max="6139" width="9.125" style="3" customWidth="1"/>
    <col min="6140" max="6383" width="9" style="3"/>
    <col min="6384" max="6384" width="31.25" style="3" customWidth="1"/>
    <col min="6385" max="6386" width="7" style="3" bestFit="1" customWidth="1"/>
    <col min="6387" max="6394" width="9" style="3"/>
    <col min="6395" max="6395" width="9.125" style="3" customWidth="1"/>
    <col min="6396" max="6639" width="9" style="3"/>
    <col min="6640" max="6640" width="31.25" style="3" customWidth="1"/>
    <col min="6641" max="6642" width="7" style="3" bestFit="1" customWidth="1"/>
    <col min="6643" max="6650" width="9" style="3"/>
    <col min="6651" max="6651" width="9.125" style="3" customWidth="1"/>
    <col min="6652" max="6895" width="9" style="3"/>
    <col min="6896" max="6896" width="31.25" style="3" customWidth="1"/>
    <col min="6897" max="6898" width="7" style="3" bestFit="1" customWidth="1"/>
    <col min="6899" max="6906" width="9" style="3"/>
    <col min="6907" max="6907" width="9.125" style="3" customWidth="1"/>
    <col min="6908" max="7151" width="9" style="3"/>
    <col min="7152" max="7152" width="31.25" style="3" customWidth="1"/>
    <col min="7153" max="7154" width="7" style="3" bestFit="1" customWidth="1"/>
    <col min="7155" max="7162" width="9" style="3"/>
    <col min="7163" max="7163" width="9.125" style="3" customWidth="1"/>
    <col min="7164" max="7407" width="9" style="3"/>
    <col min="7408" max="7408" width="31.25" style="3" customWidth="1"/>
    <col min="7409" max="7410" width="7" style="3" bestFit="1" customWidth="1"/>
    <col min="7411" max="7418" width="9" style="3"/>
    <col min="7419" max="7419" width="9.125" style="3" customWidth="1"/>
    <col min="7420" max="7663" width="9" style="3"/>
    <col min="7664" max="7664" width="31.25" style="3" customWidth="1"/>
    <col min="7665" max="7666" width="7" style="3" bestFit="1" customWidth="1"/>
    <col min="7667" max="7674" width="9" style="3"/>
    <col min="7675" max="7675" width="9.125" style="3" customWidth="1"/>
    <col min="7676" max="7919" width="9" style="3"/>
    <col min="7920" max="7920" width="31.25" style="3" customWidth="1"/>
    <col min="7921" max="7922" width="7" style="3" bestFit="1" customWidth="1"/>
    <col min="7923" max="7930" width="9" style="3"/>
    <col min="7931" max="7931" width="9.125" style="3" customWidth="1"/>
    <col min="7932" max="8175" width="9" style="3"/>
    <col min="8176" max="8176" width="31.25" style="3" customWidth="1"/>
    <col min="8177" max="8178" width="7" style="3" bestFit="1" customWidth="1"/>
    <col min="8179" max="8186" width="9" style="3"/>
    <col min="8187" max="8187" width="9.125" style="3" customWidth="1"/>
    <col min="8188" max="8431" width="9" style="3"/>
    <col min="8432" max="8432" width="31.25" style="3" customWidth="1"/>
    <col min="8433" max="8434" width="7" style="3" bestFit="1" customWidth="1"/>
    <col min="8435" max="8442" width="9" style="3"/>
    <col min="8443" max="8443" width="9.125" style="3" customWidth="1"/>
    <col min="8444" max="8687" width="9" style="3"/>
    <col min="8688" max="8688" width="31.25" style="3" customWidth="1"/>
    <col min="8689" max="8690" width="7" style="3" bestFit="1" customWidth="1"/>
    <col min="8691" max="8698" width="9" style="3"/>
    <col min="8699" max="8699" width="9.125" style="3" customWidth="1"/>
    <col min="8700" max="8943" width="9" style="3"/>
    <col min="8944" max="8944" width="31.25" style="3" customWidth="1"/>
    <col min="8945" max="8946" width="7" style="3" bestFit="1" customWidth="1"/>
    <col min="8947" max="8954" width="9" style="3"/>
    <col min="8955" max="8955" width="9.125" style="3" customWidth="1"/>
    <col min="8956" max="9199" width="9" style="3"/>
    <col min="9200" max="9200" width="31.25" style="3" customWidth="1"/>
    <col min="9201" max="9202" width="7" style="3" bestFit="1" customWidth="1"/>
    <col min="9203" max="9210" width="9" style="3"/>
    <col min="9211" max="9211" width="9.125" style="3" customWidth="1"/>
    <col min="9212" max="9455" width="9" style="3"/>
    <col min="9456" max="9456" width="31.25" style="3" customWidth="1"/>
    <col min="9457" max="9458" width="7" style="3" bestFit="1" customWidth="1"/>
    <col min="9459" max="9466" width="9" style="3"/>
    <col min="9467" max="9467" width="9.125" style="3" customWidth="1"/>
    <col min="9468" max="9711" width="9" style="3"/>
    <col min="9712" max="9712" width="31.25" style="3" customWidth="1"/>
    <col min="9713" max="9714" width="7" style="3" bestFit="1" customWidth="1"/>
    <col min="9715" max="9722" width="9" style="3"/>
    <col min="9723" max="9723" width="9.125" style="3" customWidth="1"/>
    <col min="9724" max="9967" width="9" style="3"/>
    <col min="9968" max="9968" width="31.25" style="3" customWidth="1"/>
    <col min="9969" max="9970" width="7" style="3" bestFit="1" customWidth="1"/>
    <col min="9971" max="9978" width="9" style="3"/>
    <col min="9979" max="9979" width="9.125" style="3" customWidth="1"/>
    <col min="9980" max="10223" width="9" style="3"/>
    <col min="10224" max="10224" width="31.25" style="3" customWidth="1"/>
    <col min="10225" max="10226" width="7" style="3" bestFit="1" customWidth="1"/>
    <col min="10227" max="10234" width="9" style="3"/>
    <col min="10235" max="10235" width="9.125" style="3" customWidth="1"/>
    <col min="10236" max="10479" width="9" style="3"/>
    <col min="10480" max="10480" width="31.25" style="3" customWidth="1"/>
    <col min="10481" max="10482" width="7" style="3" bestFit="1" customWidth="1"/>
    <col min="10483" max="10490" width="9" style="3"/>
    <col min="10491" max="10491" width="9.125" style="3" customWidth="1"/>
    <col min="10492" max="10735" width="9" style="3"/>
    <col min="10736" max="10736" width="31.25" style="3" customWidth="1"/>
    <col min="10737" max="10738" width="7" style="3" bestFit="1" customWidth="1"/>
    <col min="10739" max="10746" width="9" style="3"/>
    <col min="10747" max="10747" width="9.125" style="3" customWidth="1"/>
    <col min="10748" max="10991" width="9" style="3"/>
    <col min="10992" max="10992" width="31.25" style="3" customWidth="1"/>
    <col min="10993" max="10994" width="7" style="3" bestFit="1" customWidth="1"/>
    <col min="10995" max="11002" width="9" style="3"/>
    <col min="11003" max="11003" width="9.125" style="3" customWidth="1"/>
    <col min="11004" max="11247" width="9" style="3"/>
    <col min="11248" max="11248" width="31.25" style="3" customWidth="1"/>
    <col min="11249" max="11250" width="7" style="3" bestFit="1" customWidth="1"/>
    <col min="11251" max="11258" width="9" style="3"/>
    <col min="11259" max="11259" width="9.125" style="3" customWidth="1"/>
    <col min="11260" max="11503" width="9" style="3"/>
    <col min="11504" max="11504" width="31.25" style="3" customWidth="1"/>
    <col min="11505" max="11506" width="7" style="3" bestFit="1" customWidth="1"/>
    <col min="11507" max="11514" width="9" style="3"/>
    <col min="11515" max="11515" width="9.125" style="3" customWidth="1"/>
    <col min="11516" max="11759" width="9" style="3"/>
    <col min="11760" max="11760" width="31.25" style="3" customWidth="1"/>
    <col min="11761" max="11762" width="7" style="3" bestFit="1" customWidth="1"/>
    <col min="11763" max="11770" width="9" style="3"/>
    <col min="11771" max="11771" width="9.125" style="3" customWidth="1"/>
    <col min="11772" max="12015" width="9" style="3"/>
    <col min="12016" max="12016" width="31.25" style="3" customWidth="1"/>
    <col min="12017" max="12018" width="7" style="3" bestFit="1" customWidth="1"/>
    <col min="12019" max="12026" width="9" style="3"/>
    <col min="12027" max="12027" width="9.125" style="3" customWidth="1"/>
    <col min="12028" max="12271" width="9" style="3"/>
    <col min="12272" max="12272" width="31.25" style="3" customWidth="1"/>
    <col min="12273" max="12274" width="7" style="3" bestFit="1" customWidth="1"/>
    <col min="12275" max="12282" width="9" style="3"/>
    <col min="12283" max="12283" width="9.125" style="3" customWidth="1"/>
    <col min="12284" max="12527" width="9" style="3"/>
    <col min="12528" max="12528" width="31.25" style="3" customWidth="1"/>
    <col min="12529" max="12530" width="7" style="3" bestFit="1" customWidth="1"/>
    <col min="12531" max="12538" width="9" style="3"/>
    <col min="12539" max="12539" width="9.125" style="3" customWidth="1"/>
    <col min="12540" max="12783" width="9" style="3"/>
    <col min="12784" max="12784" width="31.25" style="3" customWidth="1"/>
    <col min="12785" max="12786" width="7" style="3" bestFit="1" customWidth="1"/>
    <col min="12787" max="12794" width="9" style="3"/>
    <col min="12795" max="12795" width="9.125" style="3" customWidth="1"/>
    <col min="12796" max="13039" width="9" style="3"/>
    <col min="13040" max="13040" width="31.25" style="3" customWidth="1"/>
    <col min="13041" max="13042" width="7" style="3" bestFit="1" customWidth="1"/>
    <col min="13043" max="13050" width="9" style="3"/>
    <col min="13051" max="13051" width="9.125" style="3" customWidth="1"/>
    <col min="13052" max="13295" width="9" style="3"/>
    <col min="13296" max="13296" width="31.25" style="3" customWidth="1"/>
    <col min="13297" max="13298" width="7" style="3" bestFit="1" customWidth="1"/>
    <col min="13299" max="13306" width="9" style="3"/>
    <col min="13307" max="13307" width="9.125" style="3" customWidth="1"/>
    <col min="13308" max="13551" width="9" style="3"/>
    <col min="13552" max="13552" width="31.25" style="3" customWidth="1"/>
    <col min="13553" max="13554" width="7" style="3" bestFit="1" customWidth="1"/>
    <col min="13555" max="13562" width="9" style="3"/>
    <col min="13563" max="13563" width="9.125" style="3" customWidth="1"/>
    <col min="13564" max="13807" width="9" style="3"/>
    <col min="13808" max="13808" width="31.25" style="3" customWidth="1"/>
    <col min="13809" max="13810" width="7" style="3" bestFit="1" customWidth="1"/>
    <col min="13811" max="13818" width="9" style="3"/>
    <col min="13819" max="13819" width="9.125" style="3" customWidth="1"/>
    <col min="13820" max="14063" width="9" style="3"/>
    <col min="14064" max="14064" width="31.25" style="3" customWidth="1"/>
    <col min="14065" max="14066" width="7" style="3" bestFit="1" customWidth="1"/>
    <col min="14067" max="14074" width="9" style="3"/>
    <col min="14075" max="14075" width="9.125" style="3" customWidth="1"/>
    <col min="14076" max="14319" width="9" style="3"/>
    <col min="14320" max="14320" width="31.25" style="3" customWidth="1"/>
    <col min="14321" max="14322" width="7" style="3" bestFit="1" customWidth="1"/>
    <col min="14323" max="14330" width="9" style="3"/>
    <col min="14331" max="14331" width="9.125" style="3" customWidth="1"/>
    <col min="14332" max="14575" width="9" style="3"/>
    <col min="14576" max="14576" width="31.25" style="3" customWidth="1"/>
    <col min="14577" max="14578" width="7" style="3" bestFit="1" customWidth="1"/>
    <col min="14579" max="14586" width="9" style="3"/>
    <col min="14587" max="14587" width="9.125" style="3" customWidth="1"/>
    <col min="14588" max="14831" width="9" style="3"/>
    <col min="14832" max="14832" width="31.25" style="3" customWidth="1"/>
    <col min="14833" max="14834" width="7" style="3" bestFit="1" customWidth="1"/>
    <col min="14835" max="14842" width="9" style="3"/>
    <col min="14843" max="14843" width="9.125" style="3" customWidth="1"/>
    <col min="14844" max="15087" width="9" style="3"/>
    <col min="15088" max="15088" width="31.25" style="3" customWidth="1"/>
    <col min="15089" max="15090" width="7" style="3" bestFit="1" customWidth="1"/>
    <col min="15091" max="15098" width="9" style="3"/>
    <col min="15099" max="15099" width="9.125" style="3" customWidth="1"/>
    <col min="15100" max="15343" width="9" style="3"/>
    <col min="15344" max="15344" width="31.25" style="3" customWidth="1"/>
    <col min="15345" max="15346" width="7" style="3" bestFit="1" customWidth="1"/>
    <col min="15347" max="15354" width="9" style="3"/>
    <col min="15355" max="15355" width="9.125" style="3" customWidth="1"/>
    <col min="15356" max="15599" width="9" style="3"/>
    <col min="15600" max="15600" width="31.25" style="3" customWidth="1"/>
    <col min="15601" max="15602" width="7" style="3" bestFit="1" customWidth="1"/>
    <col min="15603" max="15610" width="9" style="3"/>
    <col min="15611" max="15611" width="9.125" style="3" customWidth="1"/>
    <col min="15612" max="15855" width="9" style="3"/>
    <col min="15856" max="15856" width="31.25" style="3" customWidth="1"/>
    <col min="15857" max="15858" width="7" style="3" bestFit="1" customWidth="1"/>
    <col min="15859" max="15866" width="9" style="3"/>
    <col min="15867" max="15867" width="9.125" style="3" customWidth="1"/>
    <col min="15868" max="16111" width="9" style="3"/>
    <col min="16112" max="16112" width="31.25" style="3" customWidth="1"/>
    <col min="16113" max="16114" width="7" style="3" bestFit="1" customWidth="1"/>
    <col min="16115" max="16122" width="9" style="3"/>
    <col min="16123" max="16123" width="9.125" style="3" customWidth="1"/>
    <col min="16124" max="16384" width="9" style="3"/>
  </cols>
  <sheetData>
    <row r="1" spans="1:18" s="2" customFormat="1" ht="21.75">
      <c r="A1" s="1" t="s">
        <v>824</v>
      </c>
      <c r="P1" s="167"/>
      <c r="Q1" s="167"/>
      <c r="R1" s="167"/>
    </row>
    <row r="2" spans="1:18" s="35" customFormat="1" ht="18" customHeight="1">
      <c r="A2" s="136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P2" s="167"/>
      <c r="Q2" s="167"/>
      <c r="R2" s="167"/>
    </row>
    <row r="3" spans="1:18" s="7" customFormat="1" ht="18" customHeight="1">
      <c r="A3" s="4" t="s">
        <v>27</v>
      </c>
      <c r="B3" s="4" t="s">
        <v>28</v>
      </c>
      <c r="C3" s="4" t="s">
        <v>28</v>
      </c>
      <c r="D3" s="5" t="s">
        <v>64</v>
      </c>
      <c r="E3" s="5"/>
      <c r="F3" s="5"/>
      <c r="G3" s="5"/>
      <c r="H3" s="5"/>
      <c r="I3" s="5" t="s">
        <v>65</v>
      </c>
      <c r="J3" s="5"/>
      <c r="K3" s="5"/>
      <c r="L3" s="5"/>
      <c r="M3" s="5"/>
      <c r="N3" s="6" t="s">
        <v>66</v>
      </c>
      <c r="P3" s="168"/>
      <c r="Q3" s="168"/>
      <c r="R3" s="168" t="s">
        <v>66</v>
      </c>
    </row>
    <row r="4" spans="1:18" s="7" customFormat="1" ht="18" customHeight="1">
      <c r="A4" s="8"/>
      <c r="B4" s="9" t="s">
        <v>29</v>
      </c>
      <c r="C4" s="9" t="s">
        <v>30</v>
      </c>
      <c r="D4" s="10" t="s">
        <v>67</v>
      </c>
      <c r="E4" s="11" t="s">
        <v>68</v>
      </c>
      <c r="F4" s="11" t="s">
        <v>69</v>
      </c>
      <c r="G4" s="116" t="s">
        <v>127</v>
      </c>
      <c r="H4" s="10" t="s">
        <v>70</v>
      </c>
      <c r="I4" s="10" t="s">
        <v>67</v>
      </c>
      <c r="J4" s="11" t="s">
        <v>68</v>
      </c>
      <c r="K4" s="11" t="s">
        <v>69</v>
      </c>
      <c r="L4" s="116" t="s">
        <v>127</v>
      </c>
      <c r="M4" s="10" t="s">
        <v>132</v>
      </c>
      <c r="N4" s="12" t="s">
        <v>71</v>
      </c>
      <c r="P4" s="168" t="s">
        <v>342</v>
      </c>
      <c r="Q4" s="168" t="s">
        <v>341</v>
      </c>
      <c r="R4" s="168" t="s">
        <v>830</v>
      </c>
    </row>
    <row r="5" spans="1:18" s="7" customFormat="1" ht="18" customHeight="1">
      <c r="A5" s="13" t="s">
        <v>32</v>
      </c>
      <c r="B5" s="13" t="s">
        <v>33</v>
      </c>
      <c r="C5" s="13" t="s">
        <v>33</v>
      </c>
      <c r="D5" s="14">
        <f ca="1">+D11+D17+D23+D29+D35</f>
        <v>666.52941176470597</v>
      </c>
      <c r="E5" s="15">
        <f t="shared" ref="E5:N5" ca="1" si="0">+E11+E17+E23+E29+E35</f>
        <v>1844.1176470588239</v>
      </c>
      <c r="F5" s="15">
        <f t="shared" ca="1" si="0"/>
        <v>2302.9411764705878</v>
      </c>
      <c r="G5" s="17">
        <f t="shared" ca="1" si="0"/>
        <v>715.70588235294122</v>
      </c>
      <c r="H5" s="16">
        <f t="shared" ca="1" si="0"/>
        <v>5529.2941176470595</v>
      </c>
      <c r="I5" s="14">
        <f t="shared" ca="1" si="0"/>
        <v>0</v>
      </c>
      <c r="J5" s="15">
        <f t="shared" ca="1" si="0"/>
        <v>27.058823529411761</v>
      </c>
      <c r="K5" s="15">
        <f t="shared" ca="1" si="0"/>
        <v>0</v>
      </c>
      <c r="L5" s="15">
        <f t="shared" ca="1" si="0"/>
        <v>25.294117647058822</v>
      </c>
      <c r="M5" s="16">
        <f t="shared" ca="1" si="0"/>
        <v>52.352941176470587</v>
      </c>
      <c r="N5" s="17">
        <f t="shared" ca="1" si="0"/>
        <v>5581.6470588235288</v>
      </c>
      <c r="P5" s="168">
        <v>6316.0588235294117</v>
      </c>
      <c r="Q5" s="168">
        <v>109.8235294117647</v>
      </c>
      <c r="R5" s="168">
        <v>6425.8823529411766</v>
      </c>
    </row>
    <row r="6" spans="1:18" s="7" customFormat="1" ht="18" customHeight="1">
      <c r="A6" s="18"/>
      <c r="B6" s="19"/>
      <c r="C6" s="19" t="s">
        <v>34</v>
      </c>
      <c r="D6" s="20">
        <f t="shared" ref="D6:N10" ca="1" si="1">+D12+D18+D24+D30+D36</f>
        <v>0.17647058823529413</v>
      </c>
      <c r="E6" s="21">
        <f t="shared" ca="1" si="1"/>
        <v>0</v>
      </c>
      <c r="F6" s="21">
        <f t="shared" ca="1" si="1"/>
        <v>0</v>
      </c>
      <c r="G6" s="23">
        <f t="shared" ca="1" si="1"/>
        <v>0.76470588235294112</v>
      </c>
      <c r="H6" s="22">
        <f t="shared" ca="1" si="1"/>
        <v>0.94117647058823528</v>
      </c>
      <c r="I6" s="20">
        <f t="shared" ca="1" si="1"/>
        <v>0</v>
      </c>
      <c r="J6" s="21">
        <f t="shared" ca="1" si="1"/>
        <v>0.6470588235294118</v>
      </c>
      <c r="K6" s="21">
        <f t="shared" ca="1" si="1"/>
        <v>0</v>
      </c>
      <c r="L6" s="21">
        <f t="shared" ca="1" si="1"/>
        <v>0</v>
      </c>
      <c r="M6" s="22">
        <f t="shared" ca="1" si="1"/>
        <v>0.6470588235294118</v>
      </c>
      <c r="N6" s="23">
        <f t="shared" ca="1" si="1"/>
        <v>1.5882352941176472</v>
      </c>
      <c r="P6" s="168">
        <v>0</v>
      </c>
      <c r="Q6" s="168">
        <v>0</v>
      </c>
      <c r="R6" s="168">
        <v>0</v>
      </c>
    </row>
    <row r="7" spans="1:18" s="7" customFormat="1" ht="18" customHeight="1">
      <c r="A7" s="18"/>
      <c r="B7" s="19"/>
      <c r="C7" s="19" t="s">
        <v>31</v>
      </c>
      <c r="D7" s="20">
        <f t="shared" ca="1" si="1"/>
        <v>666.70588235294133</v>
      </c>
      <c r="E7" s="21">
        <f t="shared" ca="1" si="1"/>
        <v>1844.1176470588239</v>
      </c>
      <c r="F7" s="21">
        <f t="shared" ca="1" si="1"/>
        <v>2302.9411764705878</v>
      </c>
      <c r="G7" s="23">
        <f t="shared" ca="1" si="1"/>
        <v>716.47058823529414</v>
      </c>
      <c r="H7" s="22">
        <f t="shared" ca="1" si="1"/>
        <v>5530.2352941176478</v>
      </c>
      <c r="I7" s="20">
        <f t="shared" ca="1" si="1"/>
        <v>0</v>
      </c>
      <c r="J7" s="21">
        <f t="shared" ca="1" si="1"/>
        <v>27.705882352941174</v>
      </c>
      <c r="K7" s="21">
        <f t="shared" ca="1" si="1"/>
        <v>0</v>
      </c>
      <c r="L7" s="21">
        <f t="shared" ca="1" si="1"/>
        <v>25.294117647058822</v>
      </c>
      <c r="M7" s="22">
        <f t="shared" ca="1" si="1"/>
        <v>53</v>
      </c>
      <c r="N7" s="23">
        <f t="shared" ca="1" si="1"/>
        <v>5583.2352941176468</v>
      </c>
      <c r="O7" s="120">
        <f ca="1">+N7+N8-'4.4ศวจก'!Z44</f>
        <v>5657.9852941176468</v>
      </c>
      <c r="P7" s="168">
        <v>6316.0588235294117</v>
      </c>
      <c r="Q7" s="168">
        <v>109.8235294117647</v>
      </c>
      <c r="R7" s="168">
        <v>6425.8823529411766</v>
      </c>
    </row>
    <row r="8" spans="1:18" s="7" customFormat="1" ht="18" customHeight="1">
      <c r="A8" s="18"/>
      <c r="B8" s="19" t="s">
        <v>35</v>
      </c>
      <c r="C8" s="19" t="s">
        <v>34</v>
      </c>
      <c r="D8" s="20">
        <f t="shared" ca="1" si="1"/>
        <v>32.583333333333336</v>
      </c>
      <c r="E8" s="21">
        <f t="shared" ca="1" si="1"/>
        <v>2</v>
      </c>
      <c r="F8" s="21">
        <f t="shared" ca="1" si="1"/>
        <v>0</v>
      </c>
      <c r="G8" s="23">
        <f t="shared" ca="1" si="1"/>
        <v>29</v>
      </c>
      <c r="H8" s="22">
        <f t="shared" ca="1" si="1"/>
        <v>63.583333333333336</v>
      </c>
      <c r="I8" s="20">
        <f t="shared" ca="1" si="1"/>
        <v>0</v>
      </c>
      <c r="J8" s="21">
        <f t="shared" ca="1" si="1"/>
        <v>11.166666666666666</v>
      </c>
      <c r="K8" s="21">
        <f t="shared" ca="1" si="1"/>
        <v>50.5</v>
      </c>
      <c r="L8" s="21">
        <f t="shared" ca="1" si="1"/>
        <v>0</v>
      </c>
      <c r="M8" s="22">
        <f t="shared" ca="1" si="1"/>
        <v>61.666666666666664</v>
      </c>
      <c r="N8" s="23">
        <f t="shared" ca="1" si="1"/>
        <v>125.25</v>
      </c>
      <c r="O8" s="135"/>
      <c r="P8" s="168">
        <v>53.916666666666657</v>
      </c>
      <c r="Q8" s="168">
        <v>54.166666666666671</v>
      </c>
      <c r="R8" s="168">
        <v>108.08333333333333</v>
      </c>
    </row>
    <row r="9" spans="1:18" s="7" customFormat="1" ht="18" customHeight="1">
      <c r="A9" s="18"/>
      <c r="B9" s="19"/>
      <c r="C9" s="19" t="s">
        <v>36</v>
      </c>
      <c r="D9" s="20">
        <f t="shared" ca="1" si="1"/>
        <v>65.166666666666671</v>
      </c>
      <c r="E9" s="21">
        <f t="shared" ca="1" si="1"/>
        <v>4</v>
      </c>
      <c r="F9" s="21">
        <f t="shared" ca="1" si="1"/>
        <v>0</v>
      </c>
      <c r="G9" s="23">
        <f t="shared" ca="1" si="1"/>
        <v>29</v>
      </c>
      <c r="H9" s="22">
        <f t="shared" ca="1" si="1"/>
        <v>98.166666666666671</v>
      </c>
      <c r="I9" s="20">
        <f t="shared" ca="1" si="1"/>
        <v>0</v>
      </c>
      <c r="J9" s="21">
        <f t="shared" ca="1" si="1"/>
        <v>22.333333333333332</v>
      </c>
      <c r="K9" s="21">
        <f t="shared" ca="1" si="1"/>
        <v>90.9</v>
      </c>
      <c r="L9" s="21">
        <f t="shared" ca="1" si="1"/>
        <v>0</v>
      </c>
      <c r="M9" s="22">
        <f t="shared" ca="1" si="1"/>
        <v>113.23333333333333</v>
      </c>
      <c r="N9" s="23">
        <f t="shared" ca="1" si="1"/>
        <v>211.4</v>
      </c>
      <c r="P9" s="168">
        <v>74.799999999999983</v>
      </c>
      <c r="Q9" s="168">
        <v>100.03333333333333</v>
      </c>
      <c r="R9" s="168">
        <v>174.83333333333331</v>
      </c>
    </row>
    <row r="10" spans="1:18" s="7" customFormat="1" ht="18" customHeight="1">
      <c r="A10" s="18"/>
      <c r="B10" s="24" t="s">
        <v>37</v>
      </c>
      <c r="C10" s="24"/>
      <c r="D10" s="25">
        <f t="shared" ca="1" si="1"/>
        <v>731.87254901960796</v>
      </c>
      <c r="E10" s="26">
        <f t="shared" ca="1" si="1"/>
        <v>1848.1176470588239</v>
      </c>
      <c r="F10" s="26">
        <f t="shared" ca="1" si="1"/>
        <v>2302.9411764705878</v>
      </c>
      <c r="G10" s="28">
        <f t="shared" ca="1" si="1"/>
        <v>745.47058823529414</v>
      </c>
      <c r="H10" s="27">
        <f t="shared" ca="1" si="1"/>
        <v>5628.4019607843138</v>
      </c>
      <c r="I10" s="25">
        <f t="shared" ca="1" si="1"/>
        <v>0</v>
      </c>
      <c r="J10" s="26">
        <f t="shared" ca="1" si="1"/>
        <v>50.03921568627451</v>
      </c>
      <c r="K10" s="26">
        <f t="shared" ca="1" si="1"/>
        <v>90.9</v>
      </c>
      <c r="L10" s="26">
        <f t="shared" ca="1" si="1"/>
        <v>25.294117647058822</v>
      </c>
      <c r="M10" s="27">
        <f t="shared" ca="1" si="1"/>
        <v>166.23333333333335</v>
      </c>
      <c r="N10" s="28">
        <f t="shared" ca="1" si="1"/>
        <v>5794.6352941176474</v>
      </c>
      <c r="O10" s="115"/>
      <c r="P10" s="168">
        <v>6390.8588235294119</v>
      </c>
      <c r="Q10" s="168">
        <v>209.85686274509806</v>
      </c>
      <c r="R10" s="168">
        <v>6600.7156862745105</v>
      </c>
    </row>
    <row r="11" spans="1:18" s="35" customFormat="1" ht="18" customHeight="1">
      <c r="A11" s="29" t="s">
        <v>233</v>
      </c>
      <c r="B11" s="30" t="s">
        <v>33</v>
      </c>
      <c r="C11" s="30" t="s">
        <v>33</v>
      </c>
      <c r="D11" s="31">
        <f ca="1">+'4.1ส่วนกลางวิทยาเขต'!P5</f>
        <v>33.058823529411768</v>
      </c>
      <c r="E11" s="32">
        <f ca="1">+'4.1ส่วนกลางวิทยาเขต'!Q5</f>
        <v>31.117647058823533</v>
      </c>
      <c r="F11" s="32">
        <f ca="1">+'4.1ส่วนกลางวิทยาเขต'!R5</f>
        <v>19.058823529411764</v>
      </c>
      <c r="G11" s="34">
        <f ca="1">+'4.1ส่วนกลางวิทยาเขต'!S5</f>
        <v>5.8823529411764705E-2</v>
      </c>
      <c r="H11" s="33">
        <f ca="1">+'4.1ส่วนกลางวิทยาเขต'!T5</f>
        <v>83.294117647058826</v>
      </c>
      <c r="I11" s="31">
        <f ca="1">+'4.1ส่วนกลางวิทยาเขต'!U5</f>
        <v>0</v>
      </c>
      <c r="J11" s="32">
        <f ca="1">+'4.1ส่วนกลางวิทยาเขต'!V5</f>
        <v>0.11764705882352941</v>
      </c>
      <c r="K11" s="32">
        <f ca="1">+'4.1ส่วนกลางวิทยาเขต'!W5</f>
        <v>0</v>
      </c>
      <c r="L11" s="32">
        <f ca="1">+'4.1ส่วนกลางวิทยาเขต'!X5</f>
        <v>5.8823529411764705E-2</v>
      </c>
      <c r="M11" s="33">
        <f ca="1">+'4.1ส่วนกลางวิทยาเขต'!Y5</f>
        <v>0.1764705882352941</v>
      </c>
      <c r="N11" s="34">
        <f ca="1">+'4.1ส่วนกลางวิทยาเขต'!Z5</f>
        <v>83.47058823529413</v>
      </c>
      <c r="P11" s="167">
        <v>182.23529411764707</v>
      </c>
      <c r="Q11" s="167">
        <v>0.29411764705882354</v>
      </c>
      <c r="R11" s="167">
        <v>182.52941176470588</v>
      </c>
    </row>
    <row r="12" spans="1:18" s="35" customFormat="1" ht="18" customHeight="1">
      <c r="A12" s="36"/>
      <c r="B12" s="36"/>
      <c r="C12" s="36" t="s">
        <v>34</v>
      </c>
      <c r="D12" s="37">
        <f ca="1">+'4.1ส่วนกลางวิทยาเขต'!P6</f>
        <v>0.17647058823529413</v>
      </c>
      <c r="E12" s="38">
        <f ca="1">+'4.1ส่วนกลางวิทยาเขต'!Q6</f>
        <v>0</v>
      </c>
      <c r="F12" s="38">
        <f ca="1">+'4.1ส่วนกลางวิทยาเขต'!R6</f>
        <v>0</v>
      </c>
      <c r="G12" s="40">
        <f ca="1">+'4.1ส่วนกลางวิทยาเขต'!S6</f>
        <v>0.76470588235294112</v>
      </c>
      <c r="H12" s="39">
        <f ca="1">+'4.1ส่วนกลางวิทยาเขต'!T6</f>
        <v>0.94117647058823528</v>
      </c>
      <c r="I12" s="37">
        <f ca="1">+'4.1ส่วนกลางวิทยาเขต'!U6</f>
        <v>0</v>
      </c>
      <c r="J12" s="38">
        <f ca="1">+'4.1ส่วนกลางวิทยาเขต'!V6</f>
        <v>0.6470588235294118</v>
      </c>
      <c r="K12" s="38">
        <f ca="1">+'4.1ส่วนกลางวิทยาเขต'!W6</f>
        <v>0</v>
      </c>
      <c r="L12" s="38">
        <f ca="1">+'4.1ส่วนกลางวิทยาเขต'!X6</f>
        <v>0</v>
      </c>
      <c r="M12" s="39">
        <f ca="1">+'4.1ส่วนกลางวิทยาเขต'!Y6</f>
        <v>0.6470588235294118</v>
      </c>
      <c r="N12" s="40">
        <f ca="1">+'4.1ส่วนกลางวิทยาเขต'!Z6</f>
        <v>1.5882352941176472</v>
      </c>
      <c r="P12" s="167">
        <v>0</v>
      </c>
      <c r="Q12" s="167">
        <v>0</v>
      </c>
      <c r="R12" s="167">
        <v>0</v>
      </c>
    </row>
    <row r="13" spans="1:18" s="35" customFormat="1" ht="18" customHeight="1">
      <c r="A13" s="36"/>
      <c r="B13" s="36"/>
      <c r="C13" s="36" t="s">
        <v>31</v>
      </c>
      <c r="D13" s="37">
        <f ca="1">+'4.1ส่วนกลางวิทยาเขต'!P7</f>
        <v>33.235294117647065</v>
      </c>
      <c r="E13" s="38">
        <f ca="1">+'4.1ส่วนกลางวิทยาเขต'!Q7</f>
        <v>31.117647058823533</v>
      </c>
      <c r="F13" s="38">
        <f ca="1">+'4.1ส่วนกลางวิทยาเขต'!R7</f>
        <v>19.058823529411764</v>
      </c>
      <c r="G13" s="40">
        <f ca="1">+'4.1ส่วนกลางวิทยาเขต'!S7</f>
        <v>0.82352941176470584</v>
      </c>
      <c r="H13" s="39">
        <f ca="1">+'4.1ส่วนกลางวิทยาเขต'!T7</f>
        <v>84.235294117647058</v>
      </c>
      <c r="I13" s="37">
        <f ca="1">+'4.1ส่วนกลางวิทยาเขต'!U7</f>
        <v>0</v>
      </c>
      <c r="J13" s="38">
        <f ca="1">+'4.1ส่วนกลางวิทยาเขต'!V7</f>
        <v>0.76470588235294124</v>
      </c>
      <c r="K13" s="38">
        <f ca="1">+'4.1ส่วนกลางวิทยาเขต'!W7</f>
        <v>0</v>
      </c>
      <c r="L13" s="38">
        <f ca="1">+'4.1ส่วนกลางวิทยาเขต'!X7</f>
        <v>5.8823529411764705E-2</v>
      </c>
      <c r="M13" s="39">
        <f ca="1">+'4.1ส่วนกลางวิทยาเขต'!Y7</f>
        <v>0.82352941176470595</v>
      </c>
      <c r="N13" s="40">
        <f ca="1">+'4.1ส่วนกลางวิทยาเขต'!Z7</f>
        <v>85.058823529411768</v>
      </c>
      <c r="P13" s="167">
        <v>182.23529411764707</v>
      </c>
      <c r="Q13" s="167">
        <v>0.29411764705882354</v>
      </c>
      <c r="R13" s="167">
        <v>182.52941176470588</v>
      </c>
    </row>
    <row r="14" spans="1:18" s="35" customFormat="1" ht="18" customHeight="1">
      <c r="A14" s="36"/>
      <c r="B14" s="36" t="s">
        <v>35</v>
      </c>
      <c r="C14" s="36" t="s">
        <v>34</v>
      </c>
      <c r="D14" s="37">
        <f ca="1">+'4.1ส่วนกลางวิทยาเขต'!P8</f>
        <v>0</v>
      </c>
      <c r="E14" s="38">
        <f ca="1">+'4.1ส่วนกลางวิทยาเขต'!Q8</f>
        <v>0</v>
      </c>
      <c r="F14" s="38">
        <f ca="1">+'4.1ส่วนกลางวิทยาเขต'!R8</f>
        <v>0</v>
      </c>
      <c r="G14" s="40">
        <f ca="1">+'4.1ส่วนกลางวิทยาเขต'!S8</f>
        <v>0</v>
      </c>
      <c r="H14" s="39">
        <f ca="1">+'4.1ส่วนกลางวิทยาเขต'!T8</f>
        <v>0</v>
      </c>
      <c r="I14" s="37">
        <f ca="1">+'4.1ส่วนกลางวิทยาเขต'!U8</f>
        <v>0</v>
      </c>
      <c r="J14" s="38">
        <f ca="1">+'4.1ส่วนกลางวิทยาเขต'!V8</f>
        <v>0</v>
      </c>
      <c r="K14" s="38">
        <f ca="1">+'4.1ส่วนกลางวิทยาเขต'!W8</f>
        <v>0</v>
      </c>
      <c r="L14" s="38">
        <f ca="1">+'4.1ส่วนกลางวิทยาเขต'!X8</f>
        <v>0</v>
      </c>
      <c r="M14" s="39">
        <f ca="1">+'4.1ส่วนกลางวิทยาเขต'!Y8</f>
        <v>0</v>
      </c>
      <c r="N14" s="40">
        <f ca="1">+'4.1ส่วนกลางวิทยาเขต'!Z8</f>
        <v>0</v>
      </c>
      <c r="P14" s="167">
        <v>0</v>
      </c>
      <c r="Q14" s="167">
        <v>0</v>
      </c>
      <c r="R14" s="167">
        <v>0</v>
      </c>
    </row>
    <row r="15" spans="1:18" s="35" customFormat="1" ht="18" customHeight="1">
      <c r="A15" s="36"/>
      <c r="B15" s="36"/>
      <c r="C15" s="36" t="s">
        <v>36</v>
      </c>
      <c r="D15" s="37">
        <f ca="1">+'4.1ส่วนกลางวิทยาเขต'!P9</f>
        <v>0</v>
      </c>
      <c r="E15" s="38">
        <f ca="1">+'4.1ส่วนกลางวิทยาเขต'!Q9</f>
        <v>0</v>
      </c>
      <c r="F15" s="38">
        <f ca="1">+'4.1ส่วนกลางวิทยาเขต'!R9</f>
        <v>0</v>
      </c>
      <c r="G15" s="40">
        <f ca="1">+'4.1ส่วนกลางวิทยาเขต'!S9</f>
        <v>0</v>
      </c>
      <c r="H15" s="39">
        <f ca="1">+'4.1ส่วนกลางวิทยาเขต'!T9</f>
        <v>0</v>
      </c>
      <c r="I15" s="37">
        <f ca="1">+'4.1ส่วนกลางวิทยาเขต'!U9</f>
        <v>0</v>
      </c>
      <c r="J15" s="38">
        <f ca="1">+'4.1ส่วนกลางวิทยาเขต'!V9</f>
        <v>0</v>
      </c>
      <c r="K15" s="38">
        <f ca="1">+'4.1ส่วนกลางวิทยาเขต'!W9</f>
        <v>0</v>
      </c>
      <c r="L15" s="38">
        <f ca="1">+'4.1ส่วนกลางวิทยาเขต'!X9</f>
        <v>0</v>
      </c>
      <c r="M15" s="39">
        <f ca="1">+'4.1ส่วนกลางวิทยาเขต'!Y9</f>
        <v>0</v>
      </c>
      <c r="N15" s="40">
        <f ca="1">+'4.1ส่วนกลางวิทยาเขต'!Z9</f>
        <v>0</v>
      </c>
      <c r="P15" s="167">
        <v>0</v>
      </c>
      <c r="Q15" s="167">
        <v>0</v>
      </c>
      <c r="R15" s="167">
        <v>0</v>
      </c>
    </row>
    <row r="16" spans="1:18" s="35" customFormat="1" ht="18" customHeight="1">
      <c r="A16" s="41"/>
      <c r="B16" s="42" t="s">
        <v>37</v>
      </c>
      <c r="C16" s="42"/>
      <c r="D16" s="43">
        <f ca="1">+'4.1ส่วนกลางวิทยาเขต'!P10</f>
        <v>33.235294117647065</v>
      </c>
      <c r="E16" s="44">
        <f ca="1">+'4.1ส่วนกลางวิทยาเขต'!Q10</f>
        <v>31.117647058823533</v>
      </c>
      <c r="F16" s="44">
        <f ca="1">+'4.1ส่วนกลางวิทยาเขต'!R10</f>
        <v>19.058823529411764</v>
      </c>
      <c r="G16" s="46">
        <f ca="1">+'4.1ส่วนกลางวิทยาเขต'!S10</f>
        <v>0.82352941176470584</v>
      </c>
      <c r="H16" s="45">
        <f ca="1">+'4.1ส่วนกลางวิทยาเขต'!T10</f>
        <v>84.235294117647058</v>
      </c>
      <c r="I16" s="43">
        <f ca="1">+'4.1ส่วนกลางวิทยาเขต'!U10</f>
        <v>0</v>
      </c>
      <c r="J16" s="44">
        <f ca="1">+'4.1ส่วนกลางวิทยาเขต'!V10</f>
        <v>0.76470588235294124</v>
      </c>
      <c r="K16" s="44">
        <f ca="1">+'4.1ส่วนกลางวิทยาเขต'!W10</f>
        <v>0</v>
      </c>
      <c r="L16" s="44">
        <f ca="1">+'4.1ส่วนกลางวิทยาเขต'!X10</f>
        <v>5.8823529411764705E-2</v>
      </c>
      <c r="M16" s="45">
        <f ca="1">+'4.1ส่วนกลางวิทยาเขต'!Y10</f>
        <v>0.82352941176470595</v>
      </c>
      <c r="N16" s="46">
        <f ca="1">+'4.1ส่วนกลางวิทยาเขต'!Z10</f>
        <v>85.058823529411768</v>
      </c>
      <c r="P16" s="167">
        <v>182.23529411764707</v>
      </c>
      <c r="Q16" s="167">
        <v>0.29411764705882354</v>
      </c>
      <c r="R16" s="167">
        <v>182.52941176470588</v>
      </c>
    </row>
    <row r="17" spans="1:18" s="35" customFormat="1" ht="18" customHeight="1">
      <c r="A17" s="47" t="s">
        <v>38</v>
      </c>
      <c r="B17" s="36" t="s">
        <v>33</v>
      </c>
      <c r="C17" s="36" t="s">
        <v>33</v>
      </c>
      <c r="D17" s="37">
        <f ca="1">+'4.2ทธอ'!P5</f>
        <v>413.52941176470603</v>
      </c>
      <c r="E17" s="38">
        <f ca="1">+'4.2ทธอ'!Q5</f>
        <v>30.705882352941174</v>
      </c>
      <c r="F17" s="38">
        <f ca="1">+'4.2ทธอ'!R5</f>
        <v>2.6470588235294117</v>
      </c>
      <c r="G17" s="40">
        <f ca="1">+'4.2ทธอ'!S5</f>
        <v>0.17647058823529413</v>
      </c>
      <c r="H17" s="39">
        <f ca="1">+'4.2ทธอ'!T5</f>
        <v>447.05882352941188</v>
      </c>
      <c r="I17" s="37">
        <f ca="1">+'4.2ทธอ'!U5</f>
        <v>0</v>
      </c>
      <c r="J17" s="38">
        <f ca="1">+'4.2ทธอ'!V5</f>
        <v>0</v>
      </c>
      <c r="K17" s="38">
        <f ca="1">+'4.2ทธอ'!W5</f>
        <v>0</v>
      </c>
      <c r="L17" s="38">
        <f ca="1">+'4.2ทธอ'!X5</f>
        <v>0</v>
      </c>
      <c r="M17" s="39">
        <f ca="1">+'4.2ทธอ'!Y5</f>
        <v>0</v>
      </c>
      <c r="N17" s="40">
        <f ca="1">+'4.2ทธอ'!Z5</f>
        <v>447.05882352941188</v>
      </c>
      <c r="P17" s="167">
        <v>653.17647058823547</v>
      </c>
      <c r="Q17" s="167">
        <v>0</v>
      </c>
      <c r="R17" s="167">
        <v>653.17647058823547</v>
      </c>
    </row>
    <row r="18" spans="1:18" s="35" customFormat="1" ht="18" customHeight="1">
      <c r="A18" s="36"/>
      <c r="B18" s="36"/>
      <c r="C18" s="36" t="s">
        <v>34</v>
      </c>
      <c r="D18" s="37">
        <f ca="1">+'4.2ทธอ'!P6</f>
        <v>0</v>
      </c>
      <c r="E18" s="38">
        <f ca="1">+'4.2ทธอ'!Q6</f>
        <v>0</v>
      </c>
      <c r="F18" s="38">
        <f ca="1">+'4.2ทธอ'!R6</f>
        <v>0</v>
      </c>
      <c r="G18" s="40">
        <f ca="1">+'4.2ทธอ'!S6</f>
        <v>0</v>
      </c>
      <c r="H18" s="39">
        <f ca="1">+'4.2ทธอ'!T6</f>
        <v>0</v>
      </c>
      <c r="I18" s="37">
        <f ca="1">+'4.2ทธอ'!U6</f>
        <v>0</v>
      </c>
      <c r="J18" s="38">
        <f ca="1">+'4.2ทธอ'!V6</f>
        <v>0</v>
      </c>
      <c r="K18" s="38">
        <f ca="1">+'4.2ทธอ'!W6</f>
        <v>0</v>
      </c>
      <c r="L18" s="38">
        <f ca="1">+'4.2ทธอ'!X6</f>
        <v>0</v>
      </c>
      <c r="M18" s="39">
        <f ca="1">+'4.2ทธอ'!Y6</f>
        <v>0</v>
      </c>
      <c r="N18" s="40">
        <f ca="1">+'4.2ทธอ'!Z6</f>
        <v>0</v>
      </c>
      <c r="P18" s="167">
        <v>0</v>
      </c>
      <c r="Q18" s="167">
        <v>0</v>
      </c>
      <c r="R18" s="167">
        <v>0</v>
      </c>
    </row>
    <row r="19" spans="1:18" s="35" customFormat="1" ht="18" customHeight="1">
      <c r="A19" s="36"/>
      <c r="B19" s="36"/>
      <c r="C19" s="36" t="s">
        <v>31</v>
      </c>
      <c r="D19" s="37">
        <f ca="1">+'4.2ทธอ'!P7</f>
        <v>413.52941176470603</v>
      </c>
      <c r="E19" s="38">
        <f ca="1">+'4.2ทธอ'!Q7</f>
        <v>30.705882352941174</v>
      </c>
      <c r="F19" s="38">
        <f ca="1">+'4.2ทธอ'!R7</f>
        <v>2.6470588235294117</v>
      </c>
      <c r="G19" s="40">
        <f ca="1">+'4.2ทธอ'!S7</f>
        <v>0.17647058823529413</v>
      </c>
      <c r="H19" s="39">
        <f ca="1">+'4.2ทธอ'!T7</f>
        <v>447.05882352941188</v>
      </c>
      <c r="I19" s="37">
        <f ca="1">+'4.2ทธอ'!U7</f>
        <v>0</v>
      </c>
      <c r="J19" s="38">
        <f ca="1">+'4.2ทธอ'!V7</f>
        <v>0</v>
      </c>
      <c r="K19" s="38">
        <f ca="1">+'4.2ทธอ'!W7</f>
        <v>0</v>
      </c>
      <c r="L19" s="38">
        <f ca="1">+'4.2ทธอ'!X7</f>
        <v>0</v>
      </c>
      <c r="M19" s="39">
        <f ca="1">+'4.2ทธอ'!Y7</f>
        <v>0</v>
      </c>
      <c r="N19" s="40">
        <f ca="1">+'4.2ทธอ'!Z7</f>
        <v>447.05882352941188</v>
      </c>
      <c r="P19" s="167">
        <v>653.17647058823547</v>
      </c>
      <c r="Q19" s="167">
        <v>0</v>
      </c>
      <c r="R19" s="167">
        <v>653.17647058823547</v>
      </c>
    </row>
    <row r="20" spans="1:18" s="35" customFormat="1" ht="18" customHeight="1">
      <c r="A20" s="36"/>
      <c r="B20" s="36" t="s">
        <v>35</v>
      </c>
      <c r="C20" s="36" t="s">
        <v>34</v>
      </c>
      <c r="D20" s="37">
        <f ca="1">+'4.2ทธอ'!P8</f>
        <v>32.583333333333336</v>
      </c>
      <c r="E20" s="38">
        <f ca="1">+'4.2ทธอ'!Q8</f>
        <v>0</v>
      </c>
      <c r="F20" s="38">
        <f ca="1">+'4.2ทธอ'!R8</f>
        <v>0</v>
      </c>
      <c r="G20" s="40">
        <f ca="1">+'4.2ทธอ'!S8</f>
        <v>0</v>
      </c>
      <c r="H20" s="39">
        <f ca="1">+'4.2ทธอ'!T8</f>
        <v>32.583333333333336</v>
      </c>
      <c r="I20" s="37">
        <f ca="1">+'4.2ทธอ'!U8</f>
        <v>0</v>
      </c>
      <c r="J20" s="38">
        <f ca="1">+'4.2ทธอ'!V8</f>
        <v>0</v>
      </c>
      <c r="K20" s="38">
        <f ca="1">+'4.2ทธอ'!W8</f>
        <v>0</v>
      </c>
      <c r="L20" s="38">
        <f ca="1">+'4.2ทธอ'!X8</f>
        <v>0</v>
      </c>
      <c r="M20" s="39">
        <f ca="1">+'4.2ทธอ'!Y8</f>
        <v>0</v>
      </c>
      <c r="N20" s="40">
        <f ca="1">+'4.2ทธอ'!Z8</f>
        <v>32.583333333333336</v>
      </c>
      <c r="P20" s="167">
        <v>16.083333333333332</v>
      </c>
      <c r="Q20" s="167">
        <v>0</v>
      </c>
      <c r="R20" s="167">
        <v>16.083333333333332</v>
      </c>
    </row>
    <row r="21" spans="1:18" s="35" customFormat="1" ht="18" customHeight="1">
      <c r="A21" s="36"/>
      <c r="B21" s="36"/>
      <c r="C21" s="36" t="s">
        <v>36</v>
      </c>
      <c r="D21" s="37">
        <f ca="1">+'4.2ทธอ'!P9</f>
        <v>65.166666666666671</v>
      </c>
      <c r="E21" s="38">
        <f ca="1">+'4.2ทธอ'!Q9</f>
        <v>0</v>
      </c>
      <c r="F21" s="38">
        <f ca="1">+'4.2ทธอ'!R9</f>
        <v>0</v>
      </c>
      <c r="G21" s="40">
        <f ca="1">+'4.2ทธอ'!S9</f>
        <v>0</v>
      </c>
      <c r="H21" s="39">
        <f ca="1">+'4.2ทธอ'!T9</f>
        <v>65.166666666666671</v>
      </c>
      <c r="I21" s="37">
        <f ca="1">+'4.2ทธอ'!U9</f>
        <v>0</v>
      </c>
      <c r="J21" s="38">
        <f ca="1">+'4.2ทธอ'!V9</f>
        <v>0</v>
      </c>
      <c r="K21" s="38">
        <f ca="1">+'4.2ทธอ'!W9</f>
        <v>0</v>
      </c>
      <c r="L21" s="38">
        <f ca="1">+'4.2ทธอ'!X9</f>
        <v>0</v>
      </c>
      <c r="M21" s="39">
        <f ca="1">+'4.2ทธอ'!Y9</f>
        <v>0</v>
      </c>
      <c r="N21" s="40">
        <f ca="1">+'4.2ทธอ'!Z9</f>
        <v>65.166666666666671</v>
      </c>
      <c r="P21" s="167">
        <v>32.166666666666664</v>
      </c>
      <c r="Q21" s="167">
        <v>0</v>
      </c>
      <c r="R21" s="167">
        <v>32.166666666666664</v>
      </c>
    </row>
    <row r="22" spans="1:18" s="35" customFormat="1" ht="18" customHeight="1">
      <c r="A22" s="36"/>
      <c r="B22" s="48" t="s">
        <v>37</v>
      </c>
      <c r="C22" s="48"/>
      <c r="D22" s="37">
        <f ca="1">+'4.2ทธอ'!P10</f>
        <v>478.69607843137271</v>
      </c>
      <c r="E22" s="38">
        <f ca="1">+'4.2ทธอ'!Q10</f>
        <v>30.705882352941174</v>
      </c>
      <c r="F22" s="38">
        <f ca="1">+'4.2ทธอ'!R10</f>
        <v>2.6470588235294117</v>
      </c>
      <c r="G22" s="40">
        <f ca="1">+'4.2ทธอ'!S10</f>
        <v>0.17647058823529413</v>
      </c>
      <c r="H22" s="39">
        <f ca="1">+'4.2ทธอ'!T10</f>
        <v>512.22549019607857</v>
      </c>
      <c r="I22" s="37">
        <f ca="1">+'4.2ทธอ'!U10</f>
        <v>0</v>
      </c>
      <c r="J22" s="38">
        <f ca="1">+'4.2ทธอ'!V10</f>
        <v>0</v>
      </c>
      <c r="K22" s="38">
        <f ca="1">+'4.2ทธอ'!W10</f>
        <v>0</v>
      </c>
      <c r="L22" s="38">
        <f ca="1">+'4.2ทธอ'!X10</f>
        <v>0</v>
      </c>
      <c r="M22" s="39">
        <f ca="1">+'4.2ทธอ'!Y10</f>
        <v>0</v>
      </c>
      <c r="N22" s="40">
        <f ca="1">+'4.2ทธอ'!Z10</f>
        <v>512.22549019607857</v>
      </c>
      <c r="P22" s="167">
        <v>685.34313725490222</v>
      </c>
      <c r="Q22" s="167">
        <v>0</v>
      </c>
      <c r="R22" s="167">
        <v>685.3431372549021</v>
      </c>
    </row>
    <row r="23" spans="1:18" s="35" customFormat="1" ht="18" customHeight="1">
      <c r="A23" s="29" t="s">
        <v>39</v>
      </c>
      <c r="B23" s="30" t="s">
        <v>33</v>
      </c>
      <c r="C23" s="30" t="s">
        <v>33</v>
      </c>
      <c r="D23" s="31">
        <f ca="1">+'4.3วว'!P5</f>
        <v>86.823529411764653</v>
      </c>
      <c r="E23" s="32">
        <f ca="1">+'4.3วว'!Q5</f>
        <v>1468.588235294118</v>
      </c>
      <c r="F23" s="32">
        <f ca="1">+'4.3วว'!R5</f>
        <v>25.941176470588236</v>
      </c>
      <c r="G23" s="34">
        <f ca="1">+'4.3วว'!S5</f>
        <v>22.882352941176471</v>
      </c>
      <c r="H23" s="33">
        <f ca="1">+'4.3วว'!T5</f>
        <v>1604.2352941176473</v>
      </c>
      <c r="I23" s="31">
        <f ca="1">+'4.3วว'!U5</f>
        <v>0</v>
      </c>
      <c r="J23" s="32">
        <f ca="1">+'4.3วว'!V5</f>
        <v>22.52941176470588</v>
      </c>
      <c r="K23" s="32">
        <f ca="1">+'4.3วว'!W5</f>
        <v>0</v>
      </c>
      <c r="L23" s="32">
        <f ca="1">+'4.3วว'!X5</f>
        <v>0</v>
      </c>
      <c r="M23" s="33">
        <f ca="1">+'4.3วว'!Y5</f>
        <v>22.52941176470588</v>
      </c>
      <c r="N23" s="34">
        <f ca="1">+'4.3วว'!Z5</f>
        <v>1626.7647058823532</v>
      </c>
      <c r="P23" s="167">
        <v>1884.5294117647059</v>
      </c>
      <c r="Q23" s="167">
        <v>28.352941176470587</v>
      </c>
      <c r="R23" s="167">
        <v>1912.8823529411764</v>
      </c>
    </row>
    <row r="24" spans="1:18" s="35" customFormat="1" ht="18" customHeight="1">
      <c r="A24" s="36"/>
      <c r="B24" s="36"/>
      <c r="C24" s="36" t="s">
        <v>34</v>
      </c>
      <c r="D24" s="37">
        <f ca="1">+'4.3วว'!P6</f>
        <v>0</v>
      </c>
      <c r="E24" s="38">
        <f ca="1">+'4.3วว'!Q6</f>
        <v>0</v>
      </c>
      <c r="F24" s="38">
        <f ca="1">+'4.3วว'!R6</f>
        <v>0</v>
      </c>
      <c r="G24" s="40">
        <f ca="1">+'4.3วว'!S6</f>
        <v>0</v>
      </c>
      <c r="H24" s="39">
        <f ca="1">+'4.3วว'!T6</f>
        <v>0</v>
      </c>
      <c r="I24" s="37">
        <f ca="1">+'4.3วว'!U6</f>
        <v>0</v>
      </c>
      <c r="J24" s="38">
        <f ca="1">+'4.3วว'!V6</f>
        <v>0</v>
      </c>
      <c r="K24" s="38">
        <f ca="1">+'4.3วว'!W6</f>
        <v>0</v>
      </c>
      <c r="L24" s="38">
        <f ca="1">+'4.3วว'!X6</f>
        <v>0</v>
      </c>
      <c r="M24" s="39">
        <f ca="1">+'4.3วว'!Y6</f>
        <v>0</v>
      </c>
      <c r="N24" s="40">
        <f ca="1">+'4.3วว'!Z6</f>
        <v>0</v>
      </c>
      <c r="P24" s="167">
        <v>0</v>
      </c>
      <c r="Q24" s="167">
        <v>0</v>
      </c>
      <c r="R24" s="167">
        <v>0</v>
      </c>
    </row>
    <row r="25" spans="1:18" s="35" customFormat="1" ht="18" customHeight="1">
      <c r="A25" s="36"/>
      <c r="B25" s="36"/>
      <c r="C25" s="36" t="s">
        <v>31</v>
      </c>
      <c r="D25" s="37">
        <f ca="1">+'4.3วว'!P7</f>
        <v>86.823529411764653</v>
      </c>
      <c r="E25" s="38">
        <f ca="1">+'4.3วว'!Q7</f>
        <v>1468.588235294118</v>
      </c>
      <c r="F25" s="38">
        <f ca="1">+'4.3วว'!R7</f>
        <v>25.941176470588236</v>
      </c>
      <c r="G25" s="40">
        <f ca="1">+'4.3วว'!S7</f>
        <v>22.882352941176471</v>
      </c>
      <c r="H25" s="39">
        <f ca="1">+'4.3วว'!T7</f>
        <v>1604.2352941176473</v>
      </c>
      <c r="I25" s="37">
        <f ca="1">+'4.3วว'!U7</f>
        <v>0</v>
      </c>
      <c r="J25" s="38">
        <f ca="1">+'4.3วว'!V7</f>
        <v>22.52941176470588</v>
      </c>
      <c r="K25" s="38">
        <f ca="1">+'4.3วว'!W7</f>
        <v>0</v>
      </c>
      <c r="L25" s="38">
        <f ca="1">+'4.3วว'!X7</f>
        <v>0</v>
      </c>
      <c r="M25" s="39">
        <f ca="1">+'4.3วว'!Y7</f>
        <v>22.52941176470588</v>
      </c>
      <c r="N25" s="40">
        <f ca="1">+'4.3วว'!Z7</f>
        <v>1626.7647058823532</v>
      </c>
      <c r="P25" s="167">
        <v>1884.5294117647059</v>
      </c>
      <c r="Q25" s="167">
        <v>28.352941176470587</v>
      </c>
      <c r="R25" s="167">
        <v>1912.8823529411764</v>
      </c>
    </row>
    <row r="26" spans="1:18" s="35" customFormat="1" ht="18" customHeight="1">
      <c r="A26" s="36"/>
      <c r="B26" s="36" t="s">
        <v>35</v>
      </c>
      <c r="C26" s="36" t="s">
        <v>34</v>
      </c>
      <c r="D26" s="37">
        <f ca="1">+'4.3วว'!P8</f>
        <v>0</v>
      </c>
      <c r="E26" s="38">
        <f ca="1">+'4.3วว'!Q8</f>
        <v>2</v>
      </c>
      <c r="F26" s="38">
        <f ca="1">+'4.3วว'!R8</f>
        <v>0</v>
      </c>
      <c r="G26" s="40">
        <f ca="1">+'4.3วว'!S8</f>
        <v>0</v>
      </c>
      <c r="H26" s="39">
        <f ca="1">+'4.3วว'!T8</f>
        <v>2</v>
      </c>
      <c r="I26" s="37">
        <f ca="1">+'4.3วว'!U8</f>
        <v>0</v>
      </c>
      <c r="J26" s="38">
        <f ca="1">+'4.3วว'!V8</f>
        <v>11.166666666666666</v>
      </c>
      <c r="K26" s="38">
        <f ca="1">+'4.3วว'!W8</f>
        <v>0</v>
      </c>
      <c r="L26" s="38">
        <f ca="1">+'4.3วว'!X8</f>
        <v>0</v>
      </c>
      <c r="M26" s="39">
        <f ca="1">+'4.3วว'!Y8</f>
        <v>11.166666666666666</v>
      </c>
      <c r="N26" s="40">
        <f ca="1">+'4.3วว'!Z8</f>
        <v>13.166666666666666</v>
      </c>
      <c r="P26" s="167">
        <v>2</v>
      </c>
      <c r="Q26" s="167">
        <v>12.666666666666668</v>
      </c>
      <c r="R26" s="167">
        <v>14.666666666666668</v>
      </c>
    </row>
    <row r="27" spans="1:18" s="35" customFormat="1" ht="18" customHeight="1">
      <c r="A27" s="36"/>
      <c r="B27" s="36"/>
      <c r="C27" s="36" t="s">
        <v>36</v>
      </c>
      <c r="D27" s="37">
        <f ca="1">+'4.3วว'!P9</f>
        <v>0</v>
      </c>
      <c r="E27" s="38">
        <f ca="1">+'4.3วว'!Q9</f>
        <v>4</v>
      </c>
      <c r="F27" s="38">
        <f ca="1">+'4.3วว'!R9</f>
        <v>0</v>
      </c>
      <c r="G27" s="40">
        <f ca="1">+'4.3วว'!S9</f>
        <v>0</v>
      </c>
      <c r="H27" s="39">
        <f ca="1">+'4.3วว'!T9</f>
        <v>4</v>
      </c>
      <c r="I27" s="37">
        <f ca="1">+'4.3วว'!U9</f>
        <v>0</v>
      </c>
      <c r="J27" s="38">
        <f ca="1">+'4.3วว'!V9</f>
        <v>22.333333333333332</v>
      </c>
      <c r="K27" s="38">
        <f ca="1">+'4.3วว'!W9</f>
        <v>0</v>
      </c>
      <c r="L27" s="38">
        <f ca="1">+'4.3วว'!X9</f>
        <v>0</v>
      </c>
      <c r="M27" s="39">
        <f ca="1">+'4.3วว'!Y9</f>
        <v>22.333333333333332</v>
      </c>
      <c r="N27" s="40">
        <f ca="1">+'4.3วว'!Z9</f>
        <v>26.333333333333332</v>
      </c>
      <c r="P27" s="167">
        <v>4</v>
      </c>
      <c r="Q27" s="167">
        <v>25.333333333333336</v>
      </c>
      <c r="R27" s="167">
        <v>29.333333333333336</v>
      </c>
    </row>
    <row r="28" spans="1:18" s="35" customFormat="1" ht="18" customHeight="1">
      <c r="A28" s="41"/>
      <c r="B28" s="42" t="s">
        <v>37</v>
      </c>
      <c r="C28" s="42"/>
      <c r="D28" s="43">
        <f ca="1">+'4.3วว'!P10</f>
        <v>86.823529411764653</v>
      </c>
      <c r="E28" s="44">
        <f ca="1">+'4.3วว'!Q10</f>
        <v>1472.588235294118</v>
      </c>
      <c r="F28" s="44">
        <f ca="1">+'4.3วว'!R10</f>
        <v>25.941176470588236</v>
      </c>
      <c r="G28" s="46">
        <f ca="1">+'4.3วว'!S10</f>
        <v>22.882352941176471</v>
      </c>
      <c r="H28" s="45">
        <f ca="1">+'4.3วว'!T10</f>
        <v>1608.2352941176473</v>
      </c>
      <c r="I28" s="43">
        <f ca="1">+'4.3วว'!U10</f>
        <v>0</v>
      </c>
      <c r="J28" s="44">
        <f ca="1">+'4.3วว'!V10</f>
        <v>44.862745098039213</v>
      </c>
      <c r="K28" s="44">
        <f ca="1">+'4.3วว'!W10</f>
        <v>0</v>
      </c>
      <c r="L28" s="44">
        <f ca="1">+'4.3วว'!X10</f>
        <v>0</v>
      </c>
      <c r="M28" s="45">
        <f ca="1">+'4.3วว'!Y10</f>
        <v>44.862745098039213</v>
      </c>
      <c r="N28" s="46">
        <f ca="1">+'4.3วว'!Z10</f>
        <v>1653.0980392156866</v>
      </c>
      <c r="P28" s="167">
        <v>1888.5294117647059</v>
      </c>
      <c r="Q28" s="167">
        <v>53.68627450980393</v>
      </c>
      <c r="R28" s="167">
        <v>1942.2156862745098</v>
      </c>
    </row>
    <row r="29" spans="1:18" s="35" customFormat="1" ht="18" customHeight="1">
      <c r="A29" s="47" t="s">
        <v>40</v>
      </c>
      <c r="B29" s="36" t="s">
        <v>33</v>
      </c>
      <c r="C29" s="36" t="s">
        <v>33</v>
      </c>
      <c r="D29" s="37">
        <f ca="1">+'4.4ศวจก'!P5</f>
        <v>133.11764705882354</v>
      </c>
      <c r="E29" s="38">
        <f ca="1">+'4.4ศวจก'!Q5</f>
        <v>313.70588235294122</v>
      </c>
      <c r="F29" s="38">
        <f ca="1">+'4.4ศวจก'!R5</f>
        <v>2255.2941176470586</v>
      </c>
      <c r="G29" s="40">
        <f ca="1">+'4.4ศวจก'!S5</f>
        <v>191.88235294117646</v>
      </c>
      <c r="H29" s="39">
        <f ca="1">+'4.4ศวจก'!T5</f>
        <v>2894</v>
      </c>
      <c r="I29" s="37">
        <f ca="1">+'4.4ศวจก'!U5</f>
        <v>0</v>
      </c>
      <c r="J29" s="38">
        <f ca="1">+'4.4ศวจก'!V5</f>
        <v>4.4117647058823533</v>
      </c>
      <c r="K29" s="38">
        <f ca="1">+'4.4ศวจก'!W5</f>
        <v>0</v>
      </c>
      <c r="L29" s="38">
        <f ca="1">+'4.4ศวจก'!X5</f>
        <v>0</v>
      </c>
      <c r="M29" s="39">
        <f ca="1">+'4.4ศวจก'!Y5</f>
        <v>4.4117647058823533</v>
      </c>
      <c r="N29" s="40">
        <f ca="1">+'4.4ศวจก'!Z5</f>
        <v>2898.411764705882</v>
      </c>
      <c r="P29" s="167">
        <v>3155.8235294117649</v>
      </c>
      <c r="Q29" s="167">
        <v>20.823529411764707</v>
      </c>
      <c r="R29" s="167">
        <v>3176.6470588235297</v>
      </c>
    </row>
    <row r="30" spans="1:18" s="35" customFormat="1" ht="18" customHeight="1">
      <c r="A30" s="36"/>
      <c r="B30" s="36"/>
      <c r="C30" s="36" t="s">
        <v>34</v>
      </c>
      <c r="D30" s="37">
        <f ca="1">+'4.4ศวจก'!P6</f>
        <v>0</v>
      </c>
      <c r="E30" s="38">
        <f ca="1">+'4.4ศวจก'!Q6</f>
        <v>0</v>
      </c>
      <c r="F30" s="38">
        <f ca="1">+'4.4ศวจก'!R6</f>
        <v>0</v>
      </c>
      <c r="G30" s="40">
        <f ca="1">+'4.4ศวจก'!S6</f>
        <v>0</v>
      </c>
      <c r="H30" s="39">
        <f ca="1">+'4.4ศวจก'!T6</f>
        <v>0</v>
      </c>
      <c r="I30" s="37">
        <f ca="1">+'4.4ศวจก'!U6</f>
        <v>0</v>
      </c>
      <c r="J30" s="38">
        <f ca="1">+'4.4ศวจก'!V6</f>
        <v>0</v>
      </c>
      <c r="K30" s="38">
        <f ca="1">+'4.4ศวจก'!W6</f>
        <v>0</v>
      </c>
      <c r="L30" s="38">
        <f ca="1">+'4.4ศวจก'!X6</f>
        <v>0</v>
      </c>
      <c r="M30" s="39">
        <f ca="1">+'4.4ศวจก'!Y6</f>
        <v>0</v>
      </c>
      <c r="N30" s="40">
        <f ca="1">+'4.4ศวจก'!Z6</f>
        <v>0</v>
      </c>
      <c r="P30" s="167">
        <v>0</v>
      </c>
      <c r="Q30" s="167">
        <v>0</v>
      </c>
      <c r="R30" s="167">
        <v>0</v>
      </c>
    </row>
    <row r="31" spans="1:18" s="35" customFormat="1" ht="18" customHeight="1">
      <c r="A31" s="36"/>
      <c r="B31" s="36"/>
      <c r="C31" s="36" t="s">
        <v>31</v>
      </c>
      <c r="D31" s="37">
        <f ca="1">+'4.4ศวจก'!P7</f>
        <v>133.11764705882354</v>
      </c>
      <c r="E31" s="38">
        <f ca="1">+'4.4ศวจก'!Q7</f>
        <v>313.70588235294122</v>
      </c>
      <c r="F31" s="38">
        <f ca="1">+'4.4ศวจก'!R7</f>
        <v>2255.2941176470586</v>
      </c>
      <c r="G31" s="40">
        <f ca="1">+'4.4ศวจก'!S7</f>
        <v>191.88235294117646</v>
      </c>
      <c r="H31" s="39">
        <f ca="1">+'4.4ศวจก'!T7</f>
        <v>2894</v>
      </c>
      <c r="I31" s="37">
        <f ca="1">+'4.4ศวจก'!U7</f>
        <v>0</v>
      </c>
      <c r="J31" s="38">
        <f ca="1">+'4.4ศวจก'!V7</f>
        <v>4.4117647058823533</v>
      </c>
      <c r="K31" s="38">
        <f ca="1">+'4.4ศวจก'!W7</f>
        <v>0</v>
      </c>
      <c r="L31" s="38">
        <f ca="1">+'4.4ศวจก'!X7</f>
        <v>0</v>
      </c>
      <c r="M31" s="39">
        <f ca="1">+'4.4ศวจก'!Y7</f>
        <v>4.4117647058823533</v>
      </c>
      <c r="N31" s="40">
        <f ca="1">+'4.4ศวจก'!Z7</f>
        <v>2898.411764705882</v>
      </c>
      <c r="P31" s="167">
        <v>3155.8235294117649</v>
      </c>
      <c r="Q31" s="167">
        <v>20.823529411764707</v>
      </c>
      <c r="R31" s="167">
        <v>3176.6470588235297</v>
      </c>
    </row>
    <row r="32" spans="1:18" s="35" customFormat="1" ht="18" customHeight="1">
      <c r="A32" s="36"/>
      <c r="B32" s="36" t="s">
        <v>35</v>
      </c>
      <c r="C32" s="36" t="s">
        <v>34</v>
      </c>
      <c r="D32" s="37">
        <f ca="1">+'4.4ศวจก'!P8</f>
        <v>0</v>
      </c>
      <c r="E32" s="38">
        <f ca="1">+'4.4ศวจก'!Q8</f>
        <v>0</v>
      </c>
      <c r="F32" s="38">
        <f ca="1">+'4.4ศวจก'!R8</f>
        <v>0</v>
      </c>
      <c r="G32" s="40">
        <f ca="1">+'4.4ศวจก'!S8</f>
        <v>0</v>
      </c>
      <c r="H32" s="39">
        <f ca="1">+'4.4ศวจก'!T8</f>
        <v>0</v>
      </c>
      <c r="I32" s="37">
        <f ca="1">+'4.4ศวจก'!U8</f>
        <v>0</v>
      </c>
      <c r="J32" s="38">
        <f ca="1">+'4.4ศวจก'!V8</f>
        <v>0</v>
      </c>
      <c r="K32" s="38">
        <f ca="1">+'4.4ศวจก'!W8</f>
        <v>50.5</v>
      </c>
      <c r="L32" s="38">
        <f ca="1">+'4.4ศวจก'!X8</f>
        <v>0</v>
      </c>
      <c r="M32" s="39">
        <f ca="1">+'4.4ศวจก'!Y8</f>
        <v>50.5</v>
      </c>
      <c r="N32" s="40">
        <f ca="1">+'4.4ศวจก'!Z8</f>
        <v>50.5</v>
      </c>
      <c r="P32" s="167">
        <v>3.5</v>
      </c>
      <c r="Q32" s="167">
        <v>41.5</v>
      </c>
      <c r="R32" s="167">
        <v>45</v>
      </c>
    </row>
    <row r="33" spans="1:18" s="35" customFormat="1" ht="18" customHeight="1">
      <c r="A33" s="36"/>
      <c r="B33" s="36"/>
      <c r="C33" s="36" t="s">
        <v>36</v>
      </c>
      <c r="D33" s="37">
        <f ca="1">+'4.4ศวจก'!P9</f>
        <v>0</v>
      </c>
      <c r="E33" s="38">
        <f ca="1">+'4.4ศวจก'!Q9</f>
        <v>0</v>
      </c>
      <c r="F33" s="38">
        <f ca="1">+'4.4ศวจก'!R9</f>
        <v>0</v>
      </c>
      <c r="G33" s="40">
        <f ca="1">+'4.4ศวจก'!S9</f>
        <v>0</v>
      </c>
      <c r="H33" s="39">
        <f ca="1">+'4.4ศวจก'!T9</f>
        <v>0</v>
      </c>
      <c r="I33" s="37">
        <f ca="1">+'4.4ศวจก'!U9</f>
        <v>0</v>
      </c>
      <c r="J33" s="38">
        <f ca="1">+'4.4ศวจก'!V9</f>
        <v>0</v>
      </c>
      <c r="K33" s="38">
        <f ca="1">+'4.4ศวจก'!W9</f>
        <v>90.9</v>
      </c>
      <c r="L33" s="38">
        <f ca="1">+'4.4ศวจก'!X9</f>
        <v>0</v>
      </c>
      <c r="M33" s="39">
        <f ca="1">+'4.4ศวจก'!Y9</f>
        <v>90.9</v>
      </c>
      <c r="N33" s="40">
        <f ca="1">+'4.4ศวจก'!Z9</f>
        <v>90.9</v>
      </c>
      <c r="P33" s="167">
        <v>6.3</v>
      </c>
      <c r="Q33" s="167">
        <v>74.7</v>
      </c>
      <c r="R33" s="167">
        <v>81.000000000000014</v>
      </c>
    </row>
    <row r="34" spans="1:18" s="35" customFormat="1" ht="18" customHeight="1">
      <c r="A34" s="36"/>
      <c r="B34" s="48" t="s">
        <v>37</v>
      </c>
      <c r="C34" s="48"/>
      <c r="D34" s="37">
        <f ca="1">+'4.4ศวจก'!P10</f>
        <v>133.11764705882354</v>
      </c>
      <c r="E34" s="38">
        <f ca="1">+'4.4ศวจก'!Q10</f>
        <v>313.70588235294122</v>
      </c>
      <c r="F34" s="38">
        <f ca="1">+'4.4ศวจก'!R10</f>
        <v>2255.2941176470586</v>
      </c>
      <c r="G34" s="40">
        <f ca="1">+'4.4ศวจก'!S10</f>
        <v>191.88235294117646</v>
      </c>
      <c r="H34" s="39">
        <f ca="1">+'4.4ศวจก'!T10</f>
        <v>2894</v>
      </c>
      <c r="I34" s="37">
        <f ca="1">+'4.4ศวจก'!U10</f>
        <v>0</v>
      </c>
      <c r="J34" s="38">
        <f ca="1">+'4.4ศวจก'!V10</f>
        <v>4.4117647058823533</v>
      </c>
      <c r="K34" s="38">
        <f ca="1">+'4.4ศวจก'!W10</f>
        <v>90.9</v>
      </c>
      <c r="L34" s="38">
        <f ca="1">+'4.4ศวจก'!X10</f>
        <v>0</v>
      </c>
      <c r="M34" s="39">
        <f ca="1">+'4.4ศวจก'!Y10</f>
        <v>95.311764705882354</v>
      </c>
      <c r="N34" s="40">
        <f ca="1">+'4.4ศวจก'!Z10</f>
        <v>2989.3117647058821</v>
      </c>
      <c r="P34" s="167">
        <v>3162.123529411765</v>
      </c>
      <c r="Q34" s="167">
        <v>95.523529411764713</v>
      </c>
      <c r="R34" s="167">
        <v>3257.6470588235297</v>
      </c>
    </row>
    <row r="35" spans="1:18" s="35" customFormat="1" ht="18" customHeight="1">
      <c r="A35" s="29" t="s">
        <v>130</v>
      </c>
      <c r="B35" s="30" t="s">
        <v>33</v>
      </c>
      <c r="C35" s="30" t="s">
        <v>33</v>
      </c>
      <c r="D35" s="31">
        <f ca="1">+'4.5สธ'!P5</f>
        <v>0</v>
      </c>
      <c r="E35" s="32">
        <f ca="1">+'4.5สธ'!Q5</f>
        <v>0</v>
      </c>
      <c r="F35" s="32">
        <f ca="1">+'4.5สธ'!R5</f>
        <v>0</v>
      </c>
      <c r="G35" s="34">
        <f ca="1">+'4.5สธ'!S5</f>
        <v>500.70588235294116</v>
      </c>
      <c r="H35" s="33">
        <f ca="1">+'4.5สธ'!T5</f>
        <v>500.70588235294116</v>
      </c>
      <c r="I35" s="31">
        <f ca="1">+'4.5สธ'!U5</f>
        <v>0</v>
      </c>
      <c r="J35" s="32">
        <f ca="1">+'4.5สธ'!V5</f>
        <v>0</v>
      </c>
      <c r="K35" s="32">
        <f ca="1">+'4.5สธ'!W5</f>
        <v>0</v>
      </c>
      <c r="L35" s="32">
        <f ca="1">+'4.5สธ'!X5</f>
        <v>25.235294117647058</v>
      </c>
      <c r="M35" s="33">
        <f ca="1">+'4.5สธ'!Y5</f>
        <v>25.235294117647058</v>
      </c>
      <c r="N35" s="34">
        <f ca="1">+'4.5สธ'!Z5</f>
        <v>525.94117647058829</v>
      </c>
      <c r="P35" s="167">
        <v>440.29411764705873</v>
      </c>
      <c r="Q35" s="167">
        <v>60.352941176470587</v>
      </c>
      <c r="R35" s="167">
        <v>500.64705882352933</v>
      </c>
    </row>
    <row r="36" spans="1:18" s="35" customFormat="1" ht="18" customHeight="1">
      <c r="A36" s="36"/>
      <c r="B36" s="36"/>
      <c r="C36" s="36" t="s">
        <v>34</v>
      </c>
      <c r="D36" s="37">
        <f ca="1">+'4.5สธ'!P6</f>
        <v>0</v>
      </c>
      <c r="E36" s="38">
        <f ca="1">+'4.5สธ'!Q6</f>
        <v>0</v>
      </c>
      <c r="F36" s="38">
        <f ca="1">+'4.5สธ'!R6</f>
        <v>0</v>
      </c>
      <c r="G36" s="40">
        <f ca="1">+'4.5สธ'!S6</f>
        <v>0</v>
      </c>
      <c r="H36" s="39">
        <f ca="1">+'4.5สธ'!T6</f>
        <v>0</v>
      </c>
      <c r="I36" s="37">
        <f ca="1">+'4.5สธ'!U6</f>
        <v>0</v>
      </c>
      <c r="J36" s="38">
        <f ca="1">+'4.5สธ'!V6</f>
        <v>0</v>
      </c>
      <c r="K36" s="38">
        <f ca="1">+'4.5สธ'!W6</f>
        <v>0</v>
      </c>
      <c r="L36" s="38">
        <f ca="1">+'4.5สธ'!X6</f>
        <v>0</v>
      </c>
      <c r="M36" s="39">
        <f ca="1">+'4.5สธ'!Y6</f>
        <v>0</v>
      </c>
      <c r="N36" s="40">
        <f ca="1">+'4.5สธ'!Z6</f>
        <v>0</v>
      </c>
      <c r="P36" s="167">
        <v>0</v>
      </c>
      <c r="Q36" s="167">
        <v>0</v>
      </c>
      <c r="R36" s="167">
        <v>0</v>
      </c>
    </row>
    <row r="37" spans="1:18" s="35" customFormat="1" ht="18" customHeight="1">
      <c r="A37" s="36"/>
      <c r="B37" s="36"/>
      <c r="C37" s="36" t="s">
        <v>31</v>
      </c>
      <c r="D37" s="37">
        <f ca="1">+'4.5สธ'!P7</f>
        <v>0</v>
      </c>
      <c r="E37" s="38">
        <f ca="1">+'4.5สธ'!Q7</f>
        <v>0</v>
      </c>
      <c r="F37" s="38">
        <f ca="1">+'4.5สธ'!R7</f>
        <v>0</v>
      </c>
      <c r="G37" s="40">
        <f ca="1">+'4.5สธ'!S7</f>
        <v>500.70588235294116</v>
      </c>
      <c r="H37" s="39">
        <f ca="1">+'4.5สธ'!T7</f>
        <v>500.70588235294116</v>
      </c>
      <c r="I37" s="37">
        <f ca="1">+'4.5สธ'!U7</f>
        <v>0</v>
      </c>
      <c r="J37" s="38">
        <f ca="1">+'4.5สธ'!V7</f>
        <v>0</v>
      </c>
      <c r="K37" s="38">
        <f ca="1">+'4.5สธ'!W7</f>
        <v>0</v>
      </c>
      <c r="L37" s="38">
        <f ca="1">+'4.5สธ'!X7</f>
        <v>25.235294117647058</v>
      </c>
      <c r="M37" s="39">
        <f ca="1">+'4.5สธ'!Y7</f>
        <v>25.235294117647058</v>
      </c>
      <c r="N37" s="40">
        <f ca="1">+'4.5สธ'!Z7</f>
        <v>525.94117647058829</v>
      </c>
      <c r="P37" s="167">
        <v>440.29411764705873</v>
      </c>
      <c r="Q37" s="167">
        <v>60.352941176470587</v>
      </c>
      <c r="R37" s="167">
        <v>500.64705882352933</v>
      </c>
    </row>
    <row r="38" spans="1:18" s="35" customFormat="1" ht="18" customHeight="1">
      <c r="A38" s="36"/>
      <c r="B38" s="36" t="s">
        <v>35</v>
      </c>
      <c r="C38" s="36" t="s">
        <v>34</v>
      </c>
      <c r="D38" s="37">
        <f ca="1">+'4.5สธ'!P8</f>
        <v>0</v>
      </c>
      <c r="E38" s="38">
        <f ca="1">+'4.5สธ'!Q8</f>
        <v>0</v>
      </c>
      <c r="F38" s="38">
        <f ca="1">+'4.5สธ'!R8</f>
        <v>0</v>
      </c>
      <c r="G38" s="40">
        <f ca="1">+'4.5สธ'!S8</f>
        <v>29</v>
      </c>
      <c r="H38" s="39">
        <f ca="1">+'4.5สธ'!T8</f>
        <v>29</v>
      </c>
      <c r="I38" s="37">
        <f ca="1">+'4.5สธ'!U8</f>
        <v>0</v>
      </c>
      <c r="J38" s="38">
        <f ca="1">+'4.5สธ'!V8</f>
        <v>0</v>
      </c>
      <c r="K38" s="38">
        <f ca="1">+'4.5สธ'!W8</f>
        <v>0</v>
      </c>
      <c r="L38" s="38">
        <f ca="1">+'4.5สธ'!X8</f>
        <v>0</v>
      </c>
      <c r="M38" s="39">
        <f ca="1">+'4.5สธ'!Y8</f>
        <v>0</v>
      </c>
      <c r="N38" s="40">
        <f ca="1">+'4.5สธ'!Z8</f>
        <v>29</v>
      </c>
      <c r="P38" s="167">
        <v>32.333333333333329</v>
      </c>
      <c r="Q38" s="167">
        <v>0</v>
      </c>
      <c r="R38" s="167">
        <v>32.333333333333329</v>
      </c>
    </row>
    <row r="39" spans="1:18" s="35" customFormat="1" ht="18" customHeight="1">
      <c r="A39" s="36"/>
      <c r="B39" s="36"/>
      <c r="C39" s="36" t="s">
        <v>36</v>
      </c>
      <c r="D39" s="37">
        <f ca="1">+'4.5สธ'!P9</f>
        <v>0</v>
      </c>
      <c r="E39" s="38">
        <f ca="1">+'4.5สธ'!Q9</f>
        <v>0</v>
      </c>
      <c r="F39" s="38">
        <f ca="1">+'4.5สธ'!R9</f>
        <v>0</v>
      </c>
      <c r="G39" s="40">
        <f ca="1">+'4.5สธ'!S9</f>
        <v>29</v>
      </c>
      <c r="H39" s="39">
        <f ca="1">+'4.5สธ'!T9</f>
        <v>29</v>
      </c>
      <c r="I39" s="37">
        <f ca="1">+'4.5สธ'!U9</f>
        <v>0</v>
      </c>
      <c r="J39" s="38">
        <f ca="1">+'4.5สธ'!V9</f>
        <v>0</v>
      </c>
      <c r="K39" s="38">
        <f ca="1">+'4.5สธ'!W9</f>
        <v>0</v>
      </c>
      <c r="L39" s="38">
        <f ca="1">+'4.5สธ'!X9</f>
        <v>0</v>
      </c>
      <c r="M39" s="39">
        <f ca="1">+'4.5สธ'!Y9</f>
        <v>0</v>
      </c>
      <c r="N39" s="40">
        <f ca="1">+'4.5สธ'!Z9</f>
        <v>29</v>
      </c>
      <c r="P39" s="167">
        <v>32.333333333333329</v>
      </c>
      <c r="Q39" s="167">
        <v>0</v>
      </c>
      <c r="R39" s="167">
        <v>32.333333333333329</v>
      </c>
    </row>
    <row r="40" spans="1:18" s="35" customFormat="1" ht="18" customHeight="1">
      <c r="A40" s="49"/>
      <c r="B40" s="50" t="s">
        <v>37</v>
      </c>
      <c r="C40" s="50"/>
      <c r="D40" s="51">
        <f ca="1">+'4.5สธ'!P10</f>
        <v>0</v>
      </c>
      <c r="E40" s="52">
        <f ca="1">+'4.5สธ'!Q10</f>
        <v>0</v>
      </c>
      <c r="F40" s="52">
        <f ca="1">+'4.5สธ'!R10</f>
        <v>0</v>
      </c>
      <c r="G40" s="54">
        <f ca="1">+'4.5สธ'!S10</f>
        <v>529.70588235294122</v>
      </c>
      <c r="H40" s="53">
        <f ca="1">+'4.5สธ'!T10</f>
        <v>529.70588235294122</v>
      </c>
      <c r="I40" s="51">
        <f ca="1">+'4.5สธ'!U10</f>
        <v>0</v>
      </c>
      <c r="J40" s="52">
        <f ca="1">+'4.5สธ'!V10</f>
        <v>0</v>
      </c>
      <c r="K40" s="52">
        <f ca="1">+'4.5สธ'!W10</f>
        <v>0</v>
      </c>
      <c r="L40" s="52">
        <f ca="1">+'4.5สธ'!X10</f>
        <v>25.235294117647058</v>
      </c>
      <c r="M40" s="53">
        <f ca="1">+'4.5สธ'!Y10</f>
        <v>25.235294117647058</v>
      </c>
      <c r="N40" s="54">
        <f ca="1">+'4.5สธ'!Z10</f>
        <v>554.94117647058829</v>
      </c>
      <c r="P40" s="167">
        <v>472.62745098039204</v>
      </c>
      <c r="Q40" s="167">
        <v>60.352941176470587</v>
      </c>
      <c r="R40" s="167">
        <v>532.98039215686265</v>
      </c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  <rowBreaks count="1" manualBreakCount="1">
    <brk id="28" max="1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1:Z32"/>
  <sheetViews>
    <sheetView showGridLines="0" topLeftCell="L1" zoomScaleNormal="100" zoomScaleSheetLayoutView="100" workbookViewId="0">
      <selection activeCell="M8" sqref="M8"/>
    </sheetView>
  </sheetViews>
  <sheetFormatPr defaultRowHeight="18" customHeight="1"/>
  <cols>
    <col min="1" max="2" width="10.125" style="3" hidden="1" customWidth="1"/>
    <col min="3" max="3" width="11.5" style="3" hidden="1" customWidth="1"/>
    <col min="4" max="4" width="11.875" style="117" hidden="1" customWidth="1"/>
    <col min="5" max="7" width="9.625" style="55" hidden="1" customWidth="1"/>
    <col min="8" max="8" width="9.625" style="117" hidden="1" customWidth="1"/>
    <col min="9" max="10" width="9.625" style="55" hidden="1" customWidth="1"/>
    <col min="11" max="11" width="9.625" style="3" hidden="1" customWidth="1"/>
    <col min="12" max="12" width="4.625" style="3" customWidth="1"/>
    <col min="13" max="13" width="35.625" style="35" customWidth="1"/>
    <col min="14" max="15" width="8.625" style="35" customWidth="1"/>
    <col min="16" max="26" width="8.625" style="3" customWidth="1"/>
    <col min="27" max="251" width="9" style="3"/>
    <col min="252" max="261" width="0" style="3" hidden="1" customWidth="1"/>
    <col min="262" max="262" width="25.875" style="3" customWidth="1"/>
    <col min="263" max="263" width="8.125" style="3" bestFit="1" customWidth="1"/>
    <col min="264" max="264" width="8.75" style="3" bestFit="1" customWidth="1"/>
    <col min="265" max="272" width="9" style="3"/>
    <col min="273" max="273" width="8.25" style="3" customWidth="1"/>
    <col min="274" max="507" width="9" style="3"/>
    <col min="508" max="517" width="0" style="3" hidden="1" customWidth="1"/>
    <col min="518" max="518" width="25.875" style="3" customWidth="1"/>
    <col min="519" max="519" width="8.125" style="3" bestFit="1" customWidth="1"/>
    <col min="520" max="520" width="8.75" style="3" bestFit="1" customWidth="1"/>
    <col min="521" max="528" width="9" style="3"/>
    <col min="529" max="529" width="8.25" style="3" customWidth="1"/>
    <col min="530" max="763" width="9" style="3"/>
    <col min="764" max="773" width="0" style="3" hidden="1" customWidth="1"/>
    <col min="774" max="774" width="25.875" style="3" customWidth="1"/>
    <col min="775" max="775" width="8.125" style="3" bestFit="1" customWidth="1"/>
    <col min="776" max="776" width="8.75" style="3" bestFit="1" customWidth="1"/>
    <col min="777" max="784" width="9" style="3"/>
    <col min="785" max="785" width="8.25" style="3" customWidth="1"/>
    <col min="786" max="1019" width="9" style="3"/>
    <col min="1020" max="1029" width="0" style="3" hidden="1" customWidth="1"/>
    <col min="1030" max="1030" width="25.875" style="3" customWidth="1"/>
    <col min="1031" max="1031" width="8.125" style="3" bestFit="1" customWidth="1"/>
    <col min="1032" max="1032" width="8.75" style="3" bestFit="1" customWidth="1"/>
    <col min="1033" max="1040" width="9" style="3"/>
    <col min="1041" max="1041" width="8.25" style="3" customWidth="1"/>
    <col min="1042" max="1275" width="9" style="3"/>
    <col min="1276" max="1285" width="0" style="3" hidden="1" customWidth="1"/>
    <col min="1286" max="1286" width="25.875" style="3" customWidth="1"/>
    <col min="1287" max="1287" width="8.125" style="3" bestFit="1" customWidth="1"/>
    <col min="1288" max="1288" width="8.75" style="3" bestFit="1" customWidth="1"/>
    <col min="1289" max="1296" width="9" style="3"/>
    <col min="1297" max="1297" width="8.25" style="3" customWidth="1"/>
    <col min="1298" max="1531" width="9" style="3"/>
    <col min="1532" max="1541" width="0" style="3" hidden="1" customWidth="1"/>
    <col min="1542" max="1542" width="25.875" style="3" customWidth="1"/>
    <col min="1543" max="1543" width="8.125" style="3" bestFit="1" customWidth="1"/>
    <col min="1544" max="1544" width="8.75" style="3" bestFit="1" customWidth="1"/>
    <col min="1545" max="1552" width="9" style="3"/>
    <col min="1553" max="1553" width="8.25" style="3" customWidth="1"/>
    <col min="1554" max="1787" width="9" style="3"/>
    <col min="1788" max="1797" width="0" style="3" hidden="1" customWidth="1"/>
    <col min="1798" max="1798" width="25.875" style="3" customWidth="1"/>
    <col min="1799" max="1799" width="8.125" style="3" bestFit="1" customWidth="1"/>
    <col min="1800" max="1800" width="8.75" style="3" bestFit="1" customWidth="1"/>
    <col min="1801" max="1808" width="9" style="3"/>
    <col min="1809" max="1809" width="8.25" style="3" customWidth="1"/>
    <col min="1810" max="2043" width="9" style="3"/>
    <col min="2044" max="2053" width="0" style="3" hidden="1" customWidth="1"/>
    <col min="2054" max="2054" width="25.875" style="3" customWidth="1"/>
    <col min="2055" max="2055" width="8.125" style="3" bestFit="1" customWidth="1"/>
    <col min="2056" max="2056" width="8.75" style="3" bestFit="1" customWidth="1"/>
    <col min="2057" max="2064" width="9" style="3"/>
    <col min="2065" max="2065" width="8.25" style="3" customWidth="1"/>
    <col min="2066" max="2299" width="9" style="3"/>
    <col min="2300" max="2309" width="0" style="3" hidden="1" customWidth="1"/>
    <col min="2310" max="2310" width="25.875" style="3" customWidth="1"/>
    <col min="2311" max="2311" width="8.125" style="3" bestFit="1" customWidth="1"/>
    <col min="2312" max="2312" width="8.75" style="3" bestFit="1" customWidth="1"/>
    <col min="2313" max="2320" width="9" style="3"/>
    <col min="2321" max="2321" width="8.25" style="3" customWidth="1"/>
    <col min="2322" max="2555" width="9" style="3"/>
    <col min="2556" max="2565" width="0" style="3" hidden="1" customWidth="1"/>
    <col min="2566" max="2566" width="25.875" style="3" customWidth="1"/>
    <col min="2567" max="2567" width="8.125" style="3" bestFit="1" customWidth="1"/>
    <col min="2568" max="2568" width="8.75" style="3" bestFit="1" customWidth="1"/>
    <col min="2569" max="2576" width="9" style="3"/>
    <col min="2577" max="2577" width="8.25" style="3" customWidth="1"/>
    <col min="2578" max="2811" width="9" style="3"/>
    <col min="2812" max="2821" width="0" style="3" hidden="1" customWidth="1"/>
    <col min="2822" max="2822" width="25.875" style="3" customWidth="1"/>
    <col min="2823" max="2823" width="8.125" style="3" bestFit="1" customWidth="1"/>
    <col min="2824" max="2824" width="8.75" style="3" bestFit="1" customWidth="1"/>
    <col min="2825" max="2832" width="9" style="3"/>
    <col min="2833" max="2833" width="8.25" style="3" customWidth="1"/>
    <col min="2834" max="3067" width="9" style="3"/>
    <col min="3068" max="3077" width="0" style="3" hidden="1" customWidth="1"/>
    <col min="3078" max="3078" width="25.875" style="3" customWidth="1"/>
    <col min="3079" max="3079" width="8.125" style="3" bestFit="1" customWidth="1"/>
    <col min="3080" max="3080" width="8.75" style="3" bestFit="1" customWidth="1"/>
    <col min="3081" max="3088" width="9" style="3"/>
    <col min="3089" max="3089" width="8.25" style="3" customWidth="1"/>
    <col min="3090" max="3323" width="9" style="3"/>
    <col min="3324" max="3333" width="0" style="3" hidden="1" customWidth="1"/>
    <col min="3334" max="3334" width="25.875" style="3" customWidth="1"/>
    <col min="3335" max="3335" width="8.125" style="3" bestFit="1" customWidth="1"/>
    <col min="3336" max="3336" width="8.75" style="3" bestFit="1" customWidth="1"/>
    <col min="3337" max="3344" width="9" style="3"/>
    <col min="3345" max="3345" width="8.25" style="3" customWidth="1"/>
    <col min="3346" max="3579" width="9" style="3"/>
    <col min="3580" max="3589" width="0" style="3" hidden="1" customWidth="1"/>
    <col min="3590" max="3590" width="25.875" style="3" customWidth="1"/>
    <col min="3591" max="3591" width="8.125" style="3" bestFit="1" customWidth="1"/>
    <col min="3592" max="3592" width="8.75" style="3" bestFit="1" customWidth="1"/>
    <col min="3593" max="3600" width="9" style="3"/>
    <col min="3601" max="3601" width="8.25" style="3" customWidth="1"/>
    <col min="3602" max="3835" width="9" style="3"/>
    <col min="3836" max="3845" width="0" style="3" hidden="1" customWidth="1"/>
    <col min="3846" max="3846" width="25.875" style="3" customWidth="1"/>
    <col min="3847" max="3847" width="8.125" style="3" bestFit="1" customWidth="1"/>
    <col min="3848" max="3848" width="8.75" style="3" bestFit="1" customWidth="1"/>
    <col min="3849" max="3856" width="9" style="3"/>
    <col min="3857" max="3857" width="8.25" style="3" customWidth="1"/>
    <col min="3858" max="4091" width="9" style="3"/>
    <col min="4092" max="4101" width="0" style="3" hidden="1" customWidth="1"/>
    <col min="4102" max="4102" width="25.875" style="3" customWidth="1"/>
    <col min="4103" max="4103" width="8.125" style="3" bestFit="1" customWidth="1"/>
    <col min="4104" max="4104" width="8.75" style="3" bestFit="1" customWidth="1"/>
    <col min="4105" max="4112" width="9" style="3"/>
    <col min="4113" max="4113" width="8.25" style="3" customWidth="1"/>
    <col min="4114" max="4347" width="9" style="3"/>
    <col min="4348" max="4357" width="0" style="3" hidden="1" customWidth="1"/>
    <col min="4358" max="4358" width="25.875" style="3" customWidth="1"/>
    <col min="4359" max="4359" width="8.125" style="3" bestFit="1" customWidth="1"/>
    <col min="4360" max="4360" width="8.75" style="3" bestFit="1" customWidth="1"/>
    <col min="4361" max="4368" width="9" style="3"/>
    <col min="4369" max="4369" width="8.25" style="3" customWidth="1"/>
    <col min="4370" max="4603" width="9" style="3"/>
    <col min="4604" max="4613" width="0" style="3" hidden="1" customWidth="1"/>
    <col min="4614" max="4614" width="25.875" style="3" customWidth="1"/>
    <col min="4615" max="4615" width="8.125" style="3" bestFit="1" customWidth="1"/>
    <col min="4616" max="4616" width="8.75" style="3" bestFit="1" customWidth="1"/>
    <col min="4617" max="4624" width="9" style="3"/>
    <col min="4625" max="4625" width="8.25" style="3" customWidth="1"/>
    <col min="4626" max="4859" width="9" style="3"/>
    <col min="4860" max="4869" width="0" style="3" hidden="1" customWidth="1"/>
    <col min="4870" max="4870" width="25.875" style="3" customWidth="1"/>
    <col min="4871" max="4871" width="8.125" style="3" bestFit="1" customWidth="1"/>
    <col min="4872" max="4872" width="8.75" style="3" bestFit="1" customWidth="1"/>
    <col min="4873" max="4880" width="9" style="3"/>
    <col min="4881" max="4881" width="8.25" style="3" customWidth="1"/>
    <col min="4882" max="5115" width="9" style="3"/>
    <col min="5116" max="5125" width="0" style="3" hidden="1" customWidth="1"/>
    <col min="5126" max="5126" width="25.875" style="3" customWidth="1"/>
    <col min="5127" max="5127" width="8.125" style="3" bestFit="1" customWidth="1"/>
    <col min="5128" max="5128" width="8.75" style="3" bestFit="1" customWidth="1"/>
    <col min="5129" max="5136" width="9" style="3"/>
    <col min="5137" max="5137" width="8.25" style="3" customWidth="1"/>
    <col min="5138" max="5371" width="9" style="3"/>
    <col min="5372" max="5381" width="0" style="3" hidden="1" customWidth="1"/>
    <col min="5382" max="5382" width="25.875" style="3" customWidth="1"/>
    <col min="5383" max="5383" width="8.125" style="3" bestFit="1" customWidth="1"/>
    <col min="5384" max="5384" width="8.75" style="3" bestFit="1" customWidth="1"/>
    <col min="5385" max="5392" width="9" style="3"/>
    <col min="5393" max="5393" width="8.25" style="3" customWidth="1"/>
    <col min="5394" max="5627" width="9" style="3"/>
    <col min="5628" max="5637" width="0" style="3" hidden="1" customWidth="1"/>
    <col min="5638" max="5638" width="25.875" style="3" customWidth="1"/>
    <col min="5639" max="5639" width="8.125" style="3" bestFit="1" customWidth="1"/>
    <col min="5640" max="5640" width="8.75" style="3" bestFit="1" customWidth="1"/>
    <col min="5641" max="5648" width="9" style="3"/>
    <col min="5649" max="5649" width="8.25" style="3" customWidth="1"/>
    <col min="5650" max="5883" width="9" style="3"/>
    <col min="5884" max="5893" width="0" style="3" hidden="1" customWidth="1"/>
    <col min="5894" max="5894" width="25.875" style="3" customWidth="1"/>
    <col min="5895" max="5895" width="8.125" style="3" bestFit="1" customWidth="1"/>
    <col min="5896" max="5896" width="8.75" style="3" bestFit="1" customWidth="1"/>
    <col min="5897" max="5904" width="9" style="3"/>
    <col min="5905" max="5905" width="8.25" style="3" customWidth="1"/>
    <col min="5906" max="6139" width="9" style="3"/>
    <col min="6140" max="6149" width="0" style="3" hidden="1" customWidth="1"/>
    <col min="6150" max="6150" width="25.875" style="3" customWidth="1"/>
    <col min="6151" max="6151" width="8.125" style="3" bestFit="1" customWidth="1"/>
    <col min="6152" max="6152" width="8.75" style="3" bestFit="1" customWidth="1"/>
    <col min="6153" max="6160" width="9" style="3"/>
    <col min="6161" max="6161" width="8.25" style="3" customWidth="1"/>
    <col min="6162" max="6395" width="9" style="3"/>
    <col min="6396" max="6405" width="0" style="3" hidden="1" customWidth="1"/>
    <col min="6406" max="6406" width="25.875" style="3" customWidth="1"/>
    <col min="6407" max="6407" width="8.125" style="3" bestFit="1" customWidth="1"/>
    <col min="6408" max="6408" width="8.75" style="3" bestFit="1" customWidth="1"/>
    <col min="6409" max="6416" width="9" style="3"/>
    <col min="6417" max="6417" width="8.25" style="3" customWidth="1"/>
    <col min="6418" max="6651" width="9" style="3"/>
    <col min="6652" max="6661" width="0" style="3" hidden="1" customWidth="1"/>
    <col min="6662" max="6662" width="25.875" style="3" customWidth="1"/>
    <col min="6663" max="6663" width="8.125" style="3" bestFit="1" customWidth="1"/>
    <col min="6664" max="6664" width="8.75" style="3" bestFit="1" customWidth="1"/>
    <col min="6665" max="6672" width="9" style="3"/>
    <col min="6673" max="6673" width="8.25" style="3" customWidth="1"/>
    <col min="6674" max="6907" width="9" style="3"/>
    <col min="6908" max="6917" width="0" style="3" hidden="1" customWidth="1"/>
    <col min="6918" max="6918" width="25.875" style="3" customWidth="1"/>
    <col min="6919" max="6919" width="8.125" style="3" bestFit="1" customWidth="1"/>
    <col min="6920" max="6920" width="8.75" style="3" bestFit="1" customWidth="1"/>
    <col min="6921" max="6928" width="9" style="3"/>
    <col min="6929" max="6929" width="8.25" style="3" customWidth="1"/>
    <col min="6930" max="7163" width="9" style="3"/>
    <col min="7164" max="7173" width="0" style="3" hidden="1" customWidth="1"/>
    <col min="7174" max="7174" width="25.875" style="3" customWidth="1"/>
    <col min="7175" max="7175" width="8.125" style="3" bestFit="1" customWidth="1"/>
    <col min="7176" max="7176" width="8.75" style="3" bestFit="1" customWidth="1"/>
    <col min="7177" max="7184" width="9" style="3"/>
    <col min="7185" max="7185" width="8.25" style="3" customWidth="1"/>
    <col min="7186" max="7419" width="9" style="3"/>
    <col min="7420" max="7429" width="0" style="3" hidden="1" customWidth="1"/>
    <col min="7430" max="7430" width="25.875" style="3" customWidth="1"/>
    <col min="7431" max="7431" width="8.125" style="3" bestFit="1" customWidth="1"/>
    <col min="7432" max="7432" width="8.75" style="3" bestFit="1" customWidth="1"/>
    <col min="7433" max="7440" width="9" style="3"/>
    <col min="7441" max="7441" width="8.25" style="3" customWidth="1"/>
    <col min="7442" max="7675" width="9" style="3"/>
    <col min="7676" max="7685" width="0" style="3" hidden="1" customWidth="1"/>
    <col min="7686" max="7686" width="25.875" style="3" customWidth="1"/>
    <col min="7687" max="7687" width="8.125" style="3" bestFit="1" customWidth="1"/>
    <col min="7688" max="7688" width="8.75" style="3" bestFit="1" customWidth="1"/>
    <col min="7689" max="7696" width="9" style="3"/>
    <col min="7697" max="7697" width="8.25" style="3" customWidth="1"/>
    <col min="7698" max="7931" width="9" style="3"/>
    <col min="7932" max="7941" width="0" style="3" hidden="1" customWidth="1"/>
    <col min="7942" max="7942" width="25.875" style="3" customWidth="1"/>
    <col min="7943" max="7943" width="8.125" style="3" bestFit="1" customWidth="1"/>
    <col min="7944" max="7944" width="8.75" style="3" bestFit="1" customWidth="1"/>
    <col min="7945" max="7952" width="9" style="3"/>
    <col min="7953" max="7953" width="8.25" style="3" customWidth="1"/>
    <col min="7954" max="8187" width="9" style="3"/>
    <col min="8188" max="8197" width="0" style="3" hidden="1" customWidth="1"/>
    <col min="8198" max="8198" width="25.875" style="3" customWidth="1"/>
    <col min="8199" max="8199" width="8.125" style="3" bestFit="1" customWidth="1"/>
    <col min="8200" max="8200" width="8.75" style="3" bestFit="1" customWidth="1"/>
    <col min="8201" max="8208" width="9" style="3"/>
    <col min="8209" max="8209" width="8.25" style="3" customWidth="1"/>
    <col min="8210" max="8443" width="9" style="3"/>
    <col min="8444" max="8453" width="0" style="3" hidden="1" customWidth="1"/>
    <col min="8454" max="8454" width="25.875" style="3" customWidth="1"/>
    <col min="8455" max="8455" width="8.125" style="3" bestFit="1" customWidth="1"/>
    <col min="8456" max="8456" width="8.75" style="3" bestFit="1" customWidth="1"/>
    <col min="8457" max="8464" width="9" style="3"/>
    <col min="8465" max="8465" width="8.25" style="3" customWidth="1"/>
    <col min="8466" max="8699" width="9" style="3"/>
    <col min="8700" max="8709" width="0" style="3" hidden="1" customWidth="1"/>
    <col min="8710" max="8710" width="25.875" style="3" customWidth="1"/>
    <col min="8711" max="8711" width="8.125" style="3" bestFit="1" customWidth="1"/>
    <col min="8712" max="8712" width="8.75" style="3" bestFit="1" customWidth="1"/>
    <col min="8713" max="8720" width="9" style="3"/>
    <col min="8721" max="8721" width="8.25" style="3" customWidth="1"/>
    <col min="8722" max="8955" width="9" style="3"/>
    <col min="8956" max="8965" width="0" style="3" hidden="1" customWidth="1"/>
    <col min="8966" max="8966" width="25.875" style="3" customWidth="1"/>
    <col min="8967" max="8967" width="8.125" style="3" bestFit="1" customWidth="1"/>
    <col min="8968" max="8968" width="8.75" style="3" bestFit="1" customWidth="1"/>
    <col min="8969" max="8976" width="9" style="3"/>
    <col min="8977" max="8977" width="8.25" style="3" customWidth="1"/>
    <col min="8978" max="9211" width="9" style="3"/>
    <col min="9212" max="9221" width="0" style="3" hidden="1" customWidth="1"/>
    <col min="9222" max="9222" width="25.875" style="3" customWidth="1"/>
    <col min="9223" max="9223" width="8.125" style="3" bestFit="1" customWidth="1"/>
    <col min="9224" max="9224" width="8.75" style="3" bestFit="1" customWidth="1"/>
    <col min="9225" max="9232" width="9" style="3"/>
    <col min="9233" max="9233" width="8.25" style="3" customWidth="1"/>
    <col min="9234" max="9467" width="9" style="3"/>
    <col min="9468" max="9477" width="0" style="3" hidden="1" customWidth="1"/>
    <col min="9478" max="9478" width="25.875" style="3" customWidth="1"/>
    <col min="9479" max="9479" width="8.125" style="3" bestFit="1" customWidth="1"/>
    <col min="9480" max="9480" width="8.75" style="3" bestFit="1" customWidth="1"/>
    <col min="9481" max="9488" width="9" style="3"/>
    <col min="9489" max="9489" width="8.25" style="3" customWidth="1"/>
    <col min="9490" max="9723" width="9" style="3"/>
    <col min="9724" max="9733" width="0" style="3" hidden="1" customWidth="1"/>
    <col min="9734" max="9734" width="25.875" style="3" customWidth="1"/>
    <col min="9735" max="9735" width="8.125" style="3" bestFit="1" customWidth="1"/>
    <col min="9736" max="9736" width="8.75" style="3" bestFit="1" customWidth="1"/>
    <col min="9737" max="9744" width="9" style="3"/>
    <col min="9745" max="9745" width="8.25" style="3" customWidth="1"/>
    <col min="9746" max="9979" width="9" style="3"/>
    <col min="9980" max="9989" width="0" style="3" hidden="1" customWidth="1"/>
    <col min="9990" max="9990" width="25.875" style="3" customWidth="1"/>
    <col min="9991" max="9991" width="8.125" style="3" bestFit="1" customWidth="1"/>
    <col min="9992" max="9992" width="8.75" style="3" bestFit="1" customWidth="1"/>
    <col min="9993" max="10000" width="9" style="3"/>
    <col min="10001" max="10001" width="8.25" style="3" customWidth="1"/>
    <col min="10002" max="10235" width="9" style="3"/>
    <col min="10236" max="10245" width="0" style="3" hidden="1" customWidth="1"/>
    <col min="10246" max="10246" width="25.875" style="3" customWidth="1"/>
    <col min="10247" max="10247" width="8.125" style="3" bestFit="1" customWidth="1"/>
    <col min="10248" max="10248" width="8.75" style="3" bestFit="1" customWidth="1"/>
    <col min="10249" max="10256" width="9" style="3"/>
    <col min="10257" max="10257" width="8.25" style="3" customWidth="1"/>
    <col min="10258" max="10491" width="9" style="3"/>
    <col min="10492" max="10501" width="0" style="3" hidden="1" customWidth="1"/>
    <col min="10502" max="10502" width="25.875" style="3" customWidth="1"/>
    <col min="10503" max="10503" width="8.125" style="3" bestFit="1" customWidth="1"/>
    <col min="10504" max="10504" width="8.75" style="3" bestFit="1" customWidth="1"/>
    <col min="10505" max="10512" width="9" style="3"/>
    <col min="10513" max="10513" width="8.25" style="3" customWidth="1"/>
    <col min="10514" max="10747" width="9" style="3"/>
    <col min="10748" max="10757" width="0" style="3" hidden="1" customWidth="1"/>
    <col min="10758" max="10758" width="25.875" style="3" customWidth="1"/>
    <col min="10759" max="10759" width="8.125" style="3" bestFit="1" customWidth="1"/>
    <col min="10760" max="10760" width="8.75" style="3" bestFit="1" customWidth="1"/>
    <col min="10761" max="10768" width="9" style="3"/>
    <col min="10769" max="10769" width="8.25" style="3" customWidth="1"/>
    <col min="10770" max="11003" width="9" style="3"/>
    <col min="11004" max="11013" width="0" style="3" hidden="1" customWidth="1"/>
    <col min="11014" max="11014" width="25.875" style="3" customWidth="1"/>
    <col min="11015" max="11015" width="8.125" style="3" bestFit="1" customWidth="1"/>
    <col min="11016" max="11016" width="8.75" style="3" bestFit="1" customWidth="1"/>
    <col min="11017" max="11024" width="9" style="3"/>
    <col min="11025" max="11025" width="8.25" style="3" customWidth="1"/>
    <col min="11026" max="11259" width="9" style="3"/>
    <col min="11260" max="11269" width="0" style="3" hidden="1" customWidth="1"/>
    <col min="11270" max="11270" width="25.875" style="3" customWidth="1"/>
    <col min="11271" max="11271" width="8.125" style="3" bestFit="1" customWidth="1"/>
    <col min="11272" max="11272" width="8.75" style="3" bestFit="1" customWidth="1"/>
    <col min="11273" max="11280" width="9" style="3"/>
    <col min="11281" max="11281" width="8.25" style="3" customWidth="1"/>
    <col min="11282" max="11515" width="9" style="3"/>
    <col min="11516" max="11525" width="0" style="3" hidden="1" customWidth="1"/>
    <col min="11526" max="11526" width="25.875" style="3" customWidth="1"/>
    <col min="11527" max="11527" width="8.125" style="3" bestFit="1" customWidth="1"/>
    <col min="11528" max="11528" width="8.75" style="3" bestFit="1" customWidth="1"/>
    <col min="11529" max="11536" width="9" style="3"/>
    <col min="11537" max="11537" width="8.25" style="3" customWidth="1"/>
    <col min="11538" max="11771" width="9" style="3"/>
    <col min="11772" max="11781" width="0" style="3" hidden="1" customWidth="1"/>
    <col min="11782" max="11782" width="25.875" style="3" customWidth="1"/>
    <col min="11783" max="11783" width="8.125" style="3" bestFit="1" customWidth="1"/>
    <col min="11784" max="11784" width="8.75" style="3" bestFit="1" customWidth="1"/>
    <col min="11785" max="11792" width="9" style="3"/>
    <col min="11793" max="11793" width="8.25" style="3" customWidth="1"/>
    <col min="11794" max="12027" width="9" style="3"/>
    <col min="12028" max="12037" width="0" style="3" hidden="1" customWidth="1"/>
    <col min="12038" max="12038" width="25.875" style="3" customWidth="1"/>
    <col min="12039" max="12039" width="8.125" style="3" bestFit="1" customWidth="1"/>
    <col min="12040" max="12040" width="8.75" style="3" bestFit="1" customWidth="1"/>
    <col min="12041" max="12048" width="9" style="3"/>
    <col min="12049" max="12049" width="8.25" style="3" customWidth="1"/>
    <col min="12050" max="12283" width="9" style="3"/>
    <col min="12284" max="12293" width="0" style="3" hidden="1" customWidth="1"/>
    <col min="12294" max="12294" width="25.875" style="3" customWidth="1"/>
    <col min="12295" max="12295" width="8.125" style="3" bestFit="1" customWidth="1"/>
    <col min="12296" max="12296" width="8.75" style="3" bestFit="1" customWidth="1"/>
    <col min="12297" max="12304" width="9" style="3"/>
    <col min="12305" max="12305" width="8.25" style="3" customWidth="1"/>
    <col min="12306" max="12539" width="9" style="3"/>
    <col min="12540" max="12549" width="0" style="3" hidden="1" customWidth="1"/>
    <col min="12550" max="12550" width="25.875" style="3" customWidth="1"/>
    <col min="12551" max="12551" width="8.125" style="3" bestFit="1" customWidth="1"/>
    <col min="12552" max="12552" width="8.75" style="3" bestFit="1" customWidth="1"/>
    <col min="12553" max="12560" width="9" style="3"/>
    <col min="12561" max="12561" width="8.25" style="3" customWidth="1"/>
    <col min="12562" max="12795" width="9" style="3"/>
    <col min="12796" max="12805" width="0" style="3" hidden="1" customWidth="1"/>
    <col min="12806" max="12806" width="25.875" style="3" customWidth="1"/>
    <col min="12807" max="12807" width="8.125" style="3" bestFit="1" customWidth="1"/>
    <col min="12808" max="12808" width="8.75" style="3" bestFit="1" customWidth="1"/>
    <col min="12809" max="12816" width="9" style="3"/>
    <col min="12817" max="12817" width="8.25" style="3" customWidth="1"/>
    <col min="12818" max="13051" width="9" style="3"/>
    <col min="13052" max="13061" width="0" style="3" hidden="1" customWidth="1"/>
    <col min="13062" max="13062" width="25.875" style="3" customWidth="1"/>
    <col min="13063" max="13063" width="8.125" style="3" bestFit="1" customWidth="1"/>
    <col min="13064" max="13064" width="8.75" style="3" bestFit="1" customWidth="1"/>
    <col min="13065" max="13072" width="9" style="3"/>
    <col min="13073" max="13073" width="8.25" style="3" customWidth="1"/>
    <col min="13074" max="13307" width="9" style="3"/>
    <col min="13308" max="13317" width="0" style="3" hidden="1" customWidth="1"/>
    <col min="13318" max="13318" width="25.875" style="3" customWidth="1"/>
    <col min="13319" max="13319" width="8.125" style="3" bestFit="1" customWidth="1"/>
    <col min="13320" max="13320" width="8.75" style="3" bestFit="1" customWidth="1"/>
    <col min="13321" max="13328" width="9" style="3"/>
    <col min="13329" max="13329" width="8.25" style="3" customWidth="1"/>
    <col min="13330" max="13563" width="9" style="3"/>
    <col min="13564" max="13573" width="0" style="3" hidden="1" customWidth="1"/>
    <col min="13574" max="13574" width="25.875" style="3" customWidth="1"/>
    <col min="13575" max="13575" width="8.125" style="3" bestFit="1" customWidth="1"/>
    <col min="13576" max="13576" width="8.75" style="3" bestFit="1" customWidth="1"/>
    <col min="13577" max="13584" width="9" style="3"/>
    <col min="13585" max="13585" width="8.25" style="3" customWidth="1"/>
    <col min="13586" max="13819" width="9" style="3"/>
    <col min="13820" max="13829" width="0" style="3" hidden="1" customWidth="1"/>
    <col min="13830" max="13830" width="25.875" style="3" customWidth="1"/>
    <col min="13831" max="13831" width="8.125" style="3" bestFit="1" customWidth="1"/>
    <col min="13832" max="13832" width="8.75" style="3" bestFit="1" customWidth="1"/>
    <col min="13833" max="13840" width="9" style="3"/>
    <col min="13841" max="13841" width="8.25" style="3" customWidth="1"/>
    <col min="13842" max="14075" width="9" style="3"/>
    <col min="14076" max="14085" width="0" style="3" hidden="1" customWidth="1"/>
    <col min="14086" max="14086" width="25.875" style="3" customWidth="1"/>
    <col min="14087" max="14087" width="8.125" style="3" bestFit="1" customWidth="1"/>
    <col min="14088" max="14088" width="8.75" style="3" bestFit="1" customWidth="1"/>
    <col min="14089" max="14096" width="9" style="3"/>
    <col min="14097" max="14097" width="8.25" style="3" customWidth="1"/>
    <col min="14098" max="14331" width="9" style="3"/>
    <col min="14332" max="14341" width="0" style="3" hidden="1" customWidth="1"/>
    <col min="14342" max="14342" width="25.875" style="3" customWidth="1"/>
    <col min="14343" max="14343" width="8.125" style="3" bestFit="1" customWidth="1"/>
    <col min="14344" max="14344" width="8.75" style="3" bestFit="1" customWidth="1"/>
    <col min="14345" max="14352" width="9" style="3"/>
    <col min="14353" max="14353" width="8.25" style="3" customWidth="1"/>
    <col min="14354" max="14587" width="9" style="3"/>
    <col min="14588" max="14597" width="0" style="3" hidden="1" customWidth="1"/>
    <col min="14598" max="14598" width="25.875" style="3" customWidth="1"/>
    <col min="14599" max="14599" width="8.125" style="3" bestFit="1" customWidth="1"/>
    <col min="14600" max="14600" width="8.75" style="3" bestFit="1" customWidth="1"/>
    <col min="14601" max="14608" width="9" style="3"/>
    <col min="14609" max="14609" width="8.25" style="3" customWidth="1"/>
    <col min="14610" max="14843" width="9" style="3"/>
    <col min="14844" max="14853" width="0" style="3" hidden="1" customWidth="1"/>
    <col min="14854" max="14854" width="25.875" style="3" customWidth="1"/>
    <col min="14855" max="14855" width="8.125" style="3" bestFit="1" customWidth="1"/>
    <col min="14856" max="14856" width="8.75" style="3" bestFit="1" customWidth="1"/>
    <col min="14857" max="14864" width="9" style="3"/>
    <col min="14865" max="14865" width="8.25" style="3" customWidth="1"/>
    <col min="14866" max="15099" width="9" style="3"/>
    <col min="15100" max="15109" width="0" style="3" hidden="1" customWidth="1"/>
    <col min="15110" max="15110" width="25.875" style="3" customWidth="1"/>
    <col min="15111" max="15111" width="8.125" style="3" bestFit="1" customWidth="1"/>
    <col min="15112" max="15112" width="8.75" style="3" bestFit="1" customWidth="1"/>
    <col min="15113" max="15120" width="9" style="3"/>
    <col min="15121" max="15121" width="8.25" style="3" customWidth="1"/>
    <col min="15122" max="15355" width="9" style="3"/>
    <col min="15356" max="15365" width="0" style="3" hidden="1" customWidth="1"/>
    <col min="15366" max="15366" width="25.875" style="3" customWidth="1"/>
    <col min="15367" max="15367" width="8.125" style="3" bestFit="1" customWidth="1"/>
    <col min="15368" max="15368" width="8.75" style="3" bestFit="1" customWidth="1"/>
    <col min="15369" max="15376" width="9" style="3"/>
    <col min="15377" max="15377" width="8.25" style="3" customWidth="1"/>
    <col min="15378" max="15611" width="9" style="3"/>
    <col min="15612" max="15621" width="0" style="3" hidden="1" customWidth="1"/>
    <col min="15622" max="15622" width="25.875" style="3" customWidth="1"/>
    <col min="15623" max="15623" width="8.125" style="3" bestFit="1" customWidth="1"/>
    <col min="15624" max="15624" width="8.75" style="3" bestFit="1" customWidth="1"/>
    <col min="15625" max="15632" width="9" style="3"/>
    <col min="15633" max="15633" width="8.25" style="3" customWidth="1"/>
    <col min="15634" max="15867" width="9" style="3"/>
    <col min="15868" max="15877" width="0" style="3" hidden="1" customWidth="1"/>
    <col min="15878" max="15878" width="25.875" style="3" customWidth="1"/>
    <col min="15879" max="15879" width="8.125" style="3" bestFit="1" customWidth="1"/>
    <col min="15880" max="15880" width="8.75" style="3" bestFit="1" customWidth="1"/>
    <col min="15881" max="15888" width="9" style="3"/>
    <col min="15889" max="15889" width="8.25" style="3" customWidth="1"/>
    <col min="15890" max="16123" width="9" style="3"/>
    <col min="16124" max="16133" width="0" style="3" hidden="1" customWidth="1"/>
    <col min="16134" max="16134" width="25.875" style="3" customWidth="1"/>
    <col min="16135" max="16135" width="8.125" style="3" bestFit="1" customWidth="1"/>
    <col min="16136" max="16136" width="8.75" style="3" bestFit="1" customWidth="1"/>
    <col min="16137" max="16144" width="9" style="3"/>
    <col min="16145" max="16145" width="8.25" style="3" customWidth="1"/>
    <col min="16146" max="16384" width="9" style="3"/>
  </cols>
  <sheetData>
    <row r="1" spans="1:26" s="2" customFormat="1" ht="21.75">
      <c r="D1" s="117"/>
      <c r="E1" s="55"/>
      <c r="F1" s="55"/>
      <c r="G1" s="55"/>
      <c r="H1" s="117"/>
      <c r="I1" s="55"/>
      <c r="J1" s="55"/>
      <c r="M1" s="1" t="s">
        <v>829</v>
      </c>
    </row>
    <row r="2" spans="1:26" ht="21.75">
      <c r="M2" s="104"/>
      <c r="N2" s="2"/>
      <c r="O2" s="2"/>
    </row>
    <row r="3" spans="1:26" s="7" customFormat="1" ht="21.75">
      <c r="D3" s="117"/>
      <c r="E3" s="58"/>
      <c r="F3" s="58"/>
      <c r="G3" s="58"/>
      <c r="H3" s="117"/>
      <c r="I3" s="58"/>
      <c r="J3" s="58"/>
      <c r="M3" s="4" t="s">
        <v>41</v>
      </c>
      <c r="N3" s="4" t="s">
        <v>28</v>
      </c>
      <c r="O3" s="4" t="s">
        <v>28</v>
      </c>
      <c r="P3" s="5" t="s">
        <v>64</v>
      </c>
      <c r="Q3" s="5"/>
      <c r="R3" s="5"/>
      <c r="S3" s="5"/>
      <c r="T3" s="5"/>
      <c r="U3" s="5" t="s">
        <v>65</v>
      </c>
      <c r="V3" s="5"/>
      <c r="W3" s="5"/>
      <c r="X3" s="5"/>
      <c r="Y3" s="5"/>
      <c r="Z3" s="6" t="s">
        <v>66</v>
      </c>
    </row>
    <row r="4" spans="1:26" s="7" customFormat="1" ht="43.5">
      <c r="A4" s="60" t="s">
        <v>42</v>
      </c>
      <c r="B4" s="60" t="s">
        <v>43</v>
      </c>
      <c r="C4" s="60" t="s">
        <v>44</v>
      </c>
      <c r="D4" s="118" t="s">
        <v>128</v>
      </c>
      <c r="E4" s="61" t="s">
        <v>45</v>
      </c>
      <c r="F4" s="61" t="s">
        <v>46</v>
      </c>
      <c r="G4" s="61" t="s">
        <v>47</v>
      </c>
      <c r="H4" s="118" t="s">
        <v>129</v>
      </c>
      <c r="I4" s="61" t="s">
        <v>48</v>
      </c>
      <c r="J4" s="61" t="s">
        <v>49</v>
      </c>
      <c r="M4" s="8"/>
      <c r="N4" s="9" t="s">
        <v>29</v>
      </c>
      <c r="O4" s="9" t="s">
        <v>30</v>
      </c>
      <c r="P4" s="10" t="s">
        <v>67</v>
      </c>
      <c r="Q4" s="11" t="s">
        <v>68</v>
      </c>
      <c r="R4" s="11" t="s">
        <v>69</v>
      </c>
      <c r="S4" s="116" t="s">
        <v>127</v>
      </c>
      <c r="T4" s="10" t="s">
        <v>70</v>
      </c>
      <c r="U4" s="10" t="s">
        <v>67</v>
      </c>
      <c r="V4" s="11" t="s">
        <v>68</v>
      </c>
      <c r="W4" s="11" t="s">
        <v>69</v>
      </c>
      <c r="X4" s="116" t="s">
        <v>127</v>
      </c>
      <c r="Y4" s="62" t="s">
        <v>70</v>
      </c>
      <c r="Z4" s="63" t="s">
        <v>71</v>
      </c>
    </row>
    <row r="5" spans="1:26" s="7" customFormat="1" ht="21.75">
      <c r="A5" s="60"/>
      <c r="B5" s="60"/>
      <c r="C5" s="60"/>
      <c r="D5" s="118"/>
      <c r="E5" s="61"/>
      <c r="F5" s="61"/>
      <c r="G5" s="61"/>
      <c r="H5" s="118"/>
      <c r="I5" s="61"/>
      <c r="J5" s="61"/>
      <c r="M5" s="105" t="s">
        <v>233</v>
      </c>
      <c r="N5" s="64" t="s">
        <v>33</v>
      </c>
      <c r="O5" s="64" t="s">
        <v>33</v>
      </c>
      <c r="P5" s="106">
        <f ca="1">+P11+P17</f>
        <v>33.058823529411768</v>
      </c>
      <c r="Q5" s="107">
        <f t="shared" ref="Q5:Z5" ca="1" si="0">+Q11+Q17</f>
        <v>31.117647058823533</v>
      </c>
      <c r="R5" s="107">
        <f t="shared" ca="1" si="0"/>
        <v>19.058823529411764</v>
      </c>
      <c r="S5" s="109">
        <f t="shared" ca="1" si="0"/>
        <v>5.8823529411764705E-2</v>
      </c>
      <c r="T5" s="108">
        <f t="shared" ca="1" si="0"/>
        <v>83.294117647058826</v>
      </c>
      <c r="U5" s="106">
        <f t="shared" ca="1" si="0"/>
        <v>0</v>
      </c>
      <c r="V5" s="107">
        <f t="shared" ca="1" si="0"/>
        <v>0.11764705882352941</v>
      </c>
      <c r="W5" s="107">
        <f t="shared" ca="1" si="0"/>
        <v>0</v>
      </c>
      <c r="X5" s="107">
        <f t="shared" ca="1" si="0"/>
        <v>5.8823529411764705E-2</v>
      </c>
      <c r="Y5" s="108">
        <f t="shared" ca="1" si="0"/>
        <v>0.1764705882352941</v>
      </c>
      <c r="Z5" s="109">
        <f t="shared" ca="1" si="0"/>
        <v>83.47058823529413</v>
      </c>
    </row>
    <row r="6" spans="1:26" s="7" customFormat="1" ht="21.75">
      <c r="A6" s="60"/>
      <c r="B6" s="60"/>
      <c r="C6" s="60"/>
      <c r="D6" s="118"/>
      <c r="E6" s="61"/>
      <c r="F6" s="61"/>
      <c r="G6" s="61"/>
      <c r="H6" s="118"/>
      <c r="I6" s="61"/>
      <c r="J6" s="61"/>
      <c r="M6" s="69"/>
      <c r="N6" s="70"/>
      <c r="O6" s="70" t="s">
        <v>34</v>
      </c>
      <c r="P6" s="65">
        <f t="shared" ref="P6:Z10" ca="1" si="1">+P12+P18</f>
        <v>0.17647058823529413</v>
      </c>
      <c r="Q6" s="66">
        <f t="shared" ca="1" si="1"/>
        <v>0</v>
      </c>
      <c r="R6" s="66">
        <f t="shared" ca="1" si="1"/>
        <v>0</v>
      </c>
      <c r="S6" s="68">
        <f t="shared" ca="1" si="1"/>
        <v>0.76470588235294112</v>
      </c>
      <c r="T6" s="67">
        <f t="shared" ca="1" si="1"/>
        <v>0.94117647058823528</v>
      </c>
      <c r="U6" s="65">
        <f t="shared" ca="1" si="1"/>
        <v>0</v>
      </c>
      <c r="V6" s="66">
        <f t="shared" ca="1" si="1"/>
        <v>0.6470588235294118</v>
      </c>
      <c r="W6" s="66">
        <f t="shared" ca="1" si="1"/>
        <v>0</v>
      </c>
      <c r="X6" s="66">
        <f t="shared" ca="1" si="1"/>
        <v>0</v>
      </c>
      <c r="Y6" s="67">
        <f t="shared" ca="1" si="1"/>
        <v>0.6470588235294118</v>
      </c>
      <c r="Z6" s="68">
        <f t="shared" ca="1" si="1"/>
        <v>1.5882352941176472</v>
      </c>
    </row>
    <row r="7" spans="1:26" s="7" customFormat="1" ht="18" customHeight="1">
      <c r="A7" s="60"/>
      <c r="B7" s="60"/>
      <c r="C7" s="60"/>
      <c r="D7" s="118"/>
      <c r="E7" s="61"/>
      <c r="F7" s="61"/>
      <c r="G7" s="61"/>
      <c r="H7" s="118"/>
      <c r="I7" s="61"/>
      <c r="J7" s="61"/>
      <c r="M7" s="69"/>
      <c r="N7" s="70"/>
      <c r="O7" s="70" t="s">
        <v>31</v>
      </c>
      <c r="P7" s="65">
        <f t="shared" ca="1" si="1"/>
        <v>33.235294117647065</v>
      </c>
      <c r="Q7" s="66">
        <f t="shared" ca="1" si="1"/>
        <v>31.117647058823533</v>
      </c>
      <c r="R7" s="66">
        <f t="shared" ca="1" si="1"/>
        <v>19.058823529411764</v>
      </c>
      <c r="S7" s="68">
        <f t="shared" ca="1" si="1"/>
        <v>0.82352941176470584</v>
      </c>
      <c r="T7" s="67">
        <f t="shared" ca="1" si="1"/>
        <v>84.235294117647058</v>
      </c>
      <c r="U7" s="65">
        <f t="shared" ca="1" si="1"/>
        <v>0</v>
      </c>
      <c r="V7" s="66">
        <f t="shared" ca="1" si="1"/>
        <v>0.76470588235294124</v>
      </c>
      <c r="W7" s="66">
        <f t="shared" ca="1" si="1"/>
        <v>0</v>
      </c>
      <c r="X7" s="66">
        <f t="shared" ca="1" si="1"/>
        <v>5.8823529411764705E-2</v>
      </c>
      <c r="Y7" s="67">
        <f t="shared" ca="1" si="1"/>
        <v>0.82352941176470595</v>
      </c>
      <c r="Z7" s="68">
        <f t="shared" ca="1" si="1"/>
        <v>85.058823529411768</v>
      </c>
    </row>
    <row r="8" spans="1:26" s="7" customFormat="1" ht="18" customHeight="1">
      <c r="A8" s="60"/>
      <c r="B8" s="60"/>
      <c r="C8" s="60"/>
      <c r="D8" s="118"/>
      <c r="E8" s="61"/>
      <c r="F8" s="61"/>
      <c r="G8" s="61"/>
      <c r="H8" s="118"/>
      <c r="I8" s="61"/>
      <c r="J8" s="61"/>
      <c r="M8" s="69"/>
      <c r="N8" s="70" t="s">
        <v>35</v>
      </c>
      <c r="O8" s="70" t="s">
        <v>34</v>
      </c>
      <c r="P8" s="65">
        <f t="shared" ca="1" si="1"/>
        <v>0</v>
      </c>
      <c r="Q8" s="66">
        <f t="shared" ca="1" si="1"/>
        <v>0</v>
      </c>
      <c r="R8" s="66">
        <f t="shared" ca="1" si="1"/>
        <v>0</v>
      </c>
      <c r="S8" s="68">
        <f t="shared" ca="1" si="1"/>
        <v>0</v>
      </c>
      <c r="T8" s="67">
        <f t="shared" ca="1" si="1"/>
        <v>0</v>
      </c>
      <c r="U8" s="65">
        <f t="shared" ca="1" si="1"/>
        <v>0</v>
      </c>
      <c r="V8" s="66">
        <f t="shared" ca="1" si="1"/>
        <v>0</v>
      </c>
      <c r="W8" s="66">
        <f t="shared" ca="1" si="1"/>
        <v>0</v>
      </c>
      <c r="X8" s="66">
        <f t="shared" ca="1" si="1"/>
        <v>0</v>
      </c>
      <c r="Y8" s="67">
        <f t="shared" ca="1" si="1"/>
        <v>0</v>
      </c>
      <c r="Z8" s="68">
        <f t="shared" ca="1" si="1"/>
        <v>0</v>
      </c>
    </row>
    <row r="9" spans="1:26" s="7" customFormat="1" ht="18" customHeight="1">
      <c r="A9" s="60"/>
      <c r="B9" s="60"/>
      <c r="C9" s="60"/>
      <c r="D9" s="118"/>
      <c r="E9" s="61"/>
      <c r="F9" s="61"/>
      <c r="G9" s="61"/>
      <c r="H9" s="118"/>
      <c r="I9" s="61"/>
      <c r="J9" s="61"/>
      <c r="M9" s="69"/>
      <c r="N9" s="70"/>
      <c r="O9" s="70" t="s">
        <v>36</v>
      </c>
      <c r="P9" s="65">
        <f t="shared" ca="1" si="1"/>
        <v>0</v>
      </c>
      <c r="Q9" s="66">
        <f t="shared" ca="1" si="1"/>
        <v>0</v>
      </c>
      <c r="R9" s="66">
        <f t="shared" ca="1" si="1"/>
        <v>0</v>
      </c>
      <c r="S9" s="68">
        <f t="shared" ca="1" si="1"/>
        <v>0</v>
      </c>
      <c r="T9" s="67">
        <f t="shared" ca="1" si="1"/>
        <v>0</v>
      </c>
      <c r="U9" s="65">
        <f t="shared" ca="1" si="1"/>
        <v>0</v>
      </c>
      <c r="V9" s="66">
        <f t="shared" ca="1" si="1"/>
        <v>0</v>
      </c>
      <c r="W9" s="66">
        <f t="shared" ca="1" si="1"/>
        <v>0</v>
      </c>
      <c r="X9" s="66">
        <f t="shared" ca="1" si="1"/>
        <v>0</v>
      </c>
      <c r="Y9" s="67">
        <f t="shared" ca="1" si="1"/>
        <v>0</v>
      </c>
      <c r="Z9" s="68">
        <f t="shared" ca="1" si="1"/>
        <v>0</v>
      </c>
    </row>
    <row r="10" spans="1:26" s="7" customFormat="1" ht="18" customHeight="1">
      <c r="A10" s="60"/>
      <c r="B10" s="60"/>
      <c r="C10" s="60"/>
      <c r="D10" s="118"/>
      <c r="E10" s="61"/>
      <c r="F10" s="61"/>
      <c r="G10" s="61"/>
      <c r="H10" s="118"/>
      <c r="I10" s="61"/>
      <c r="J10" s="61"/>
      <c r="M10" s="69"/>
      <c r="N10" s="71" t="s">
        <v>37</v>
      </c>
      <c r="O10" s="71"/>
      <c r="P10" s="65">
        <f t="shared" ca="1" si="1"/>
        <v>33.235294117647065</v>
      </c>
      <c r="Q10" s="66">
        <f t="shared" ca="1" si="1"/>
        <v>31.117647058823533</v>
      </c>
      <c r="R10" s="66">
        <f t="shared" ca="1" si="1"/>
        <v>19.058823529411764</v>
      </c>
      <c r="S10" s="68">
        <f t="shared" ca="1" si="1"/>
        <v>0.82352941176470584</v>
      </c>
      <c r="T10" s="67">
        <f t="shared" ca="1" si="1"/>
        <v>84.235294117647058</v>
      </c>
      <c r="U10" s="65">
        <f t="shared" ca="1" si="1"/>
        <v>0</v>
      </c>
      <c r="V10" s="66">
        <f t="shared" ca="1" si="1"/>
        <v>0.76470588235294124</v>
      </c>
      <c r="W10" s="66">
        <f t="shared" ca="1" si="1"/>
        <v>0</v>
      </c>
      <c r="X10" s="66">
        <f t="shared" ca="1" si="1"/>
        <v>5.8823529411764705E-2</v>
      </c>
      <c r="Y10" s="67">
        <f t="shared" ca="1" si="1"/>
        <v>0.82352941176470595</v>
      </c>
      <c r="Z10" s="68">
        <f t="shared" ca="1" si="1"/>
        <v>85.058823529411768</v>
      </c>
    </row>
    <row r="11" spans="1:26" s="2" customFormat="1" ht="18" customHeight="1">
      <c r="A11" s="2" t="str">
        <f t="shared" ref="A11:J12" si="2">A$4&amp;$K11&amp;$L11</f>
        <v>A_ปUG_UGF00</v>
      </c>
      <c r="B11" s="2" t="str">
        <f t="shared" si="2"/>
        <v>B_ปUG_UGF00</v>
      </c>
      <c r="C11" s="2" t="str">
        <f t="shared" si="2"/>
        <v>C_ปUG_UGF00</v>
      </c>
      <c r="D11" s="117" t="str">
        <f t="shared" si="2"/>
        <v>D_ปUG_UGF00</v>
      </c>
      <c r="E11" s="55" t="str">
        <f t="shared" si="2"/>
        <v>A_พUG_UGF00</v>
      </c>
      <c r="F11" s="55" t="str">
        <f t="shared" si="2"/>
        <v>B_พUG_UGF00</v>
      </c>
      <c r="G11" s="55" t="str">
        <f t="shared" si="2"/>
        <v>C_พUG_UGF00</v>
      </c>
      <c r="H11" s="117" t="str">
        <f t="shared" si="2"/>
        <v>D_พUG_UGF00</v>
      </c>
      <c r="I11" s="55" t="str">
        <f t="shared" si="2"/>
        <v>F_พUG_UGF00</v>
      </c>
      <c r="J11" s="55" t="str">
        <f t="shared" si="2"/>
        <v>N_พUG_UGF00</v>
      </c>
      <c r="K11" s="72" t="s">
        <v>50</v>
      </c>
      <c r="L11" s="73" t="s">
        <v>124</v>
      </c>
      <c r="M11" s="127" t="s">
        <v>231</v>
      </c>
      <c r="N11" s="128" t="s">
        <v>33</v>
      </c>
      <c r="O11" s="128" t="s">
        <v>33</v>
      </c>
      <c r="P11" s="129">
        <f ca="1">SUMIF('C63_2วิทยาเขต'!$U$2:$W$1254,A11,'C63_2วิทยาเขต'!$W$2:$W$1254)</f>
        <v>0.23529411764705882</v>
      </c>
      <c r="Q11" s="130">
        <f ca="1">SUMIF('C63_2วิทยาเขต'!$U$2:$W$1254,B11,'C63_2วิทยาเขต'!$W$2:$W$1254)</f>
        <v>0.6470588235294118</v>
      </c>
      <c r="R11" s="130">
        <f ca="1">SUMIF('C63_2วิทยาเขต'!$U$2:$W$1254,C11,'C63_2วิทยาเขต'!$W$2:$W$1254)</f>
        <v>4.235294117647058</v>
      </c>
      <c r="S11" s="131">
        <f ca="1">SUMIF('C63_2วิทยาเขต'!$U$2:$W$1254,D11,'C63_2วิทยาเขต'!$W$2:$W$1254)</f>
        <v>5.8823529411764705E-2</v>
      </c>
      <c r="T11" s="132">
        <f ca="1">+P11+Q11+R11+S11</f>
        <v>5.1764705882352935</v>
      </c>
      <c r="U11" s="133">
        <f ca="1">SUMIF('C63_2วิทยาเขต'!$U$2:$W$1254,E11,'C63_2วิทยาเขต'!$W$2:$W$1254)</f>
        <v>0</v>
      </c>
      <c r="V11" s="134">
        <f ca="1">SUMIF('C63_2วิทยาเขต'!$U$2:$W$1254,F11,'C63_2วิทยาเขต'!$W$2:$W$1254)</f>
        <v>0.11764705882352941</v>
      </c>
      <c r="W11" s="130">
        <f ca="1">SUMIF('C63_2วิทยาเขต'!$U$2:$W$1254,G11,'C63_2วิทยาเขต'!$W$2:$W$1254)</f>
        <v>0</v>
      </c>
      <c r="X11" s="130">
        <f ca="1">SUMIF('C63_2วิทยาเขต'!$U$2:$W$1254,H11,'C63_2วิทยาเขต'!$W$2:$W$1254)</f>
        <v>5.8823529411764705E-2</v>
      </c>
      <c r="Y11" s="132">
        <f t="shared" ref="Y11:Y22" ca="1" si="3">+U11+V11+W11+X11</f>
        <v>0.1764705882352941</v>
      </c>
      <c r="Z11" s="131">
        <f ca="1">+T11+Y11</f>
        <v>5.3529411764705879</v>
      </c>
    </row>
    <row r="12" spans="1:26" s="2" customFormat="1" ht="18" customHeight="1">
      <c r="A12" s="2" t="str">
        <f t="shared" si="2"/>
        <v>A_ปUG_GF00</v>
      </c>
      <c r="B12" s="2" t="str">
        <f t="shared" si="2"/>
        <v>B_ปUG_GF00</v>
      </c>
      <c r="C12" s="2" t="str">
        <f t="shared" si="2"/>
        <v>C_ปUG_GF00</v>
      </c>
      <c r="D12" s="117" t="str">
        <f t="shared" si="2"/>
        <v>D_ปUG_GF00</v>
      </c>
      <c r="E12" s="55" t="str">
        <f t="shared" si="2"/>
        <v>A_พUG_GF00</v>
      </c>
      <c r="F12" s="55" t="str">
        <f t="shared" si="2"/>
        <v>B_พUG_GF00</v>
      </c>
      <c r="G12" s="55" t="str">
        <f t="shared" si="2"/>
        <v>C_พUG_GF00</v>
      </c>
      <c r="H12" s="117" t="str">
        <f t="shared" si="2"/>
        <v>D_พUG_GF00</v>
      </c>
      <c r="I12" s="55" t="str">
        <f t="shared" si="2"/>
        <v>F_พUG_GF00</v>
      </c>
      <c r="J12" s="55" t="str">
        <f t="shared" si="2"/>
        <v>N_พUG_GF00</v>
      </c>
      <c r="K12" s="72" t="s">
        <v>51</v>
      </c>
      <c r="L12" s="73" t="s">
        <v>124</v>
      </c>
      <c r="M12" s="36"/>
      <c r="N12" s="36"/>
      <c r="O12" s="36" t="s">
        <v>34</v>
      </c>
      <c r="P12" s="82">
        <f ca="1">SUMIF('C63_2วิทยาเขต'!$U$2:$W$1254,A12,'C63_2วิทยาเขต'!$W$2:$W$1254)</f>
        <v>0.17647058823529413</v>
      </c>
      <c r="Q12" s="83">
        <f ca="1">SUMIF('C63_2วิทยาเขต'!$U$2:$W$1254,B12,'C63_2วิทยาเขต'!$W$2:$W$1254)</f>
        <v>0</v>
      </c>
      <c r="R12" s="83">
        <f ca="1">SUMIF('C63_2วิทยาเขต'!$U$2:$W$1254,C12,'C63_2วิทยาเขต'!$W$2:$W$1254)</f>
        <v>0</v>
      </c>
      <c r="S12" s="87">
        <f ca="1">SUMIF('C63_2วิทยาเขต'!$U$2:$W$1254,D12,'C63_2วิทยาเขต'!$W$2:$W$1254)</f>
        <v>0.76470588235294112</v>
      </c>
      <c r="T12" s="85">
        <f ca="1">+P12+Q12+R12+S12</f>
        <v>0.94117647058823528</v>
      </c>
      <c r="U12" s="86">
        <f ca="1">SUMIF('C63_2วิทยาเขต'!$U$2:$W$1254,E12,'C63_2วิทยาเขต'!$W$2:$W$1254)</f>
        <v>0</v>
      </c>
      <c r="V12" s="83">
        <f ca="1">SUMIF('C63_2วิทยาเขต'!$U$2:$W$1254,F12,'C63_2วิทยาเขต'!$W$2:$W$1254)</f>
        <v>0.6470588235294118</v>
      </c>
      <c r="W12" s="83">
        <f ca="1">SUMIF('C63_2วิทยาเขต'!$U$2:$W$1254,G12,'C63_2วิทยาเขต'!$W$2:$W$1254)</f>
        <v>0</v>
      </c>
      <c r="X12" s="83">
        <f ca="1">SUMIF('C63_2วิทยาเขต'!$U$2:$W$1254,H12,'C63_2วิทยาเขต'!$W$2:$W$1254)</f>
        <v>0</v>
      </c>
      <c r="Y12" s="85">
        <f t="shared" ca="1" si="3"/>
        <v>0.6470588235294118</v>
      </c>
      <c r="Z12" s="87">
        <f ca="1">+T12+Y12</f>
        <v>1.5882352941176472</v>
      </c>
    </row>
    <row r="13" spans="1:26" s="2" customFormat="1" ht="18" customHeight="1">
      <c r="D13" s="117"/>
      <c r="E13" s="55"/>
      <c r="F13" s="55"/>
      <c r="G13" s="55"/>
      <c r="H13" s="117"/>
      <c r="I13" s="55"/>
      <c r="J13" s="55"/>
      <c r="K13" s="72"/>
      <c r="L13" s="57"/>
      <c r="M13" s="36"/>
      <c r="N13" s="36"/>
      <c r="O13" s="36" t="s">
        <v>31</v>
      </c>
      <c r="P13" s="82">
        <f ca="1">+P11+P12</f>
        <v>0.41176470588235292</v>
      </c>
      <c r="Q13" s="83">
        <f t="shared" ref="Q13:S13" ca="1" si="4">+Q11+Q12</f>
        <v>0.6470588235294118</v>
      </c>
      <c r="R13" s="83">
        <f t="shared" ca="1" si="4"/>
        <v>4.235294117647058</v>
      </c>
      <c r="S13" s="87">
        <f t="shared" ca="1" si="4"/>
        <v>0.82352941176470584</v>
      </c>
      <c r="T13" s="85">
        <f t="shared" ref="T13" ca="1" si="5">+P13+Q13+R13+S13</f>
        <v>6.1176470588235281</v>
      </c>
      <c r="U13" s="86">
        <f t="shared" ref="U13:X13" ca="1" si="6">+U11+U12</f>
        <v>0</v>
      </c>
      <c r="V13" s="83">
        <f t="shared" ca="1" si="6"/>
        <v>0.76470588235294124</v>
      </c>
      <c r="W13" s="83">
        <f t="shared" ca="1" si="6"/>
        <v>0</v>
      </c>
      <c r="X13" s="83">
        <f t="shared" ca="1" si="6"/>
        <v>5.8823529411764705E-2</v>
      </c>
      <c r="Y13" s="85">
        <f t="shared" ca="1" si="3"/>
        <v>0.82352941176470595</v>
      </c>
      <c r="Z13" s="124">
        <f ca="1">+T13+Y13</f>
        <v>6.9411764705882337</v>
      </c>
    </row>
    <row r="14" spans="1:26" s="2" customFormat="1" ht="18" customHeight="1">
      <c r="A14" s="2" t="str">
        <f t="shared" ref="A14:J14" si="7">A$4&amp;$K14&amp;$L14</f>
        <v>A_ปG_GF00</v>
      </c>
      <c r="B14" s="2" t="str">
        <f t="shared" si="7"/>
        <v>B_ปG_GF00</v>
      </c>
      <c r="C14" s="2" t="str">
        <f t="shared" si="7"/>
        <v>C_ปG_GF00</v>
      </c>
      <c r="D14" s="117" t="str">
        <f t="shared" si="7"/>
        <v>D_ปG_GF00</v>
      </c>
      <c r="E14" s="55" t="str">
        <f t="shared" si="7"/>
        <v>A_พG_GF00</v>
      </c>
      <c r="F14" s="55" t="str">
        <f t="shared" si="7"/>
        <v>B_พG_GF00</v>
      </c>
      <c r="G14" s="55" t="str">
        <f t="shared" si="7"/>
        <v>C_พG_GF00</v>
      </c>
      <c r="H14" s="117" t="str">
        <f t="shared" si="7"/>
        <v>D_พG_GF00</v>
      </c>
      <c r="I14" s="55" t="str">
        <f t="shared" si="7"/>
        <v>F_พG_GF00</v>
      </c>
      <c r="J14" s="55" t="str">
        <f t="shared" si="7"/>
        <v>N_พG_GF00</v>
      </c>
      <c r="K14" s="72" t="s">
        <v>52</v>
      </c>
      <c r="L14" s="73" t="s">
        <v>124</v>
      </c>
      <c r="M14" s="36"/>
      <c r="N14" s="36" t="s">
        <v>35</v>
      </c>
      <c r="O14" s="36" t="s">
        <v>34</v>
      </c>
      <c r="P14" s="82">
        <f ca="1">SUMIF('C63_2วิทยาเขต'!$U$2:$W$1254,A14,'C63_2วิทยาเขต'!$W$2:$W$1254)</f>
        <v>0</v>
      </c>
      <c r="Q14" s="83">
        <f ca="1">SUMIF('C63_2วิทยาเขต'!$U$2:$W$1254,B14,'C63_2วิทยาเขต'!$W$2:$W$1254)</f>
        <v>0</v>
      </c>
      <c r="R14" s="83">
        <f ca="1">SUMIF('C63_2วิทยาเขต'!$U$2:$W$1254,C14,'C63_2วิทยาเขต'!$W$2:$W$1254)</f>
        <v>0</v>
      </c>
      <c r="S14" s="87">
        <f ca="1">SUMIF('C63_2วิทยาเขต'!$U$2:$W$1254,D14,'C63_2วิทยาเขต'!$W$2:$W$1254)</f>
        <v>0</v>
      </c>
      <c r="T14" s="85">
        <f ca="1">+P14+Q14+R14+S14</f>
        <v>0</v>
      </c>
      <c r="U14" s="86">
        <f ca="1">SUMIF('C63_2วิทยาเขต'!$U$2:$W$1254,E14,'C63_2วิทยาเขต'!$W$2:$W$1254)</f>
        <v>0</v>
      </c>
      <c r="V14" s="83">
        <f ca="1">SUMIF('C63_2วิทยาเขต'!$U$2:$W$1254,F14,'C63_2วิทยาเขต'!$W$2:$W$1254)</f>
        <v>0</v>
      </c>
      <c r="W14" s="83">
        <f ca="1">SUMIF('C63_2วิทยาเขต'!$U$2:$W$1254,G14,'C63_2วิทยาเขต'!$W$2:$W$1254)</f>
        <v>0</v>
      </c>
      <c r="X14" s="83">
        <f ca="1">SUMIF('C63_2วิทยาเขต'!$U$2:$W$1254,H14,'C63_2วิทยาเขต'!$W$2:$W$1254)</f>
        <v>0</v>
      </c>
      <c r="Y14" s="85">
        <f t="shared" ca="1" si="3"/>
        <v>0</v>
      </c>
      <c r="Z14" s="87">
        <f ca="1">+T14+Y14</f>
        <v>0</v>
      </c>
    </row>
    <row r="15" spans="1:26" s="2" customFormat="1" ht="18" customHeight="1">
      <c r="D15" s="117"/>
      <c r="E15" s="55"/>
      <c r="F15" s="55"/>
      <c r="G15" s="55"/>
      <c r="H15" s="117"/>
      <c r="I15" s="55"/>
      <c r="J15" s="55"/>
      <c r="K15" s="72"/>
      <c r="L15" s="57">
        <v>2</v>
      </c>
      <c r="M15" s="36"/>
      <c r="N15" s="36"/>
      <c r="O15" s="36" t="s">
        <v>36</v>
      </c>
      <c r="P15" s="82">
        <f ca="1">+$L15*P14</f>
        <v>0</v>
      </c>
      <c r="Q15" s="83">
        <f t="shared" ref="Q15:Z15" ca="1" si="8">+$L15*Q14</f>
        <v>0</v>
      </c>
      <c r="R15" s="83">
        <f t="shared" ca="1" si="8"/>
        <v>0</v>
      </c>
      <c r="S15" s="87">
        <f t="shared" ca="1" si="8"/>
        <v>0</v>
      </c>
      <c r="T15" s="85">
        <f t="shared" ca="1" si="8"/>
        <v>0</v>
      </c>
      <c r="U15" s="86">
        <f t="shared" ca="1" si="8"/>
        <v>0</v>
      </c>
      <c r="V15" s="83">
        <f t="shared" ca="1" si="8"/>
        <v>0</v>
      </c>
      <c r="W15" s="83">
        <f t="shared" ca="1" si="8"/>
        <v>0</v>
      </c>
      <c r="X15" s="83">
        <f t="shared" ca="1" si="8"/>
        <v>0</v>
      </c>
      <c r="Y15" s="85">
        <f t="shared" ca="1" si="3"/>
        <v>0</v>
      </c>
      <c r="Z15" s="87">
        <f t="shared" ca="1" si="8"/>
        <v>0</v>
      </c>
    </row>
    <row r="16" spans="1:26" s="2" customFormat="1" ht="18" customHeight="1">
      <c r="D16" s="117"/>
      <c r="E16" s="55"/>
      <c r="F16" s="55"/>
      <c r="G16" s="55"/>
      <c r="H16" s="117"/>
      <c r="I16" s="55"/>
      <c r="J16" s="55"/>
      <c r="K16" s="72"/>
      <c r="L16" s="57"/>
      <c r="M16" s="36"/>
      <c r="N16" s="48" t="s">
        <v>37</v>
      </c>
      <c r="O16" s="48"/>
      <c r="P16" s="82">
        <f ca="1">+P13+P15</f>
        <v>0.41176470588235292</v>
      </c>
      <c r="Q16" s="83">
        <f t="shared" ref="Q16:S16" ca="1" si="9">+Q13+Q15</f>
        <v>0.6470588235294118</v>
      </c>
      <c r="R16" s="83">
        <f t="shared" ca="1" si="9"/>
        <v>4.235294117647058</v>
      </c>
      <c r="S16" s="87">
        <f t="shared" ca="1" si="9"/>
        <v>0.82352941176470584</v>
      </c>
      <c r="T16" s="85">
        <f t="shared" ref="T16" ca="1" si="10">+P16+Q16+R16+S16</f>
        <v>6.1176470588235281</v>
      </c>
      <c r="U16" s="86">
        <f t="shared" ref="U16:X16" ca="1" si="11">+U13+U15</f>
        <v>0</v>
      </c>
      <c r="V16" s="83">
        <f t="shared" ca="1" si="11"/>
        <v>0.76470588235294124</v>
      </c>
      <c r="W16" s="83">
        <f t="shared" ca="1" si="11"/>
        <v>0</v>
      </c>
      <c r="X16" s="83">
        <f t="shared" ca="1" si="11"/>
        <v>5.8823529411764705E-2</v>
      </c>
      <c r="Y16" s="85">
        <f t="shared" ca="1" si="3"/>
        <v>0.82352941176470595</v>
      </c>
      <c r="Z16" s="87">
        <f ca="1">+T16+Y16</f>
        <v>6.9411764705882337</v>
      </c>
    </row>
    <row r="17" spans="1:26" s="2" customFormat="1" ht="18" customHeight="1">
      <c r="A17" s="2" t="str">
        <f t="shared" ref="A17:J18" si="12">A$4&amp;$K17&amp;$L17</f>
        <v>A_ปUG_UGF02</v>
      </c>
      <c r="B17" s="2" t="str">
        <f t="shared" si="12"/>
        <v>B_ปUG_UGF02</v>
      </c>
      <c r="C17" s="2" t="str">
        <f t="shared" si="12"/>
        <v>C_ปUG_UGF02</v>
      </c>
      <c r="D17" s="117" t="str">
        <f t="shared" si="12"/>
        <v>D_ปUG_UGF02</v>
      </c>
      <c r="E17" s="55" t="str">
        <f t="shared" si="12"/>
        <v>A_พUG_UGF02</v>
      </c>
      <c r="F17" s="55" t="str">
        <f t="shared" si="12"/>
        <v>B_พUG_UGF02</v>
      </c>
      <c r="G17" s="55" t="str">
        <f t="shared" si="12"/>
        <v>C_พUG_UGF02</v>
      </c>
      <c r="H17" s="117" t="str">
        <f t="shared" si="12"/>
        <v>D_พUG_UGF02</v>
      </c>
      <c r="I17" s="55" t="str">
        <f t="shared" si="12"/>
        <v>F_พUG_UGF02</v>
      </c>
      <c r="J17" s="55" t="str">
        <f t="shared" si="12"/>
        <v>N_พUG_UGF02</v>
      </c>
      <c r="K17" s="72" t="s">
        <v>50</v>
      </c>
      <c r="L17" s="73" t="s">
        <v>26</v>
      </c>
      <c r="M17" s="103" t="s">
        <v>229</v>
      </c>
      <c r="N17" s="75" t="s">
        <v>33</v>
      </c>
      <c r="O17" s="75" t="s">
        <v>33</v>
      </c>
      <c r="P17" s="76">
        <f ca="1">SUMIF('C63_2วิทยาเขต'!$U$2:$W$1254,A17,'C63_2วิทยาเขต'!$W$2:$W$1254)</f>
        <v>32.82352941176471</v>
      </c>
      <c r="Q17" s="77">
        <f ca="1">SUMIF('C63_2วิทยาเขต'!$U$2:$W$1254,B17,'C63_2วิทยาเขต'!$W$2:$W$1254)</f>
        <v>30.47058823529412</v>
      </c>
      <c r="R17" s="77">
        <f ca="1">SUMIF('C63_2วิทยาเขต'!$U$2:$W$1254,C17,'C63_2วิทยาเขต'!$W$2:$W$1254)</f>
        <v>14.823529411764707</v>
      </c>
      <c r="S17" s="113">
        <f ca="1">SUMIF('C63_2วิทยาเขต'!$U$2:$W$1254,D17,'C63_2วิทยาเขต'!$W$2:$W$1254)</f>
        <v>0</v>
      </c>
      <c r="T17" s="112">
        <f ca="1">+P17+Q17+R17+S17</f>
        <v>78.117647058823536</v>
      </c>
      <c r="U17" s="126">
        <f ca="1">SUMIF('C63_2วิทยาเขต'!$U$2:$W$1254,E17,'C63_2วิทยาเขต'!$W$2:$W$1254)</f>
        <v>0</v>
      </c>
      <c r="V17" s="80">
        <f ca="1">SUMIF('C63_2วิทยาเขต'!$U$2:$W$1254,F17,'C63_2วิทยาเขต'!$W$2:$W$1254)</f>
        <v>0</v>
      </c>
      <c r="W17" s="77">
        <f ca="1">SUMIF('C63_2วิทยาเขต'!$U$2:$W$1254,G17,'C63_2วิทยาเขต'!$W$2:$W$1254)</f>
        <v>0</v>
      </c>
      <c r="X17" s="77">
        <f ca="1">SUMIF('C63_2วิทยาเขต'!$U$2:$W$1254,H17,'C63_2วิทยาเขต'!$W$2:$W$1254)</f>
        <v>0</v>
      </c>
      <c r="Y17" s="112">
        <f t="shared" ca="1" si="3"/>
        <v>0</v>
      </c>
      <c r="Z17" s="113">
        <f ca="1">+T17+Y17</f>
        <v>78.117647058823536</v>
      </c>
    </row>
    <row r="18" spans="1:26" s="2" customFormat="1" ht="18" customHeight="1">
      <c r="A18" s="2" t="str">
        <f t="shared" si="12"/>
        <v>A_ปUG_GF02</v>
      </c>
      <c r="B18" s="2" t="str">
        <f t="shared" si="12"/>
        <v>B_ปUG_GF02</v>
      </c>
      <c r="C18" s="2" t="str">
        <f t="shared" si="12"/>
        <v>C_ปUG_GF02</v>
      </c>
      <c r="D18" s="117" t="str">
        <f t="shared" si="12"/>
        <v>D_ปUG_GF02</v>
      </c>
      <c r="E18" s="55" t="str">
        <f t="shared" si="12"/>
        <v>A_พUG_GF02</v>
      </c>
      <c r="F18" s="55" t="str">
        <f t="shared" si="12"/>
        <v>B_พUG_GF02</v>
      </c>
      <c r="G18" s="55" t="str">
        <f t="shared" si="12"/>
        <v>C_พUG_GF02</v>
      </c>
      <c r="H18" s="117" t="str">
        <f t="shared" si="12"/>
        <v>D_พUG_GF02</v>
      </c>
      <c r="I18" s="55" t="str">
        <f t="shared" si="12"/>
        <v>F_พUG_GF02</v>
      </c>
      <c r="J18" s="55" t="str">
        <f t="shared" si="12"/>
        <v>N_พUG_GF02</v>
      </c>
      <c r="K18" s="72" t="s">
        <v>51</v>
      </c>
      <c r="L18" s="73" t="s">
        <v>26</v>
      </c>
      <c r="M18" s="36"/>
      <c r="N18" s="36"/>
      <c r="O18" s="36" t="s">
        <v>34</v>
      </c>
      <c r="P18" s="82">
        <f ca="1">SUMIF('C63_2วิทยาเขต'!$U$2:$W$1254,A18,'C63_2วิทยาเขต'!$W$2:$W$1254)</f>
        <v>0</v>
      </c>
      <c r="Q18" s="83">
        <f ca="1">SUMIF('C63_2วิทยาเขต'!$U$2:$W$1254,B18,'C63_2วิทยาเขต'!$W$2:$W$1254)</f>
        <v>0</v>
      </c>
      <c r="R18" s="83">
        <f ca="1">SUMIF('C63_2วิทยาเขต'!$U$2:$W$1254,C18,'C63_2วิทยาเขต'!$W$2:$W$1254)</f>
        <v>0</v>
      </c>
      <c r="S18" s="87">
        <f ca="1">SUMIF('C63_2วิทยาเขต'!$U$2:$W$1254,D18,'C63_2วิทยาเขต'!$W$2:$W$1254)</f>
        <v>0</v>
      </c>
      <c r="T18" s="85">
        <f ca="1">+P18+Q18+R18+S18</f>
        <v>0</v>
      </c>
      <c r="U18" s="86">
        <f ca="1">SUMIF('C63_2วิทยาเขต'!$U$2:$W$1254,E18,'C63_2วิทยาเขต'!$W$2:$W$1254)</f>
        <v>0</v>
      </c>
      <c r="V18" s="83">
        <f ca="1">SUMIF('C63_2วิทยาเขต'!$U$2:$W$1254,F18,'C63_2วิทยาเขต'!$W$2:$W$1254)</f>
        <v>0</v>
      </c>
      <c r="W18" s="83">
        <f ca="1">SUMIF('C63_2วิทยาเขต'!$U$2:$W$1254,G18,'C63_2วิทยาเขต'!$W$2:$W$1254)</f>
        <v>0</v>
      </c>
      <c r="X18" s="83">
        <f ca="1">SUMIF('C63_2วิทยาเขต'!$U$2:$W$1254,H18,'C63_2วิทยาเขต'!$W$2:$W$1254)</f>
        <v>0</v>
      </c>
      <c r="Y18" s="85">
        <f t="shared" ca="1" si="3"/>
        <v>0</v>
      </c>
      <c r="Z18" s="87">
        <f ca="1">+T18+Y18</f>
        <v>0</v>
      </c>
    </row>
    <row r="19" spans="1:26" s="2" customFormat="1" ht="18" customHeight="1">
      <c r="D19" s="117"/>
      <c r="E19" s="55"/>
      <c r="F19" s="55"/>
      <c r="G19" s="55"/>
      <c r="H19" s="117"/>
      <c r="I19" s="55"/>
      <c r="J19" s="55"/>
      <c r="K19" s="72"/>
      <c r="L19" s="57"/>
      <c r="M19" s="36"/>
      <c r="N19" s="36"/>
      <c r="O19" s="36" t="s">
        <v>31</v>
      </c>
      <c r="P19" s="82">
        <f ca="1">+P17+P18</f>
        <v>32.82352941176471</v>
      </c>
      <c r="Q19" s="83">
        <f t="shared" ref="Q19:W19" ca="1" si="13">+Q17+Q18</f>
        <v>30.47058823529412</v>
      </c>
      <c r="R19" s="83">
        <f t="shared" ca="1" si="13"/>
        <v>14.823529411764707</v>
      </c>
      <c r="S19" s="87">
        <f t="shared" ref="S19" ca="1" si="14">+S17+S18</f>
        <v>0</v>
      </c>
      <c r="T19" s="85">
        <f t="shared" ref="T19:T22" ca="1" si="15">+P19+Q19+R19+S19</f>
        <v>78.117647058823536</v>
      </c>
      <c r="U19" s="86">
        <f t="shared" ca="1" si="13"/>
        <v>0</v>
      </c>
      <c r="V19" s="83">
        <f t="shared" ca="1" si="13"/>
        <v>0</v>
      </c>
      <c r="W19" s="83">
        <f t="shared" ca="1" si="13"/>
        <v>0</v>
      </c>
      <c r="X19" s="83">
        <f t="shared" ref="X19" ca="1" si="16">+X17+X18</f>
        <v>0</v>
      </c>
      <c r="Y19" s="85">
        <f t="shared" ca="1" si="3"/>
        <v>0</v>
      </c>
      <c r="Z19" s="124">
        <f ca="1">+T19+Y19</f>
        <v>78.117647058823536</v>
      </c>
    </row>
    <row r="20" spans="1:26" s="2" customFormat="1" ht="18" customHeight="1">
      <c r="A20" s="2" t="str">
        <f t="shared" ref="A20:J20" si="17">A$4&amp;$K20&amp;$L20</f>
        <v>A_ปG_GF02</v>
      </c>
      <c r="B20" s="2" t="str">
        <f t="shared" si="17"/>
        <v>B_ปG_GF02</v>
      </c>
      <c r="C20" s="2" t="str">
        <f t="shared" si="17"/>
        <v>C_ปG_GF02</v>
      </c>
      <c r="D20" s="117" t="str">
        <f t="shared" si="17"/>
        <v>D_ปG_GF02</v>
      </c>
      <c r="E20" s="55" t="str">
        <f t="shared" si="17"/>
        <v>A_พG_GF02</v>
      </c>
      <c r="F20" s="55" t="str">
        <f t="shared" si="17"/>
        <v>B_พG_GF02</v>
      </c>
      <c r="G20" s="55" t="str">
        <f t="shared" si="17"/>
        <v>C_พG_GF02</v>
      </c>
      <c r="H20" s="117" t="str">
        <f t="shared" si="17"/>
        <v>D_พG_GF02</v>
      </c>
      <c r="I20" s="55" t="str">
        <f t="shared" si="17"/>
        <v>F_พG_GF02</v>
      </c>
      <c r="J20" s="55" t="str">
        <f t="shared" si="17"/>
        <v>N_พG_GF02</v>
      </c>
      <c r="K20" s="72" t="s">
        <v>52</v>
      </c>
      <c r="L20" s="73" t="s">
        <v>26</v>
      </c>
      <c r="M20" s="36"/>
      <c r="N20" s="36" t="s">
        <v>35</v>
      </c>
      <c r="O20" s="36" t="s">
        <v>34</v>
      </c>
      <c r="P20" s="82">
        <f ca="1">SUMIF('C63_2วิทยาเขต'!$U$2:$W$1254,A20,'C63_2วิทยาเขต'!$W$2:$W$1254)</f>
        <v>0</v>
      </c>
      <c r="Q20" s="83">
        <f ca="1">SUMIF('C63_2วิทยาเขต'!$U$2:$W$1254,B20,'C63_2วิทยาเขต'!$W$2:$W$1254)</f>
        <v>0</v>
      </c>
      <c r="R20" s="83">
        <f ca="1">SUMIF('C63_2วิทยาเขต'!$U$2:$W$1254,C20,'C63_2วิทยาเขต'!$W$2:$W$1254)</f>
        <v>0</v>
      </c>
      <c r="S20" s="87">
        <f ca="1">SUMIF('C63_2วิทยาเขต'!$U$2:$W$1254,D20,'C63_2วิทยาเขต'!$W$2:$W$1254)</f>
        <v>0</v>
      </c>
      <c r="T20" s="85">
        <f ca="1">+P20+Q20+R20+S20</f>
        <v>0</v>
      </c>
      <c r="U20" s="86">
        <f ca="1">SUMIF('C63_2วิทยาเขต'!$U$2:$W$1254,E20,'C63_2วิทยาเขต'!$W$2:$W$1254)</f>
        <v>0</v>
      </c>
      <c r="V20" s="83">
        <f ca="1">SUMIF('C63_2วิทยาเขต'!$U$2:$W$1254,F20,'C63_2วิทยาเขต'!$W$2:$W$1254)</f>
        <v>0</v>
      </c>
      <c r="W20" s="83">
        <f ca="1">SUMIF('C63_2วิทยาเขต'!$U$2:$W$1254,G20,'C63_2วิทยาเขต'!$W$2:$W$1254)</f>
        <v>0</v>
      </c>
      <c r="X20" s="83">
        <f ca="1">SUMIF('C63_2วิทยาเขต'!$U$2:$W$1254,H20,'C63_2วิทยาเขต'!$W$2:$W$1254)</f>
        <v>0</v>
      </c>
      <c r="Y20" s="85">
        <f t="shared" ca="1" si="3"/>
        <v>0</v>
      </c>
      <c r="Z20" s="87">
        <f ca="1">+T20+Y20</f>
        <v>0</v>
      </c>
    </row>
    <row r="21" spans="1:26" s="2" customFormat="1" ht="18" customHeight="1">
      <c r="D21" s="117"/>
      <c r="E21" s="55"/>
      <c r="F21" s="55"/>
      <c r="G21" s="55"/>
      <c r="H21" s="117"/>
      <c r="I21" s="55"/>
      <c r="J21" s="55"/>
      <c r="K21" s="72"/>
      <c r="L21" s="57">
        <v>2</v>
      </c>
      <c r="M21" s="36"/>
      <c r="N21" s="36"/>
      <c r="O21" s="36" t="s">
        <v>36</v>
      </c>
      <c r="P21" s="82">
        <f ca="1">+$L21*P20</f>
        <v>0</v>
      </c>
      <c r="Q21" s="83">
        <f t="shared" ref="Q21:Z21" ca="1" si="18">+$L21*Q20</f>
        <v>0</v>
      </c>
      <c r="R21" s="83">
        <f t="shared" ca="1" si="18"/>
        <v>0</v>
      </c>
      <c r="S21" s="87">
        <f t="shared" ca="1" si="18"/>
        <v>0</v>
      </c>
      <c r="T21" s="85">
        <f t="shared" ca="1" si="18"/>
        <v>0</v>
      </c>
      <c r="U21" s="86">
        <f t="shared" ca="1" si="18"/>
        <v>0</v>
      </c>
      <c r="V21" s="83">
        <f t="shared" ca="1" si="18"/>
        <v>0</v>
      </c>
      <c r="W21" s="83">
        <f t="shared" ca="1" si="18"/>
        <v>0</v>
      </c>
      <c r="X21" s="83">
        <f t="shared" ca="1" si="18"/>
        <v>0</v>
      </c>
      <c r="Y21" s="85">
        <f t="shared" ca="1" si="3"/>
        <v>0</v>
      </c>
      <c r="Z21" s="87">
        <f t="shared" ca="1" si="18"/>
        <v>0</v>
      </c>
    </row>
    <row r="22" spans="1:26" s="2" customFormat="1" ht="18" customHeight="1">
      <c r="D22" s="117"/>
      <c r="E22" s="55"/>
      <c r="F22" s="55"/>
      <c r="G22" s="55"/>
      <c r="H22" s="117"/>
      <c r="I22" s="55"/>
      <c r="J22" s="55"/>
      <c r="K22" s="72"/>
      <c r="L22" s="57"/>
      <c r="M22" s="49"/>
      <c r="N22" s="50" t="s">
        <v>37</v>
      </c>
      <c r="O22" s="50"/>
      <c r="P22" s="96">
        <f ca="1">+P19+P21</f>
        <v>32.82352941176471</v>
      </c>
      <c r="Q22" s="97">
        <f t="shared" ref="Q22:W22" ca="1" si="19">+Q19+Q21</f>
        <v>30.47058823529412</v>
      </c>
      <c r="R22" s="97">
        <f t="shared" ca="1" si="19"/>
        <v>14.823529411764707</v>
      </c>
      <c r="S22" s="101">
        <f t="shared" ref="S22" ca="1" si="20">+S19+S21</f>
        <v>0</v>
      </c>
      <c r="T22" s="99">
        <f t="shared" ca="1" si="15"/>
        <v>78.117647058823536</v>
      </c>
      <c r="U22" s="100">
        <f t="shared" ca="1" si="19"/>
        <v>0</v>
      </c>
      <c r="V22" s="97">
        <f t="shared" ca="1" si="19"/>
        <v>0</v>
      </c>
      <c r="W22" s="97">
        <f t="shared" ca="1" si="19"/>
        <v>0</v>
      </c>
      <c r="X22" s="97">
        <f t="shared" ref="X22" ca="1" si="21">+X19+X21</f>
        <v>0</v>
      </c>
      <c r="Y22" s="99">
        <f t="shared" ca="1" si="3"/>
        <v>0</v>
      </c>
      <c r="Z22" s="101">
        <f ca="1">+T22+Y22</f>
        <v>78.117647058823536</v>
      </c>
    </row>
    <row r="31" spans="1:26" ht="18" customHeight="1">
      <c r="L31" s="125"/>
      <c r="M31" s="125"/>
    </row>
    <row r="32" spans="1:26" ht="18" customHeight="1">
      <c r="L32" s="125"/>
      <c r="M32" s="125"/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5"/>
  </sheetPr>
  <dimension ref="A1:Z45"/>
  <sheetViews>
    <sheetView showGridLines="0" topLeftCell="L1" zoomScaleNormal="100" zoomScaleSheetLayoutView="100" workbookViewId="0">
      <selection activeCell="L1" sqref="A1:XFD1"/>
    </sheetView>
  </sheetViews>
  <sheetFormatPr defaultRowHeight="21.75"/>
  <cols>
    <col min="1" max="1" width="11.625" style="3" hidden="1" customWidth="1"/>
    <col min="2" max="2" width="9.25" style="3" hidden="1" customWidth="1"/>
    <col min="3" max="3" width="11.625" style="3" hidden="1" customWidth="1"/>
    <col min="4" max="4" width="12.125" style="117" hidden="1" customWidth="1"/>
    <col min="5" max="7" width="9.625" style="55" hidden="1" customWidth="1"/>
    <col min="8" max="8" width="9.625" style="117" hidden="1" customWidth="1"/>
    <col min="9" max="10" width="9.625" style="55" hidden="1" customWidth="1"/>
    <col min="11" max="11" width="9.625" style="56" hidden="1" customWidth="1"/>
    <col min="12" max="12" width="9.625" style="3" customWidth="1"/>
    <col min="13" max="13" width="35.625" style="35" customWidth="1"/>
    <col min="14" max="15" width="8.625" style="35" customWidth="1"/>
    <col min="16" max="26" width="8.625" style="3" customWidth="1"/>
    <col min="27" max="252" width="9" style="3"/>
    <col min="253" max="262" width="0" style="3" hidden="1" customWidth="1"/>
    <col min="263" max="263" width="28.125" style="3" customWidth="1"/>
    <col min="264" max="264" width="8.125" style="3" bestFit="1" customWidth="1"/>
    <col min="265" max="265" width="8.75" style="3" bestFit="1" customWidth="1"/>
    <col min="266" max="273" width="9" style="3"/>
    <col min="274" max="274" width="8.5" style="3" customWidth="1"/>
    <col min="275" max="508" width="9" style="3"/>
    <col min="509" max="518" width="0" style="3" hidden="1" customWidth="1"/>
    <col min="519" max="519" width="28.125" style="3" customWidth="1"/>
    <col min="520" max="520" width="8.125" style="3" bestFit="1" customWidth="1"/>
    <col min="521" max="521" width="8.75" style="3" bestFit="1" customWidth="1"/>
    <col min="522" max="529" width="9" style="3"/>
    <col min="530" max="530" width="8.5" style="3" customWidth="1"/>
    <col min="531" max="764" width="9" style="3"/>
    <col min="765" max="774" width="0" style="3" hidden="1" customWidth="1"/>
    <col min="775" max="775" width="28.125" style="3" customWidth="1"/>
    <col min="776" max="776" width="8.125" style="3" bestFit="1" customWidth="1"/>
    <col min="777" max="777" width="8.75" style="3" bestFit="1" customWidth="1"/>
    <col min="778" max="785" width="9" style="3"/>
    <col min="786" max="786" width="8.5" style="3" customWidth="1"/>
    <col min="787" max="1020" width="9" style="3"/>
    <col min="1021" max="1030" width="0" style="3" hidden="1" customWidth="1"/>
    <col min="1031" max="1031" width="28.125" style="3" customWidth="1"/>
    <col min="1032" max="1032" width="8.125" style="3" bestFit="1" customWidth="1"/>
    <col min="1033" max="1033" width="8.75" style="3" bestFit="1" customWidth="1"/>
    <col min="1034" max="1041" width="9" style="3"/>
    <col min="1042" max="1042" width="8.5" style="3" customWidth="1"/>
    <col min="1043" max="1276" width="9" style="3"/>
    <col min="1277" max="1286" width="0" style="3" hidden="1" customWidth="1"/>
    <col min="1287" max="1287" width="28.125" style="3" customWidth="1"/>
    <col min="1288" max="1288" width="8.125" style="3" bestFit="1" customWidth="1"/>
    <col min="1289" max="1289" width="8.75" style="3" bestFit="1" customWidth="1"/>
    <col min="1290" max="1297" width="9" style="3"/>
    <col min="1298" max="1298" width="8.5" style="3" customWidth="1"/>
    <col min="1299" max="1532" width="9" style="3"/>
    <col min="1533" max="1542" width="0" style="3" hidden="1" customWidth="1"/>
    <col min="1543" max="1543" width="28.125" style="3" customWidth="1"/>
    <col min="1544" max="1544" width="8.125" style="3" bestFit="1" customWidth="1"/>
    <col min="1545" max="1545" width="8.75" style="3" bestFit="1" customWidth="1"/>
    <col min="1546" max="1553" width="9" style="3"/>
    <col min="1554" max="1554" width="8.5" style="3" customWidth="1"/>
    <col min="1555" max="1788" width="9" style="3"/>
    <col min="1789" max="1798" width="0" style="3" hidden="1" customWidth="1"/>
    <col min="1799" max="1799" width="28.125" style="3" customWidth="1"/>
    <col min="1800" max="1800" width="8.125" style="3" bestFit="1" customWidth="1"/>
    <col min="1801" max="1801" width="8.75" style="3" bestFit="1" customWidth="1"/>
    <col min="1802" max="1809" width="9" style="3"/>
    <col min="1810" max="1810" width="8.5" style="3" customWidth="1"/>
    <col min="1811" max="2044" width="9" style="3"/>
    <col min="2045" max="2054" width="0" style="3" hidden="1" customWidth="1"/>
    <col min="2055" max="2055" width="28.125" style="3" customWidth="1"/>
    <col min="2056" max="2056" width="8.125" style="3" bestFit="1" customWidth="1"/>
    <col min="2057" max="2057" width="8.75" style="3" bestFit="1" customWidth="1"/>
    <col min="2058" max="2065" width="9" style="3"/>
    <col min="2066" max="2066" width="8.5" style="3" customWidth="1"/>
    <col min="2067" max="2300" width="9" style="3"/>
    <col min="2301" max="2310" width="0" style="3" hidden="1" customWidth="1"/>
    <col min="2311" max="2311" width="28.125" style="3" customWidth="1"/>
    <col min="2312" max="2312" width="8.125" style="3" bestFit="1" customWidth="1"/>
    <col min="2313" max="2313" width="8.75" style="3" bestFit="1" customWidth="1"/>
    <col min="2314" max="2321" width="9" style="3"/>
    <col min="2322" max="2322" width="8.5" style="3" customWidth="1"/>
    <col min="2323" max="2556" width="9" style="3"/>
    <col min="2557" max="2566" width="0" style="3" hidden="1" customWidth="1"/>
    <col min="2567" max="2567" width="28.125" style="3" customWidth="1"/>
    <col min="2568" max="2568" width="8.125" style="3" bestFit="1" customWidth="1"/>
    <col min="2569" max="2569" width="8.75" style="3" bestFit="1" customWidth="1"/>
    <col min="2570" max="2577" width="9" style="3"/>
    <col min="2578" max="2578" width="8.5" style="3" customWidth="1"/>
    <col min="2579" max="2812" width="9" style="3"/>
    <col min="2813" max="2822" width="0" style="3" hidden="1" customWidth="1"/>
    <col min="2823" max="2823" width="28.125" style="3" customWidth="1"/>
    <col min="2824" max="2824" width="8.125" style="3" bestFit="1" customWidth="1"/>
    <col min="2825" max="2825" width="8.75" style="3" bestFit="1" customWidth="1"/>
    <col min="2826" max="2833" width="9" style="3"/>
    <col min="2834" max="2834" width="8.5" style="3" customWidth="1"/>
    <col min="2835" max="3068" width="9" style="3"/>
    <col min="3069" max="3078" width="0" style="3" hidden="1" customWidth="1"/>
    <col min="3079" max="3079" width="28.125" style="3" customWidth="1"/>
    <col min="3080" max="3080" width="8.125" style="3" bestFit="1" customWidth="1"/>
    <col min="3081" max="3081" width="8.75" style="3" bestFit="1" customWidth="1"/>
    <col min="3082" max="3089" width="9" style="3"/>
    <col min="3090" max="3090" width="8.5" style="3" customWidth="1"/>
    <col min="3091" max="3324" width="9" style="3"/>
    <col min="3325" max="3334" width="0" style="3" hidden="1" customWidth="1"/>
    <col min="3335" max="3335" width="28.125" style="3" customWidth="1"/>
    <col min="3336" max="3336" width="8.125" style="3" bestFit="1" customWidth="1"/>
    <col min="3337" max="3337" width="8.75" style="3" bestFit="1" customWidth="1"/>
    <col min="3338" max="3345" width="9" style="3"/>
    <col min="3346" max="3346" width="8.5" style="3" customWidth="1"/>
    <col min="3347" max="3580" width="9" style="3"/>
    <col min="3581" max="3590" width="0" style="3" hidden="1" customWidth="1"/>
    <col min="3591" max="3591" width="28.125" style="3" customWidth="1"/>
    <col min="3592" max="3592" width="8.125" style="3" bestFit="1" customWidth="1"/>
    <col min="3593" max="3593" width="8.75" style="3" bestFit="1" customWidth="1"/>
    <col min="3594" max="3601" width="9" style="3"/>
    <col min="3602" max="3602" width="8.5" style="3" customWidth="1"/>
    <col min="3603" max="3836" width="9" style="3"/>
    <col min="3837" max="3846" width="0" style="3" hidden="1" customWidth="1"/>
    <col min="3847" max="3847" width="28.125" style="3" customWidth="1"/>
    <col min="3848" max="3848" width="8.125" style="3" bestFit="1" customWidth="1"/>
    <col min="3849" max="3849" width="8.75" style="3" bestFit="1" customWidth="1"/>
    <col min="3850" max="3857" width="9" style="3"/>
    <col min="3858" max="3858" width="8.5" style="3" customWidth="1"/>
    <col min="3859" max="4092" width="9" style="3"/>
    <col min="4093" max="4102" width="0" style="3" hidden="1" customWidth="1"/>
    <col min="4103" max="4103" width="28.125" style="3" customWidth="1"/>
    <col min="4104" max="4104" width="8.125" style="3" bestFit="1" customWidth="1"/>
    <col min="4105" max="4105" width="8.75" style="3" bestFit="1" customWidth="1"/>
    <col min="4106" max="4113" width="9" style="3"/>
    <col min="4114" max="4114" width="8.5" style="3" customWidth="1"/>
    <col min="4115" max="4348" width="9" style="3"/>
    <col min="4349" max="4358" width="0" style="3" hidden="1" customWidth="1"/>
    <col min="4359" max="4359" width="28.125" style="3" customWidth="1"/>
    <col min="4360" max="4360" width="8.125" style="3" bestFit="1" customWidth="1"/>
    <col min="4361" max="4361" width="8.75" style="3" bestFit="1" customWidth="1"/>
    <col min="4362" max="4369" width="9" style="3"/>
    <col min="4370" max="4370" width="8.5" style="3" customWidth="1"/>
    <col min="4371" max="4604" width="9" style="3"/>
    <col min="4605" max="4614" width="0" style="3" hidden="1" customWidth="1"/>
    <col min="4615" max="4615" width="28.125" style="3" customWidth="1"/>
    <col min="4616" max="4616" width="8.125" style="3" bestFit="1" customWidth="1"/>
    <col min="4617" max="4617" width="8.75" style="3" bestFit="1" customWidth="1"/>
    <col min="4618" max="4625" width="9" style="3"/>
    <col min="4626" max="4626" width="8.5" style="3" customWidth="1"/>
    <col min="4627" max="4860" width="9" style="3"/>
    <col min="4861" max="4870" width="0" style="3" hidden="1" customWidth="1"/>
    <col min="4871" max="4871" width="28.125" style="3" customWidth="1"/>
    <col min="4872" max="4872" width="8.125" style="3" bestFit="1" customWidth="1"/>
    <col min="4873" max="4873" width="8.75" style="3" bestFit="1" customWidth="1"/>
    <col min="4874" max="4881" width="9" style="3"/>
    <col min="4882" max="4882" width="8.5" style="3" customWidth="1"/>
    <col min="4883" max="5116" width="9" style="3"/>
    <col min="5117" max="5126" width="0" style="3" hidden="1" customWidth="1"/>
    <col min="5127" max="5127" width="28.125" style="3" customWidth="1"/>
    <col min="5128" max="5128" width="8.125" style="3" bestFit="1" customWidth="1"/>
    <col min="5129" max="5129" width="8.75" style="3" bestFit="1" customWidth="1"/>
    <col min="5130" max="5137" width="9" style="3"/>
    <col min="5138" max="5138" width="8.5" style="3" customWidth="1"/>
    <col min="5139" max="5372" width="9" style="3"/>
    <col min="5373" max="5382" width="0" style="3" hidden="1" customWidth="1"/>
    <col min="5383" max="5383" width="28.125" style="3" customWidth="1"/>
    <col min="5384" max="5384" width="8.125" style="3" bestFit="1" customWidth="1"/>
    <col min="5385" max="5385" width="8.75" style="3" bestFit="1" customWidth="1"/>
    <col min="5386" max="5393" width="9" style="3"/>
    <col min="5394" max="5394" width="8.5" style="3" customWidth="1"/>
    <col min="5395" max="5628" width="9" style="3"/>
    <col min="5629" max="5638" width="0" style="3" hidden="1" customWidth="1"/>
    <col min="5639" max="5639" width="28.125" style="3" customWidth="1"/>
    <col min="5640" max="5640" width="8.125" style="3" bestFit="1" customWidth="1"/>
    <col min="5641" max="5641" width="8.75" style="3" bestFit="1" customWidth="1"/>
    <col min="5642" max="5649" width="9" style="3"/>
    <col min="5650" max="5650" width="8.5" style="3" customWidth="1"/>
    <col min="5651" max="5884" width="9" style="3"/>
    <col min="5885" max="5894" width="0" style="3" hidden="1" customWidth="1"/>
    <col min="5895" max="5895" width="28.125" style="3" customWidth="1"/>
    <col min="5896" max="5896" width="8.125" style="3" bestFit="1" customWidth="1"/>
    <col min="5897" max="5897" width="8.75" style="3" bestFit="1" customWidth="1"/>
    <col min="5898" max="5905" width="9" style="3"/>
    <col min="5906" max="5906" width="8.5" style="3" customWidth="1"/>
    <col min="5907" max="6140" width="9" style="3"/>
    <col min="6141" max="6150" width="0" style="3" hidden="1" customWidth="1"/>
    <col min="6151" max="6151" width="28.125" style="3" customWidth="1"/>
    <col min="6152" max="6152" width="8.125" style="3" bestFit="1" customWidth="1"/>
    <col min="6153" max="6153" width="8.75" style="3" bestFit="1" customWidth="1"/>
    <col min="6154" max="6161" width="9" style="3"/>
    <col min="6162" max="6162" width="8.5" style="3" customWidth="1"/>
    <col min="6163" max="6396" width="9" style="3"/>
    <col min="6397" max="6406" width="0" style="3" hidden="1" customWidth="1"/>
    <col min="6407" max="6407" width="28.125" style="3" customWidth="1"/>
    <col min="6408" max="6408" width="8.125" style="3" bestFit="1" customWidth="1"/>
    <col min="6409" max="6409" width="8.75" style="3" bestFit="1" customWidth="1"/>
    <col min="6410" max="6417" width="9" style="3"/>
    <col min="6418" max="6418" width="8.5" style="3" customWidth="1"/>
    <col min="6419" max="6652" width="9" style="3"/>
    <col min="6653" max="6662" width="0" style="3" hidden="1" customWidth="1"/>
    <col min="6663" max="6663" width="28.125" style="3" customWidth="1"/>
    <col min="6664" max="6664" width="8.125" style="3" bestFit="1" customWidth="1"/>
    <col min="6665" max="6665" width="8.75" style="3" bestFit="1" customWidth="1"/>
    <col min="6666" max="6673" width="9" style="3"/>
    <col min="6674" max="6674" width="8.5" style="3" customWidth="1"/>
    <col min="6675" max="6908" width="9" style="3"/>
    <col min="6909" max="6918" width="0" style="3" hidden="1" customWidth="1"/>
    <col min="6919" max="6919" width="28.125" style="3" customWidth="1"/>
    <col min="6920" max="6920" width="8.125" style="3" bestFit="1" customWidth="1"/>
    <col min="6921" max="6921" width="8.75" style="3" bestFit="1" customWidth="1"/>
    <col min="6922" max="6929" width="9" style="3"/>
    <col min="6930" max="6930" width="8.5" style="3" customWidth="1"/>
    <col min="6931" max="7164" width="9" style="3"/>
    <col min="7165" max="7174" width="0" style="3" hidden="1" customWidth="1"/>
    <col min="7175" max="7175" width="28.125" style="3" customWidth="1"/>
    <col min="7176" max="7176" width="8.125" style="3" bestFit="1" customWidth="1"/>
    <col min="7177" max="7177" width="8.75" style="3" bestFit="1" customWidth="1"/>
    <col min="7178" max="7185" width="9" style="3"/>
    <col min="7186" max="7186" width="8.5" style="3" customWidth="1"/>
    <col min="7187" max="7420" width="9" style="3"/>
    <col min="7421" max="7430" width="0" style="3" hidden="1" customWidth="1"/>
    <col min="7431" max="7431" width="28.125" style="3" customWidth="1"/>
    <col min="7432" max="7432" width="8.125" style="3" bestFit="1" customWidth="1"/>
    <col min="7433" max="7433" width="8.75" style="3" bestFit="1" customWidth="1"/>
    <col min="7434" max="7441" width="9" style="3"/>
    <col min="7442" max="7442" width="8.5" style="3" customWidth="1"/>
    <col min="7443" max="7676" width="9" style="3"/>
    <col min="7677" max="7686" width="0" style="3" hidden="1" customWidth="1"/>
    <col min="7687" max="7687" width="28.125" style="3" customWidth="1"/>
    <col min="7688" max="7688" width="8.125" style="3" bestFit="1" customWidth="1"/>
    <col min="7689" max="7689" width="8.75" style="3" bestFit="1" customWidth="1"/>
    <col min="7690" max="7697" width="9" style="3"/>
    <col min="7698" max="7698" width="8.5" style="3" customWidth="1"/>
    <col min="7699" max="7932" width="9" style="3"/>
    <col min="7933" max="7942" width="0" style="3" hidden="1" customWidth="1"/>
    <col min="7943" max="7943" width="28.125" style="3" customWidth="1"/>
    <col min="7944" max="7944" width="8.125" style="3" bestFit="1" customWidth="1"/>
    <col min="7945" max="7945" width="8.75" style="3" bestFit="1" customWidth="1"/>
    <col min="7946" max="7953" width="9" style="3"/>
    <col min="7954" max="7954" width="8.5" style="3" customWidth="1"/>
    <col min="7955" max="8188" width="9" style="3"/>
    <col min="8189" max="8198" width="0" style="3" hidden="1" customWidth="1"/>
    <col min="8199" max="8199" width="28.125" style="3" customWidth="1"/>
    <col min="8200" max="8200" width="8.125" style="3" bestFit="1" customWidth="1"/>
    <col min="8201" max="8201" width="8.75" style="3" bestFit="1" customWidth="1"/>
    <col min="8202" max="8209" width="9" style="3"/>
    <col min="8210" max="8210" width="8.5" style="3" customWidth="1"/>
    <col min="8211" max="8444" width="9" style="3"/>
    <col min="8445" max="8454" width="0" style="3" hidden="1" customWidth="1"/>
    <col min="8455" max="8455" width="28.125" style="3" customWidth="1"/>
    <col min="8456" max="8456" width="8.125" style="3" bestFit="1" customWidth="1"/>
    <col min="8457" max="8457" width="8.75" style="3" bestFit="1" customWidth="1"/>
    <col min="8458" max="8465" width="9" style="3"/>
    <col min="8466" max="8466" width="8.5" style="3" customWidth="1"/>
    <col min="8467" max="8700" width="9" style="3"/>
    <col min="8701" max="8710" width="0" style="3" hidden="1" customWidth="1"/>
    <col min="8711" max="8711" width="28.125" style="3" customWidth="1"/>
    <col min="8712" max="8712" width="8.125" style="3" bestFit="1" customWidth="1"/>
    <col min="8713" max="8713" width="8.75" style="3" bestFit="1" customWidth="1"/>
    <col min="8714" max="8721" width="9" style="3"/>
    <col min="8722" max="8722" width="8.5" style="3" customWidth="1"/>
    <col min="8723" max="8956" width="9" style="3"/>
    <col min="8957" max="8966" width="0" style="3" hidden="1" customWidth="1"/>
    <col min="8967" max="8967" width="28.125" style="3" customWidth="1"/>
    <col min="8968" max="8968" width="8.125" style="3" bestFit="1" customWidth="1"/>
    <col min="8969" max="8969" width="8.75" style="3" bestFit="1" customWidth="1"/>
    <col min="8970" max="8977" width="9" style="3"/>
    <col min="8978" max="8978" width="8.5" style="3" customWidth="1"/>
    <col min="8979" max="9212" width="9" style="3"/>
    <col min="9213" max="9222" width="0" style="3" hidden="1" customWidth="1"/>
    <col min="9223" max="9223" width="28.125" style="3" customWidth="1"/>
    <col min="9224" max="9224" width="8.125" style="3" bestFit="1" customWidth="1"/>
    <col min="9225" max="9225" width="8.75" style="3" bestFit="1" customWidth="1"/>
    <col min="9226" max="9233" width="9" style="3"/>
    <col min="9234" max="9234" width="8.5" style="3" customWidth="1"/>
    <col min="9235" max="9468" width="9" style="3"/>
    <col min="9469" max="9478" width="0" style="3" hidden="1" customWidth="1"/>
    <col min="9479" max="9479" width="28.125" style="3" customWidth="1"/>
    <col min="9480" max="9480" width="8.125" style="3" bestFit="1" customWidth="1"/>
    <col min="9481" max="9481" width="8.75" style="3" bestFit="1" customWidth="1"/>
    <col min="9482" max="9489" width="9" style="3"/>
    <col min="9490" max="9490" width="8.5" style="3" customWidth="1"/>
    <col min="9491" max="9724" width="9" style="3"/>
    <col min="9725" max="9734" width="0" style="3" hidden="1" customWidth="1"/>
    <col min="9735" max="9735" width="28.125" style="3" customWidth="1"/>
    <col min="9736" max="9736" width="8.125" style="3" bestFit="1" customWidth="1"/>
    <col min="9737" max="9737" width="8.75" style="3" bestFit="1" customWidth="1"/>
    <col min="9738" max="9745" width="9" style="3"/>
    <col min="9746" max="9746" width="8.5" style="3" customWidth="1"/>
    <col min="9747" max="9980" width="9" style="3"/>
    <col min="9981" max="9990" width="0" style="3" hidden="1" customWidth="1"/>
    <col min="9991" max="9991" width="28.125" style="3" customWidth="1"/>
    <col min="9992" max="9992" width="8.125" style="3" bestFit="1" customWidth="1"/>
    <col min="9993" max="9993" width="8.75" style="3" bestFit="1" customWidth="1"/>
    <col min="9994" max="10001" width="9" style="3"/>
    <col min="10002" max="10002" width="8.5" style="3" customWidth="1"/>
    <col min="10003" max="10236" width="9" style="3"/>
    <col min="10237" max="10246" width="0" style="3" hidden="1" customWidth="1"/>
    <col min="10247" max="10247" width="28.125" style="3" customWidth="1"/>
    <col min="10248" max="10248" width="8.125" style="3" bestFit="1" customWidth="1"/>
    <col min="10249" max="10249" width="8.75" style="3" bestFit="1" customWidth="1"/>
    <col min="10250" max="10257" width="9" style="3"/>
    <col min="10258" max="10258" width="8.5" style="3" customWidth="1"/>
    <col min="10259" max="10492" width="9" style="3"/>
    <col min="10493" max="10502" width="0" style="3" hidden="1" customWidth="1"/>
    <col min="10503" max="10503" width="28.125" style="3" customWidth="1"/>
    <col min="10504" max="10504" width="8.125" style="3" bestFit="1" customWidth="1"/>
    <col min="10505" max="10505" width="8.75" style="3" bestFit="1" customWidth="1"/>
    <col min="10506" max="10513" width="9" style="3"/>
    <col min="10514" max="10514" width="8.5" style="3" customWidth="1"/>
    <col min="10515" max="10748" width="9" style="3"/>
    <col min="10749" max="10758" width="0" style="3" hidden="1" customWidth="1"/>
    <col min="10759" max="10759" width="28.125" style="3" customWidth="1"/>
    <col min="10760" max="10760" width="8.125" style="3" bestFit="1" customWidth="1"/>
    <col min="10761" max="10761" width="8.75" style="3" bestFit="1" customWidth="1"/>
    <col min="10762" max="10769" width="9" style="3"/>
    <col min="10770" max="10770" width="8.5" style="3" customWidth="1"/>
    <col min="10771" max="11004" width="9" style="3"/>
    <col min="11005" max="11014" width="0" style="3" hidden="1" customWidth="1"/>
    <col min="11015" max="11015" width="28.125" style="3" customWidth="1"/>
    <col min="11016" max="11016" width="8.125" style="3" bestFit="1" customWidth="1"/>
    <col min="11017" max="11017" width="8.75" style="3" bestFit="1" customWidth="1"/>
    <col min="11018" max="11025" width="9" style="3"/>
    <col min="11026" max="11026" width="8.5" style="3" customWidth="1"/>
    <col min="11027" max="11260" width="9" style="3"/>
    <col min="11261" max="11270" width="0" style="3" hidden="1" customWidth="1"/>
    <col min="11271" max="11271" width="28.125" style="3" customWidth="1"/>
    <col min="11272" max="11272" width="8.125" style="3" bestFit="1" customWidth="1"/>
    <col min="11273" max="11273" width="8.75" style="3" bestFit="1" customWidth="1"/>
    <col min="11274" max="11281" width="9" style="3"/>
    <col min="11282" max="11282" width="8.5" style="3" customWidth="1"/>
    <col min="11283" max="11516" width="9" style="3"/>
    <col min="11517" max="11526" width="0" style="3" hidden="1" customWidth="1"/>
    <col min="11527" max="11527" width="28.125" style="3" customWidth="1"/>
    <col min="11528" max="11528" width="8.125" style="3" bestFit="1" customWidth="1"/>
    <col min="11529" max="11529" width="8.75" style="3" bestFit="1" customWidth="1"/>
    <col min="11530" max="11537" width="9" style="3"/>
    <col min="11538" max="11538" width="8.5" style="3" customWidth="1"/>
    <col min="11539" max="11772" width="9" style="3"/>
    <col min="11773" max="11782" width="0" style="3" hidden="1" customWidth="1"/>
    <col min="11783" max="11783" width="28.125" style="3" customWidth="1"/>
    <col min="11784" max="11784" width="8.125" style="3" bestFit="1" customWidth="1"/>
    <col min="11785" max="11785" width="8.75" style="3" bestFit="1" customWidth="1"/>
    <col min="11786" max="11793" width="9" style="3"/>
    <col min="11794" max="11794" width="8.5" style="3" customWidth="1"/>
    <col min="11795" max="12028" width="9" style="3"/>
    <col min="12029" max="12038" width="0" style="3" hidden="1" customWidth="1"/>
    <col min="12039" max="12039" width="28.125" style="3" customWidth="1"/>
    <col min="12040" max="12040" width="8.125" style="3" bestFit="1" customWidth="1"/>
    <col min="12041" max="12041" width="8.75" style="3" bestFit="1" customWidth="1"/>
    <col min="12042" max="12049" width="9" style="3"/>
    <col min="12050" max="12050" width="8.5" style="3" customWidth="1"/>
    <col min="12051" max="12284" width="9" style="3"/>
    <col min="12285" max="12294" width="0" style="3" hidden="1" customWidth="1"/>
    <col min="12295" max="12295" width="28.125" style="3" customWidth="1"/>
    <col min="12296" max="12296" width="8.125" style="3" bestFit="1" customWidth="1"/>
    <col min="12297" max="12297" width="8.75" style="3" bestFit="1" customWidth="1"/>
    <col min="12298" max="12305" width="9" style="3"/>
    <col min="12306" max="12306" width="8.5" style="3" customWidth="1"/>
    <col min="12307" max="12540" width="9" style="3"/>
    <col min="12541" max="12550" width="0" style="3" hidden="1" customWidth="1"/>
    <col min="12551" max="12551" width="28.125" style="3" customWidth="1"/>
    <col min="12552" max="12552" width="8.125" style="3" bestFit="1" customWidth="1"/>
    <col min="12553" max="12553" width="8.75" style="3" bestFit="1" customWidth="1"/>
    <col min="12554" max="12561" width="9" style="3"/>
    <col min="12562" max="12562" width="8.5" style="3" customWidth="1"/>
    <col min="12563" max="12796" width="9" style="3"/>
    <col min="12797" max="12806" width="0" style="3" hidden="1" customWidth="1"/>
    <col min="12807" max="12807" width="28.125" style="3" customWidth="1"/>
    <col min="12808" max="12808" width="8.125" style="3" bestFit="1" customWidth="1"/>
    <col min="12809" max="12809" width="8.75" style="3" bestFit="1" customWidth="1"/>
    <col min="12810" max="12817" width="9" style="3"/>
    <col min="12818" max="12818" width="8.5" style="3" customWidth="1"/>
    <col min="12819" max="13052" width="9" style="3"/>
    <col min="13053" max="13062" width="0" style="3" hidden="1" customWidth="1"/>
    <col min="13063" max="13063" width="28.125" style="3" customWidth="1"/>
    <col min="13064" max="13064" width="8.125" style="3" bestFit="1" customWidth="1"/>
    <col min="13065" max="13065" width="8.75" style="3" bestFit="1" customWidth="1"/>
    <col min="13066" max="13073" width="9" style="3"/>
    <col min="13074" max="13074" width="8.5" style="3" customWidth="1"/>
    <col min="13075" max="13308" width="9" style="3"/>
    <col min="13309" max="13318" width="0" style="3" hidden="1" customWidth="1"/>
    <col min="13319" max="13319" width="28.125" style="3" customWidth="1"/>
    <col min="13320" max="13320" width="8.125" style="3" bestFit="1" customWidth="1"/>
    <col min="13321" max="13321" width="8.75" style="3" bestFit="1" customWidth="1"/>
    <col min="13322" max="13329" width="9" style="3"/>
    <col min="13330" max="13330" width="8.5" style="3" customWidth="1"/>
    <col min="13331" max="13564" width="9" style="3"/>
    <col min="13565" max="13574" width="0" style="3" hidden="1" customWidth="1"/>
    <col min="13575" max="13575" width="28.125" style="3" customWidth="1"/>
    <col min="13576" max="13576" width="8.125" style="3" bestFit="1" customWidth="1"/>
    <col min="13577" max="13577" width="8.75" style="3" bestFit="1" customWidth="1"/>
    <col min="13578" max="13585" width="9" style="3"/>
    <col min="13586" max="13586" width="8.5" style="3" customWidth="1"/>
    <col min="13587" max="13820" width="9" style="3"/>
    <col min="13821" max="13830" width="0" style="3" hidden="1" customWidth="1"/>
    <col min="13831" max="13831" width="28.125" style="3" customWidth="1"/>
    <col min="13832" max="13832" width="8.125" style="3" bestFit="1" customWidth="1"/>
    <col min="13833" max="13833" width="8.75" style="3" bestFit="1" customWidth="1"/>
    <col min="13834" max="13841" width="9" style="3"/>
    <col min="13842" max="13842" width="8.5" style="3" customWidth="1"/>
    <col min="13843" max="14076" width="9" style="3"/>
    <col min="14077" max="14086" width="0" style="3" hidden="1" customWidth="1"/>
    <col min="14087" max="14087" width="28.125" style="3" customWidth="1"/>
    <col min="14088" max="14088" width="8.125" style="3" bestFit="1" customWidth="1"/>
    <col min="14089" max="14089" width="8.75" style="3" bestFit="1" customWidth="1"/>
    <col min="14090" max="14097" width="9" style="3"/>
    <col min="14098" max="14098" width="8.5" style="3" customWidth="1"/>
    <col min="14099" max="14332" width="9" style="3"/>
    <col min="14333" max="14342" width="0" style="3" hidden="1" customWidth="1"/>
    <col min="14343" max="14343" width="28.125" style="3" customWidth="1"/>
    <col min="14344" max="14344" width="8.125" style="3" bestFit="1" customWidth="1"/>
    <col min="14345" max="14345" width="8.75" style="3" bestFit="1" customWidth="1"/>
    <col min="14346" max="14353" width="9" style="3"/>
    <col min="14354" max="14354" width="8.5" style="3" customWidth="1"/>
    <col min="14355" max="14588" width="9" style="3"/>
    <col min="14589" max="14598" width="0" style="3" hidden="1" customWidth="1"/>
    <col min="14599" max="14599" width="28.125" style="3" customWidth="1"/>
    <col min="14600" max="14600" width="8.125" style="3" bestFit="1" customWidth="1"/>
    <col min="14601" max="14601" width="8.75" style="3" bestFit="1" customWidth="1"/>
    <col min="14602" max="14609" width="9" style="3"/>
    <col min="14610" max="14610" width="8.5" style="3" customWidth="1"/>
    <col min="14611" max="14844" width="9" style="3"/>
    <col min="14845" max="14854" width="0" style="3" hidden="1" customWidth="1"/>
    <col min="14855" max="14855" width="28.125" style="3" customWidth="1"/>
    <col min="14856" max="14856" width="8.125" style="3" bestFit="1" customWidth="1"/>
    <col min="14857" max="14857" width="8.75" style="3" bestFit="1" customWidth="1"/>
    <col min="14858" max="14865" width="9" style="3"/>
    <col min="14866" max="14866" width="8.5" style="3" customWidth="1"/>
    <col min="14867" max="15100" width="9" style="3"/>
    <col min="15101" max="15110" width="0" style="3" hidden="1" customWidth="1"/>
    <col min="15111" max="15111" width="28.125" style="3" customWidth="1"/>
    <col min="15112" max="15112" width="8.125" style="3" bestFit="1" customWidth="1"/>
    <col min="15113" max="15113" width="8.75" style="3" bestFit="1" customWidth="1"/>
    <col min="15114" max="15121" width="9" style="3"/>
    <col min="15122" max="15122" width="8.5" style="3" customWidth="1"/>
    <col min="15123" max="15356" width="9" style="3"/>
    <col min="15357" max="15366" width="0" style="3" hidden="1" customWidth="1"/>
    <col min="15367" max="15367" width="28.125" style="3" customWidth="1"/>
    <col min="15368" max="15368" width="8.125" style="3" bestFit="1" customWidth="1"/>
    <col min="15369" max="15369" width="8.75" style="3" bestFit="1" customWidth="1"/>
    <col min="15370" max="15377" width="9" style="3"/>
    <col min="15378" max="15378" width="8.5" style="3" customWidth="1"/>
    <col min="15379" max="15612" width="9" style="3"/>
    <col min="15613" max="15622" width="0" style="3" hidden="1" customWidth="1"/>
    <col min="15623" max="15623" width="28.125" style="3" customWidth="1"/>
    <col min="15624" max="15624" width="8.125" style="3" bestFit="1" customWidth="1"/>
    <col min="15625" max="15625" width="8.75" style="3" bestFit="1" customWidth="1"/>
    <col min="15626" max="15633" width="9" style="3"/>
    <col min="15634" max="15634" width="8.5" style="3" customWidth="1"/>
    <col min="15635" max="15868" width="9" style="3"/>
    <col min="15869" max="15878" width="0" style="3" hidden="1" customWidth="1"/>
    <col min="15879" max="15879" width="28.125" style="3" customWidth="1"/>
    <col min="15880" max="15880" width="8.125" style="3" bestFit="1" customWidth="1"/>
    <col min="15881" max="15881" width="8.75" style="3" bestFit="1" customWidth="1"/>
    <col min="15882" max="15889" width="9" style="3"/>
    <col min="15890" max="15890" width="8.5" style="3" customWidth="1"/>
    <col min="15891" max="16124" width="9" style="3"/>
    <col min="16125" max="16134" width="0" style="3" hidden="1" customWidth="1"/>
    <col min="16135" max="16135" width="28.125" style="3" customWidth="1"/>
    <col min="16136" max="16136" width="8.125" style="3" bestFit="1" customWidth="1"/>
    <col min="16137" max="16137" width="8.75" style="3" bestFit="1" customWidth="1"/>
    <col min="16138" max="16145" width="9" style="3"/>
    <col min="16146" max="16146" width="8.5" style="3" customWidth="1"/>
    <col min="16147" max="16384" width="9" style="3"/>
  </cols>
  <sheetData>
    <row r="1" spans="1:26" s="2" customFormat="1">
      <c r="D1" s="117"/>
      <c r="E1" s="55"/>
      <c r="F1" s="55"/>
      <c r="G1" s="55"/>
      <c r="H1" s="117"/>
      <c r="I1" s="55"/>
      <c r="J1" s="55"/>
      <c r="K1" s="56"/>
      <c r="L1" s="57"/>
      <c r="M1" s="102" t="s">
        <v>828</v>
      </c>
    </row>
    <row r="2" spans="1:26">
      <c r="M2" s="104"/>
      <c r="N2" s="2"/>
      <c r="O2" s="2"/>
    </row>
    <row r="3" spans="1:26" s="7" customFormat="1">
      <c r="D3" s="117"/>
      <c r="E3" s="58"/>
      <c r="F3" s="58"/>
      <c r="G3" s="58"/>
      <c r="H3" s="117"/>
      <c r="I3" s="58"/>
      <c r="J3" s="58"/>
      <c r="M3" s="4" t="s">
        <v>41</v>
      </c>
      <c r="N3" s="4" t="s">
        <v>28</v>
      </c>
      <c r="O3" s="4" t="s">
        <v>28</v>
      </c>
      <c r="P3" s="5" t="s">
        <v>64</v>
      </c>
      <c r="Q3" s="5"/>
      <c r="R3" s="5"/>
      <c r="S3" s="5"/>
      <c r="T3" s="5"/>
      <c r="U3" s="5" t="s">
        <v>65</v>
      </c>
      <c r="V3" s="5"/>
      <c r="W3" s="5"/>
      <c r="X3" s="5"/>
      <c r="Y3" s="5"/>
      <c r="Z3" s="6" t="s">
        <v>66</v>
      </c>
    </row>
    <row r="4" spans="1:26" s="7" customFormat="1" ht="43.5">
      <c r="A4" s="60" t="s">
        <v>42</v>
      </c>
      <c r="B4" s="60" t="s">
        <v>43</v>
      </c>
      <c r="C4" s="60" t="s">
        <v>44</v>
      </c>
      <c r="D4" s="118" t="s">
        <v>128</v>
      </c>
      <c r="E4" s="61" t="s">
        <v>45</v>
      </c>
      <c r="F4" s="61" t="s">
        <v>46</v>
      </c>
      <c r="G4" s="61" t="s">
        <v>47</v>
      </c>
      <c r="H4" s="118" t="s">
        <v>129</v>
      </c>
      <c r="I4" s="61" t="s">
        <v>48</v>
      </c>
      <c r="J4" s="61" t="s">
        <v>49</v>
      </c>
      <c r="M4" s="8"/>
      <c r="N4" s="9" t="s">
        <v>29</v>
      </c>
      <c r="O4" s="9" t="s">
        <v>30</v>
      </c>
      <c r="P4" s="10" t="s">
        <v>67</v>
      </c>
      <c r="Q4" s="11" t="s">
        <v>68</v>
      </c>
      <c r="R4" s="11" t="s">
        <v>69</v>
      </c>
      <c r="S4" s="116" t="s">
        <v>127</v>
      </c>
      <c r="T4" s="10" t="s">
        <v>70</v>
      </c>
      <c r="U4" s="10" t="s">
        <v>67</v>
      </c>
      <c r="V4" s="11" t="s">
        <v>68</v>
      </c>
      <c r="W4" s="11" t="s">
        <v>69</v>
      </c>
      <c r="X4" s="116" t="s">
        <v>127</v>
      </c>
      <c r="Y4" s="62" t="s">
        <v>70</v>
      </c>
      <c r="Z4" s="63" t="s">
        <v>71</v>
      </c>
    </row>
    <row r="5" spans="1:26" s="56" customFormat="1">
      <c r="D5" s="117"/>
      <c r="E5" s="55"/>
      <c r="F5" s="55"/>
      <c r="G5" s="55"/>
      <c r="H5" s="117"/>
      <c r="I5" s="55"/>
      <c r="J5" s="55"/>
      <c r="M5" s="105" t="s">
        <v>38</v>
      </c>
      <c r="N5" s="64" t="s">
        <v>33</v>
      </c>
      <c r="O5" s="64" t="s">
        <v>33</v>
      </c>
      <c r="P5" s="106">
        <f t="shared" ref="P5" ca="1" si="0">+P11+P17</f>
        <v>413.52941176470603</v>
      </c>
      <c r="Q5" s="107">
        <f t="shared" ref="Q5:R5" ca="1" si="1">+Q11+Q17</f>
        <v>30.705882352941174</v>
      </c>
      <c r="R5" s="107">
        <f t="shared" ca="1" si="1"/>
        <v>2.6470588235294117</v>
      </c>
      <c r="S5" s="109">
        <f t="shared" ref="S5" ca="1" si="2">+S11+S17</f>
        <v>0.17647058823529413</v>
      </c>
      <c r="T5" s="108">
        <f t="shared" ref="T5:T10" ca="1" si="3">+P5+Q5+R5+S5</f>
        <v>447.05882352941188</v>
      </c>
      <c r="U5" s="106">
        <f t="shared" ref="U5:W10" ca="1" si="4">+U11+U17</f>
        <v>0</v>
      </c>
      <c r="V5" s="107">
        <f t="shared" ca="1" si="4"/>
        <v>0</v>
      </c>
      <c r="W5" s="107">
        <f t="shared" ca="1" si="4"/>
        <v>0</v>
      </c>
      <c r="X5" s="107">
        <f t="shared" ref="X5:Z5" ca="1" si="5">+X11+X17</f>
        <v>0</v>
      </c>
      <c r="Y5" s="108">
        <f t="shared" ca="1" si="5"/>
        <v>0</v>
      </c>
      <c r="Z5" s="109">
        <f t="shared" ca="1" si="5"/>
        <v>447.05882352941188</v>
      </c>
    </row>
    <row r="6" spans="1:26" s="56" customFormat="1">
      <c r="D6" s="117"/>
      <c r="E6" s="55"/>
      <c r="F6" s="55"/>
      <c r="G6" s="55"/>
      <c r="H6" s="117"/>
      <c r="I6" s="55"/>
      <c r="J6" s="55"/>
      <c r="M6" s="69"/>
      <c r="N6" s="70"/>
      <c r="O6" s="70" t="s">
        <v>34</v>
      </c>
      <c r="P6" s="65">
        <f t="shared" ref="P6" ca="1" si="6">+P12+P18</f>
        <v>0</v>
      </c>
      <c r="Q6" s="66">
        <f t="shared" ref="Q6:R10" ca="1" si="7">+Q12+Q18</f>
        <v>0</v>
      </c>
      <c r="R6" s="66">
        <f t="shared" ca="1" si="7"/>
        <v>0</v>
      </c>
      <c r="S6" s="68">
        <f t="shared" ref="S6" ca="1" si="8">+S12+S18</f>
        <v>0</v>
      </c>
      <c r="T6" s="67">
        <f t="shared" ca="1" si="3"/>
        <v>0</v>
      </c>
      <c r="U6" s="65">
        <f t="shared" ca="1" si="4"/>
        <v>0</v>
      </c>
      <c r="V6" s="66">
        <f t="shared" ca="1" si="4"/>
        <v>0</v>
      </c>
      <c r="W6" s="66">
        <f t="shared" ca="1" si="4"/>
        <v>0</v>
      </c>
      <c r="X6" s="66">
        <f t="shared" ref="X6:Z6" ca="1" si="9">+X12+X18</f>
        <v>0</v>
      </c>
      <c r="Y6" s="67">
        <f t="shared" ca="1" si="9"/>
        <v>0</v>
      </c>
      <c r="Z6" s="68">
        <f t="shared" ca="1" si="9"/>
        <v>0</v>
      </c>
    </row>
    <row r="7" spans="1:26" s="56" customFormat="1" ht="18" customHeight="1">
      <c r="D7" s="117"/>
      <c r="E7" s="55"/>
      <c r="F7" s="55"/>
      <c r="G7" s="55"/>
      <c r="H7" s="117"/>
      <c r="I7" s="55"/>
      <c r="J7" s="55"/>
      <c r="M7" s="69"/>
      <c r="N7" s="70"/>
      <c r="O7" s="70" t="s">
        <v>31</v>
      </c>
      <c r="P7" s="65">
        <f t="shared" ref="P7" ca="1" si="10">+P13+P19</f>
        <v>413.52941176470603</v>
      </c>
      <c r="Q7" s="66">
        <f t="shared" ca="1" si="7"/>
        <v>30.705882352941174</v>
      </c>
      <c r="R7" s="66">
        <f t="shared" ca="1" si="7"/>
        <v>2.6470588235294117</v>
      </c>
      <c r="S7" s="68">
        <f t="shared" ref="S7" ca="1" si="11">+S13+S19</f>
        <v>0.17647058823529413</v>
      </c>
      <c r="T7" s="67">
        <f t="shared" ca="1" si="3"/>
        <v>447.05882352941188</v>
      </c>
      <c r="U7" s="65">
        <f t="shared" ca="1" si="4"/>
        <v>0</v>
      </c>
      <c r="V7" s="66">
        <f t="shared" ca="1" si="4"/>
        <v>0</v>
      </c>
      <c r="W7" s="66">
        <f t="shared" ca="1" si="4"/>
        <v>0</v>
      </c>
      <c r="X7" s="66">
        <f t="shared" ref="X7:Z7" ca="1" si="12">+X13+X19</f>
        <v>0</v>
      </c>
      <c r="Y7" s="67">
        <f t="shared" ca="1" si="12"/>
        <v>0</v>
      </c>
      <c r="Z7" s="68">
        <f t="shared" ca="1" si="12"/>
        <v>447.05882352941188</v>
      </c>
    </row>
    <row r="8" spans="1:26" s="56" customFormat="1" ht="18" customHeight="1">
      <c r="D8" s="117"/>
      <c r="E8" s="55"/>
      <c r="F8" s="55"/>
      <c r="G8" s="55"/>
      <c r="H8" s="117"/>
      <c r="I8" s="55"/>
      <c r="J8" s="55"/>
      <c r="M8" s="69"/>
      <c r="N8" s="70" t="s">
        <v>35</v>
      </c>
      <c r="O8" s="70" t="s">
        <v>34</v>
      </c>
      <c r="P8" s="65">
        <f t="shared" ref="P8" ca="1" si="13">+P14+P20</f>
        <v>32.583333333333336</v>
      </c>
      <c r="Q8" s="66">
        <f t="shared" ca="1" si="7"/>
        <v>0</v>
      </c>
      <c r="R8" s="66">
        <f t="shared" ca="1" si="7"/>
        <v>0</v>
      </c>
      <c r="S8" s="68">
        <f t="shared" ref="S8" ca="1" si="14">+S14+S20</f>
        <v>0</v>
      </c>
      <c r="T8" s="67">
        <f t="shared" ca="1" si="3"/>
        <v>32.583333333333336</v>
      </c>
      <c r="U8" s="65">
        <f t="shared" ca="1" si="4"/>
        <v>0</v>
      </c>
      <c r="V8" s="66">
        <f t="shared" ca="1" si="4"/>
        <v>0</v>
      </c>
      <c r="W8" s="66">
        <f t="shared" ca="1" si="4"/>
        <v>0</v>
      </c>
      <c r="X8" s="66">
        <f t="shared" ref="X8:Z8" ca="1" si="15">+X14+X20</f>
        <v>0</v>
      </c>
      <c r="Y8" s="67">
        <f t="shared" ca="1" si="15"/>
        <v>0</v>
      </c>
      <c r="Z8" s="68">
        <f t="shared" ca="1" si="15"/>
        <v>32.583333333333336</v>
      </c>
    </row>
    <row r="9" spans="1:26" s="56" customFormat="1" ht="18" customHeight="1">
      <c r="D9" s="117"/>
      <c r="E9" s="55"/>
      <c r="F9" s="55"/>
      <c r="G9" s="55"/>
      <c r="H9" s="117"/>
      <c r="I9" s="55"/>
      <c r="J9" s="55"/>
      <c r="M9" s="69"/>
      <c r="N9" s="70"/>
      <c r="O9" s="70" t="s">
        <v>36</v>
      </c>
      <c r="P9" s="65">
        <f t="shared" ref="P9" ca="1" si="16">+P15+P21</f>
        <v>65.166666666666671</v>
      </c>
      <c r="Q9" s="66">
        <f t="shared" ca="1" si="7"/>
        <v>0</v>
      </c>
      <c r="R9" s="66">
        <f t="shared" ca="1" si="7"/>
        <v>0</v>
      </c>
      <c r="S9" s="68">
        <f t="shared" ref="S9" ca="1" si="17">+S15+S21</f>
        <v>0</v>
      </c>
      <c r="T9" s="67">
        <f t="shared" ca="1" si="3"/>
        <v>65.166666666666671</v>
      </c>
      <c r="U9" s="65">
        <f t="shared" ca="1" si="4"/>
        <v>0</v>
      </c>
      <c r="V9" s="66">
        <f t="shared" ca="1" si="4"/>
        <v>0</v>
      </c>
      <c r="W9" s="66">
        <f t="shared" ca="1" si="4"/>
        <v>0</v>
      </c>
      <c r="X9" s="66">
        <f t="shared" ref="X9:Z9" ca="1" si="18">+X15+X21</f>
        <v>0</v>
      </c>
      <c r="Y9" s="67">
        <f t="shared" ca="1" si="18"/>
        <v>0</v>
      </c>
      <c r="Z9" s="68">
        <f t="shared" ca="1" si="18"/>
        <v>65.166666666666671</v>
      </c>
    </row>
    <row r="10" spans="1:26" s="56" customFormat="1" ht="18" customHeight="1">
      <c r="D10" s="117"/>
      <c r="E10" s="55"/>
      <c r="F10" s="55"/>
      <c r="G10" s="55"/>
      <c r="H10" s="117"/>
      <c r="I10" s="55"/>
      <c r="J10" s="55"/>
      <c r="M10" s="69"/>
      <c r="N10" s="71" t="s">
        <v>37</v>
      </c>
      <c r="O10" s="71"/>
      <c r="P10" s="65">
        <f t="shared" ref="P10" ca="1" si="19">+P16+P22</f>
        <v>478.69607843137271</v>
      </c>
      <c r="Q10" s="66">
        <f t="shared" ca="1" si="7"/>
        <v>30.705882352941174</v>
      </c>
      <c r="R10" s="66">
        <f t="shared" ca="1" si="7"/>
        <v>2.6470588235294117</v>
      </c>
      <c r="S10" s="68">
        <f t="shared" ref="S10" ca="1" si="20">+S16+S22</f>
        <v>0.17647058823529413</v>
      </c>
      <c r="T10" s="67">
        <f t="shared" ca="1" si="3"/>
        <v>512.22549019607857</v>
      </c>
      <c r="U10" s="65">
        <f t="shared" ca="1" si="4"/>
        <v>0</v>
      </c>
      <c r="V10" s="66">
        <f t="shared" ca="1" si="4"/>
        <v>0</v>
      </c>
      <c r="W10" s="66">
        <f t="shared" ca="1" si="4"/>
        <v>0</v>
      </c>
      <c r="X10" s="66">
        <f t="shared" ref="X10:Z10" ca="1" si="21">+X16+X22</f>
        <v>0</v>
      </c>
      <c r="Y10" s="67">
        <f t="shared" ca="1" si="21"/>
        <v>0</v>
      </c>
      <c r="Z10" s="68">
        <f t="shared" ca="1" si="21"/>
        <v>512.22549019607857</v>
      </c>
    </row>
    <row r="11" spans="1:26" s="2" customFormat="1" ht="18" customHeight="1">
      <c r="A11" s="2" t="str">
        <f t="shared" ref="A11:J12" si="22">A$4&amp;$K11&amp;$L11</f>
        <v>A_ปUG_UGA01</v>
      </c>
      <c r="B11" s="2" t="str">
        <f t="shared" si="22"/>
        <v>B_ปUG_UGA01</v>
      </c>
      <c r="C11" s="2" t="str">
        <f t="shared" si="22"/>
        <v>C_ปUG_UGA01</v>
      </c>
      <c r="D11" s="117" t="str">
        <f t="shared" si="22"/>
        <v>D_ปUG_UGA01</v>
      </c>
      <c r="E11" s="55" t="str">
        <f t="shared" si="22"/>
        <v>A_พUG_UGA01</v>
      </c>
      <c r="F11" s="55" t="str">
        <f t="shared" si="22"/>
        <v>B_พUG_UGA01</v>
      </c>
      <c r="G11" s="55" t="str">
        <f t="shared" si="22"/>
        <v>C_พUG_UGA01</v>
      </c>
      <c r="H11" s="117" t="str">
        <f t="shared" si="22"/>
        <v>D_พUG_UGA01</v>
      </c>
      <c r="I11" s="55" t="str">
        <f t="shared" si="22"/>
        <v>F_พUG_UGA01</v>
      </c>
      <c r="J11" s="55" t="str">
        <f t="shared" si="22"/>
        <v>N_พUG_UGA01</v>
      </c>
      <c r="K11" s="72" t="s">
        <v>50</v>
      </c>
      <c r="L11" s="73" t="s">
        <v>14</v>
      </c>
      <c r="M11" s="103" t="s">
        <v>178</v>
      </c>
      <c r="N11" s="75" t="s">
        <v>33</v>
      </c>
      <c r="O11" s="75" t="s">
        <v>33</v>
      </c>
      <c r="P11" s="76">
        <f ca="1">SUMIF('C63_2วิทยาเขต'!$U$2:$W$1254,A11,'C63_2วิทยาเขต'!$W$2:$W$1254)</f>
        <v>302.11764705882365</v>
      </c>
      <c r="Q11" s="77">
        <f ca="1">SUMIF('C63_2วิทยาเขต'!$U$2:$W$1254,B11,'C63_2วิทยาเขต'!$W$2:$W$1254)</f>
        <v>30.705882352941174</v>
      </c>
      <c r="R11" s="77">
        <f ca="1">SUMIF('C63_2วิทยาเขต'!$U$2:$W$1254,C11,'C63_2วิทยาเขต'!$W$2:$W$1254)</f>
        <v>2.6470588235294117</v>
      </c>
      <c r="S11" s="113">
        <f ca="1">SUMIF('C63_2วิทยาเขต'!$U$2:$W$1254,D11,'C63_2วิทยาเขต'!$W$2:$W$1254)</f>
        <v>0.17647058823529413</v>
      </c>
      <c r="T11" s="110">
        <f ca="1">+P11+Q11+R11+S11</f>
        <v>335.64705882352951</v>
      </c>
      <c r="U11" s="76">
        <f ca="1">SUMIF('C63_2วิทยาเขต'!$U$2:$W$1254,E11,'C63_2วิทยาเขต'!$W$2:$W$1254)</f>
        <v>0</v>
      </c>
      <c r="V11" s="80">
        <f ca="1">SUMIF('C63_2วิทยาเขต'!$U$2:$W$1254,F11,'C63_2วิทยาเขต'!$W$2:$W$1254)</f>
        <v>0</v>
      </c>
      <c r="W11" s="77">
        <f ca="1">SUMIF('C63_2วิทยาเขต'!$U$2:$W$1254,G11,'C63_2วิทยาเขต'!$W$2:$W$1254)</f>
        <v>0</v>
      </c>
      <c r="X11" s="77">
        <f ca="1">SUMIF('C63_2วิทยาเขต'!$U$2:$W$1254,H11,'C63_2วิทยาเขต'!$W$2:$W$1254)</f>
        <v>0</v>
      </c>
      <c r="Y11" s="110">
        <f t="shared" ref="Y11:Y22" ca="1" si="23">+U11+V11+W11+X11</f>
        <v>0</v>
      </c>
      <c r="Z11" s="111">
        <f ca="1">+T11+Y11</f>
        <v>335.64705882352951</v>
      </c>
    </row>
    <row r="12" spans="1:26" s="2" customFormat="1" ht="18" customHeight="1">
      <c r="A12" s="2" t="str">
        <f t="shared" si="22"/>
        <v>A_ปUG_GA01</v>
      </c>
      <c r="B12" s="2" t="str">
        <f t="shared" si="22"/>
        <v>B_ปUG_GA01</v>
      </c>
      <c r="C12" s="2" t="str">
        <f t="shared" si="22"/>
        <v>C_ปUG_GA01</v>
      </c>
      <c r="D12" s="117" t="str">
        <f t="shared" si="22"/>
        <v>D_ปUG_GA01</v>
      </c>
      <c r="E12" s="55" t="str">
        <f t="shared" si="22"/>
        <v>A_พUG_GA01</v>
      </c>
      <c r="F12" s="55" t="str">
        <f t="shared" si="22"/>
        <v>B_พUG_GA01</v>
      </c>
      <c r="G12" s="55" t="str">
        <f t="shared" si="22"/>
        <v>C_พUG_GA01</v>
      </c>
      <c r="H12" s="117" t="str">
        <f t="shared" si="22"/>
        <v>D_พUG_GA01</v>
      </c>
      <c r="I12" s="55" t="str">
        <f t="shared" si="22"/>
        <v>F_พUG_GA01</v>
      </c>
      <c r="J12" s="55" t="str">
        <f t="shared" si="22"/>
        <v>N_พUG_GA01</v>
      </c>
      <c r="K12" s="72" t="s">
        <v>51</v>
      </c>
      <c r="L12" s="73" t="s">
        <v>14</v>
      </c>
      <c r="M12" s="36"/>
      <c r="N12" s="36"/>
      <c r="O12" s="36" t="s">
        <v>34</v>
      </c>
      <c r="P12" s="82">
        <f ca="1">SUMIF('C63_2วิทยาเขต'!$U$2:$W$1254,A12,'C63_2วิทยาเขต'!$W$2:$W$1254)</f>
        <v>0</v>
      </c>
      <c r="Q12" s="83">
        <f ca="1">SUMIF('C63_2วิทยาเขต'!$U$2:$W$1254,B12,'C63_2วิทยาเขต'!$W$2:$W$1254)</f>
        <v>0</v>
      </c>
      <c r="R12" s="83">
        <f ca="1">SUMIF('C63_2วิทยาเขต'!$U$2:$W$1254,C12,'C63_2วิทยาเขต'!$W$2:$W$1254)</f>
        <v>0</v>
      </c>
      <c r="S12" s="87">
        <f ca="1">SUMIF('C63_2วิทยาเขต'!$U$2:$W$1254,D12,'C63_2วิทยาเขต'!$W$2:$W$1254)</f>
        <v>0</v>
      </c>
      <c r="T12" s="85">
        <f ca="1">+P12+Q12+R12+S12</f>
        <v>0</v>
      </c>
      <c r="U12" s="86">
        <f ca="1">SUMIF('C63_2วิทยาเขต'!$U$2:$W$1254,E12,'C63_2วิทยาเขต'!$W$2:$W$1254)</f>
        <v>0</v>
      </c>
      <c r="V12" s="83">
        <f ca="1">SUMIF('C63_2วิทยาเขต'!$U$2:$W$1254,F12,'C63_2วิทยาเขต'!$W$2:$W$1254)</f>
        <v>0</v>
      </c>
      <c r="W12" s="83">
        <f ca="1">SUMIF('C63_2วิทยาเขต'!$U$2:$W$1254,G12,'C63_2วิทยาเขต'!$W$2:$W$1254)</f>
        <v>0</v>
      </c>
      <c r="X12" s="83">
        <f ca="1">SUMIF('C63_2วิทยาเขต'!$U$2:$W$1254,H12,'C63_2วิทยาเขต'!$W$2:$W$1254)</f>
        <v>0</v>
      </c>
      <c r="Y12" s="85">
        <f t="shared" ca="1" si="23"/>
        <v>0</v>
      </c>
      <c r="Z12" s="87">
        <f ca="1">+T12+Y12</f>
        <v>0</v>
      </c>
    </row>
    <row r="13" spans="1:26" s="2" customFormat="1" ht="18" customHeight="1">
      <c r="D13" s="117"/>
      <c r="E13" s="55"/>
      <c r="F13" s="55"/>
      <c r="G13" s="55"/>
      <c r="H13" s="117"/>
      <c r="I13" s="55"/>
      <c r="J13" s="55"/>
      <c r="K13" s="72"/>
      <c r="L13" s="57"/>
      <c r="M13" s="36"/>
      <c r="N13" s="36"/>
      <c r="O13" s="36" t="s">
        <v>31</v>
      </c>
      <c r="P13" s="82">
        <f t="shared" ref="P13" ca="1" si="24">+P11+P12</f>
        <v>302.11764705882365</v>
      </c>
      <c r="Q13" s="83">
        <f t="shared" ref="Q13:X13" ca="1" si="25">+Q11+Q12</f>
        <v>30.705882352941174</v>
      </c>
      <c r="R13" s="83">
        <f t="shared" ca="1" si="25"/>
        <v>2.6470588235294117</v>
      </c>
      <c r="S13" s="87">
        <f t="shared" ca="1" si="25"/>
        <v>0.17647058823529413</v>
      </c>
      <c r="T13" s="85">
        <f t="shared" ref="T13:T16" ca="1" si="26">+P13+Q13+R13+S13</f>
        <v>335.64705882352951</v>
      </c>
      <c r="U13" s="86">
        <f t="shared" ca="1" si="25"/>
        <v>0</v>
      </c>
      <c r="V13" s="83">
        <f t="shared" ca="1" si="25"/>
        <v>0</v>
      </c>
      <c r="W13" s="83">
        <f t="shared" ca="1" si="25"/>
        <v>0</v>
      </c>
      <c r="X13" s="83">
        <f t="shared" ca="1" si="25"/>
        <v>0</v>
      </c>
      <c r="Y13" s="85">
        <f t="shared" ca="1" si="23"/>
        <v>0</v>
      </c>
      <c r="Z13" s="124">
        <f ca="1">+T13+Y13</f>
        <v>335.64705882352951</v>
      </c>
    </row>
    <row r="14" spans="1:26" s="2" customFormat="1" ht="18" customHeight="1">
      <c r="A14" s="2" t="str">
        <f t="shared" ref="A14:J14" si="27">A$4&amp;$K14&amp;$L14</f>
        <v>A_ปG_GA01</v>
      </c>
      <c r="B14" s="2" t="str">
        <f t="shared" si="27"/>
        <v>B_ปG_GA01</v>
      </c>
      <c r="C14" s="2" t="str">
        <f t="shared" si="27"/>
        <v>C_ปG_GA01</v>
      </c>
      <c r="D14" s="117" t="str">
        <f t="shared" si="27"/>
        <v>D_ปG_GA01</v>
      </c>
      <c r="E14" s="55" t="str">
        <f t="shared" si="27"/>
        <v>A_พG_GA01</v>
      </c>
      <c r="F14" s="55" t="str">
        <f t="shared" si="27"/>
        <v>B_พG_GA01</v>
      </c>
      <c r="G14" s="55" t="str">
        <f t="shared" si="27"/>
        <v>C_พG_GA01</v>
      </c>
      <c r="H14" s="117" t="str">
        <f t="shared" si="27"/>
        <v>D_พG_GA01</v>
      </c>
      <c r="I14" s="55" t="str">
        <f t="shared" si="27"/>
        <v>F_พG_GA01</v>
      </c>
      <c r="J14" s="55" t="str">
        <f t="shared" si="27"/>
        <v>N_พG_GA01</v>
      </c>
      <c r="K14" s="72" t="s">
        <v>52</v>
      </c>
      <c r="L14" s="73" t="s">
        <v>14</v>
      </c>
      <c r="M14" s="36"/>
      <c r="N14" s="36" t="s">
        <v>35</v>
      </c>
      <c r="O14" s="36" t="s">
        <v>34</v>
      </c>
      <c r="P14" s="82">
        <f ca="1">SUMIF('C63_2วิทยาเขต'!$U$2:$W$1254,A14,'C63_2วิทยาเขต'!$W$2:$W$1254)</f>
        <v>28.75</v>
      </c>
      <c r="Q14" s="83">
        <f ca="1">SUMIF('C63_2วิทยาเขต'!$U$2:$W$1254,B14,'C63_2วิทยาเขต'!$W$2:$W$1254)</f>
        <v>0</v>
      </c>
      <c r="R14" s="83">
        <f ca="1">SUMIF('C63_2วิทยาเขต'!$U$2:$W$1254,C14,'C63_2วิทยาเขต'!$W$2:$W$1254)</f>
        <v>0</v>
      </c>
      <c r="S14" s="87">
        <f ca="1">SUMIF('C63_2วิทยาเขต'!$U$2:$W$1254,D14,'C63_2วิทยาเขต'!$W$2:$W$1254)</f>
        <v>0</v>
      </c>
      <c r="T14" s="85">
        <f ca="1">+P14+Q14+R14+S14</f>
        <v>28.75</v>
      </c>
      <c r="U14" s="86">
        <f ca="1">SUMIF('C63_2วิทยาเขต'!$U$2:$W$1254,E14,'C63_2วิทยาเขต'!$W$2:$W$1254)</f>
        <v>0</v>
      </c>
      <c r="V14" s="83">
        <f ca="1">SUMIF('C63_2วิทยาเขต'!$U$2:$W$1254,F14,'C63_2วิทยาเขต'!$W$2:$W$1254)</f>
        <v>0</v>
      </c>
      <c r="W14" s="83">
        <f ca="1">SUMIF('C63_2วิทยาเขต'!$U$2:$W$1254,G14,'C63_2วิทยาเขต'!$W$2:$W$1254)</f>
        <v>0</v>
      </c>
      <c r="X14" s="83">
        <f ca="1">SUMIF('C63_2วิทยาเขต'!$U$2:$W$1254,H14,'C63_2วิทยาเขต'!$W$2:$W$1254)</f>
        <v>0</v>
      </c>
      <c r="Y14" s="85">
        <f t="shared" ca="1" si="23"/>
        <v>0</v>
      </c>
      <c r="Z14" s="124">
        <f ca="1">+T14+Y14</f>
        <v>28.75</v>
      </c>
    </row>
    <row r="15" spans="1:26" s="2" customFormat="1" ht="18" customHeight="1">
      <c r="D15" s="117"/>
      <c r="E15" s="55"/>
      <c r="F15" s="55"/>
      <c r="G15" s="55"/>
      <c r="H15" s="117"/>
      <c r="I15" s="55"/>
      <c r="J15" s="55"/>
      <c r="K15" s="72"/>
      <c r="L15" s="57">
        <v>2</v>
      </c>
      <c r="M15" s="36"/>
      <c r="N15" s="36"/>
      <c r="O15" s="36" t="s">
        <v>36</v>
      </c>
      <c r="P15" s="82">
        <f t="shared" ref="P15" ca="1" si="28">+$L15*P14</f>
        <v>57.5</v>
      </c>
      <c r="Q15" s="83">
        <f t="shared" ref="Q15:Z15" ca="1" si="29">+$L15*Q14</f>
        <v>0</v>
      </c>
      <c r="R15" s="83">
        <f t="shared" ca="1" si="29"/>
        <v>0</v>
      </c>
      <c r="S15" s="87">
        <f t="shared" ca="1" si="29"/>
        <v>0</v>
      </c>
      <c r="T15" s="85">
        <f t="shared" ca="1" si="29"/>
        <v>57.5</v>
      </c>
      <c r="U15" s="86">
        <f t="shared" ca="1" si="29"/>
        <v>0</v>
      </c>
      <c r="V15" s="83">
        <f t="shared" ca="1" si="29"/>
        <v>0</v>
      </c>
      <c r="W15" s="83">
        <f t="shared" ca="1" si="29"/>
        <v>0</v>
      </c>
      <c r="X15" s="83">
        <f t="shared" ca="1" si="29"/>
        <v>0</v>
      </c>
      <c r="Y15" s="85">
        <f t="shared" ca="1" si="23"/>
        <v>0</v>
      </c>
      <c r="Z15" s="87">
        <f t="shared" ca="1" si="29"/>
        <v>57.5</v>
      </c>
    </row>
    <row r="16" spans="1:26" s="2" customFormat="1" ht="18" customHeight="1">
      <c r="D16" s="117"/>
      <c r="E16" s="55"/>
      <c r="F16" s="55"/>
      <c r="G16" s="55"/>
      <c r="H16" s="117"/>
      <c r="I16" s="55"/>
      <c r="J16" s="55"/>
      <c r="K16" s="72"/>
      <c r="L16" s="57"/>
      <c r="M16" s="88"/>
      <c r="N16" s="89" t="s">
        <v>37</v>
      </c>
      <c r="O16" s="89"/>
      <c r="P16" s="90">
        <f t="shared" ref="P16" ca="1" si="30">+P13+P15</f>
        <v>359.61764705882365</v>
      </c>
      <c r="Q16" s="91">
        <f t="shared" ref="Q16:X16" ca="1" si="31">+Q13+Q15</f>
        <v>30.705882352941174</v>
      </c>
      <c r="R16" s="91">
        <f t="shared" ca="1" si="31"/>
        <v>2.6470588235294117</v>
      </c>
      <c r="S16" s="94">
        <f t="shared" ca="1" si="31"/>
        <v>0.17647058823529413</v>
      </c>
      <c r="T16" s="92">
        <f t="shared" ca="1" si="26"/>
        <v>393.14705882352951</v>
      </c>
      <c r="U16" s="93">
        <f t="shared" ca="1" si="31"/>
        <v>0</v>
      </c>
      <c r="V16" s="91">
        <f t="shared" ca="1" si="31"/>
        <v>0</v>
      </c>
      <c r="W16" s="91">
        <f t="shared" ca="1" si="31"/>
        <v>0</v>
      </c>
      <c r="X16" s="91">
        <f t="shared" ca="1" si="31"/>
        <v>0</v>
      </c>
      <c r="Y16" s="92">
        <f t="shared" ca="1" si="23"/>
        <v>0</v>
      </c>
      <c r="Z16" s="94">
        <f ca="1">+T16+Y16</f>
        <v>393.14705882352951</v>
      </c>
    </row>
    <row r="17" spans="1:26" s="2" customFormat="1" ht="18" customHeight="1">
      <c r="A17" s="2" t="str">
        <f t="shared" ref="A17:J18" si="32">A$4&amp;$K17&amp;$L17</f>
        <v>A_ปUG_UGA02</v>
      </c>
      <c r="B17" s="2" t="str">
        <f t="shared" si="32"/>
        <v>B_ปUG_UGA02</v>
      </c>
      <c r="C17" s="2" t="str">
        <f t="shared" si="32"/>
        <v>C_ปUG_UGA02</v>
      </c>
      <c r="D17" s="117" t="str">
        <f t="shared" si="32"/>
        <v>D_ปUG_UGA02</v>
      </c>
      <c r="E17" s="55" t="str">
        <f t="shared" si="32"/>
        <v>A_พUG_UGA02</v>
      </c>
      <c r="F17" s="55" t="str">
        <f t="shared" si="32"/>
        <v>B_พUG_UGA02</v>
      </c>
      <c r="G17" s="55" t="str">
        <f t="shared" si="32"/>
        <v>C_พUG_UGA02</v>
      </c>
      <c r="H17" s="117" t="str">
        <f t="shared" si="32"/>
        <v>D_พUG_UGA02</v>
      </c>
      <c r="I17" s="55" t="str">
        <f t="shared" si="32"/>
        <v>F_พUG_UGA02</v>
      </c>
      <c r="J17" s="55" t="str">
        <f t="shared" si="32"/>
        <v>N_พUG_UGA02</v>
      </c>
      <c r="K17" s="72" t="s">
        <v>50</v>
      </c>
      <c r="L17" s="73" t="s">
        <v>16</v>
      </c>
      <c r="M17" s="74" t="s">
        <v>165</v>
      </c>
      <c r="N17" s="75" t="s">
        <v>33</v>
      </c>
      <c r="O17" s="75" t="s">
        <v>33</v>
      </c>
      <c r="P17" s="76">
        <f ca="1">SUMIF('C63_2วิทยาเขต'!$U$2:$W$1254,A17,'C63_2วิทยาเขต'!$W$2:$W$1254)</f>
        <v>111.41176470588236</v>
      </c>
      <c r="Q17" s="77">
        <f ca="1">SUMIF('C63_2วิทยาเขต'!$U$2:$W$1254,B17,'C63_2วิทยาเขต'!$W$2:$W$1254)</f>
        <v>0</v>
      </c>
      <c r="R17" s="77">
        <f ca="1">SUMIF('C63_2วิทยาเขต'!$U$2:$W$1254,C17,'C63_2วิทยาเขต'!$W$2:$W$1254)</f>
        <v>0</v>
      </c>
      <c r="S17" s="113">
        <f ca="1">SUMIF('C63_2วิทยาเขต'!$U$2:$W$1254,D17,'C63_2วิทยาเขต'!$W$2:$W$1254)</f>
        <v>0</v>
      </c>
      <c r="T17" s="110">
        <f ca="1">+P17+Q17+R17+S17</f>
        <v>111.41176470588236</v>
      </c>
      <c r="U17" s="76">
        <f ca="1">SUMIF('C63_2วิทยาเขต'!$U$2:$W$1254,E17,'C63_2วิทยาเขต'!$W$2:$W$1254)</f>
        <v>0</v>
      </c>
      <c r="V17" s="80">
        <f ca="1">SUMIF('C63_2วิทยาเขต'!$U$2:$W$1254,F17,'C63_2วิทยาเขต'!$W$2:$W$1254)</f>
        <v>0</v>
      </c>
      <c r="W17" s="77">
        <f ca="1">SUMIF('C63_2วิทยาเขต'!$U$2:$W$1254,G17,'C63_2วิทยาเขต'!$W$2:$W$1254)</f>
        <v>0</v>
      </c>
      <c r="X17" s="77">
        <f ca="1">SUMIF('C63_2วิทยาเขต'!$U$2:$W$1254,H17,'C63_2วิทยาเขต'!$W$2:$W$1254)</f>
        <v>0</v>
      </c>
      <c r="Y17" s="110">
        <f t="shared" ca="1" si="23"/>
        <v>0</v>
      </c>
      <c r="Z17" s="111">
        <f ca="1">+T17+Y17</f>
        <v>111.41176470588236</v>
      </c>
    </row>
    <row r="18" spans="1:26" s="2" customFormat="1" ht="18" customHeight="1">
      <c r="A18" s="2" t="str">
        <f t="shared" si="32"/>
        <v>A_ปUG_GA02</v>
      </c>
      <c r="B18" s="2" t="str">
        <f t="shared" si="32"/>
        <v>B_ปUG_GA02</v>
      </c>
      <c r="C18" s="2" t="str">
        <f t="shared" si="32"/>
        <v>C_ปUG_GA02</v>
      </c>
      <c r="D18" s="117" t="str">
        <f t="shared" si="32"/>
        <v>D_ปUG_GA02</v>
      </c>
      <c r="E18" s="55" t="str">
        <f t="shared" si="32"/>
        <v>A_พUG_GA02</v>
      </c>
      <c r="F18" s="55" t="str">
        <f t="shared" si="32"/>
        <v>B_พUG_GA02</v>
      </c>
      <c r="G18" s="55" t="str">
        <f t="shared" si="32"/>
        <v>C_พUG_GA02</v>
      </c>
      <c r="H18" s="117" t="str">
        <f t="shared" si="32"/>
        <v>D_พUG_GA02</v>
      </c>
      <c r="I18" s="55" t="str">
        <f t="shared" si="32"/>
        <v>F_พUG_GA02</v>
      </c>
      <c r="J18" s="55" t="str">
        <f t="shared" si="32"/>
        <v>N_พUG_GA02</v>
      </c>
      <c r="K18" s="72" t="s">
        <v>51</v>
      </c>
      <c r="L18" s="73" t="s">
        <v>16</v>
      </c>
      <c r="M18" s="36"/>
      <c r="N18" s="36"/>
      <c r="O18" s="36" t="s">
        <v>34</v>
      </c>
      <c r="P18" s="82">
        <f ca="1">SUMIF('C63_2วิทยาเขต'!$U$2:$W$1254,A18,'C63_2วิทยาเขต'!$W$2:$W$1254)</f>
        <v>0</v>
      </c>
      <c r="Q18" s="83">
        <f ca="1">SUMIF('C63_2วิทยาเขต'!$U$2:$W$1254,B18,'C63_2วิทยาเขต'!$W$2:$W$1254)</f>
        <v>0</v>
      </c>
      <c r="R18" s="83">
        <f ca="1">SUMIF('C63_2วิทยาเขต'!$U$2:$W$1254,C18,'C63_2วิทยาเขต'!$W$2:$W$1254)</f>
        <v>0</v>
      </c>
      <c r="S18" s="87">
        <f ca="1">SUMIF('C63_2วิทยาเขต'!$U$2:$W$1254,D18,'C63_2วิทยาเขต'!$W$2:$W$1254)</f>
        <v>0</v>
      </c>
      <c r="T18" s="85">
        <f ca="1">+P18+Q18+R18+S18</f>
        <v>0</v>
      </c>
      <c r="U18" s="86">
        <f ca="1">SUMIF('C63_2วิทยาเขต'!$U$2:$W$1254,E18,'C63_2วิทยาเขต'!$W$2:$W$1254)</f>
        <v>0</v>
      </c>
      <c r="V18" s="83">
        <f ca="1">SUMIF('C63_2วิทยาเขต'!$U$2:$W$1254,F18,'C63_2วิทยาเขต'!$W$2:$W$1254)</f>
        <v>0</v>
      </c>
      <c r="W18" s="83">
        <f ca="1">SUMIF('C63_2วิทยาเขต'!$U$2:$W$1254,G18,'C63_2วิทยาเขต'!$W$2:$W$1254)</f>
        <v>0</v>
      </c>
      <c r="X18" s="83">
        <f ca="1">SUMIF('C63_2วิทยาเขต'!$U$2:$W$1254,H18,'C63_2วิทยาเขต'!$W$2:$W$1254)</f>
        <v>0</v>
      </c>
      <c r="Y18" s="85">
        <f t="shared" ca="1" si="23"/>
        <v>0</v>
      </c>
      <c r="Z18" s="87">
        <f ca="1">+T18+Y18</f>
        <v>0</v>
      </c>
    </row>
    <row r="19" spans="1:26" s="2" customFormat="1" ht="18" customHeight="1">
      <c r="D19" s="117"/>
      <c r="E19" s="55"/>
      <c r="F19" s="55"/>
      <c r="G19" s="55"/>
      <c r="H19" s="117"/>
      <c r="I19" s="55"/>
      <c r="J19" s="55"/>
      <c r="K19" s="72"/>
      <c r="M19" s="36"/>
      <c r="N19" s="36"/>
      <c r="O19" s="36" t="s">
        <v>31</v>
      </c>
      <c r="P19" s="82">
        <f t="shared" ref="P19" ca="1" si="33">+P17+P18</f>
        <v>111.41176470588236</v>
      </c>
      <c r="Q19" s="83">
        <f t="shared" ref="Q19:X19" ca="1" si="34">+Q17+Q18</f>
        <v>0</v>
      </c>
      <c r="R19" s="83">
        <f t="shared" ca="1" si="34"/>
        <v>0</v>
      </c>
      <c r="S19" s="87">
        <f t="shared" ca="1" si="34"/>
        <v>0</v>
      </c>
      <c r="T19" s="85">
        <f t="shared" ref="T19:T22" ca="1" si="35">+P19+Q19+R19+S19</f>
        <v>111.41176470588236</v>
      </c>
      <c r="U19" s="86">
        <f t="shared" ca="1" si="34"/>
        <v>0</v>
      </c>
      <c r="V19" s="83">
        <f t="shared" ca="1" si="34"/>
        <v>0</v>
      </c>
      <c r="W19" s="83">
        <f t="shared" ca="1" si="34"/>
        <v>0</v>
      </c>
      <c r="X19" s="83">
        <f t="shared" ca="1" si="34"/>
        <v>0</v>
      </c>
      <c r="Y19" s="85">
        <f t="shared" ca="1" si="23"/>
        <v>0</v>
      </c>
      <c r="Z19" s="124">
        <f ca="1">+T19+Y19</f>
        <v>111.41176470588236</v>
      </c>
    </row>
    <row r="20" spans="1:26" s="2" customFormat="1" ht="18" customHeight="1">
      <c r="A20" s="2" t="str">
        <f t="shared" ref="A20:J20" si="36">A$4&amp;$K20&amp;$L20</f>
        <v>A_ปG_GA02</v>
      </c>
      <c r="B20" s="2" t="str">
        <f t="shared" si="36"/>
        <v>B_ปG_GA02</v>
      </c>
      <c r="C20" s="2" t="str">
        <f t="shared" si="36"/>
        <v>C_ปG_GA02</v>
      </c>
      <c r="D20" s="117" t="str">
        <f t="shared" si="36"/>
        <v>D_ปG_GA02</v>
      </c>
      <c r="E20" s="55" t="str">
        <f t="shared" si="36"/>
        <v>A_พG_GA02</v>
      </c>
      <c r="F20" s="55" t="str">
        <f t="shared" si="36"/>
        <v>B_พG_GA02</v>
      </c>
      <c r="G20" s="55" t="str">
        <f t="shared" si="36"/>
        <v>C_พG_GA02</v>
      </c>
      <c r="H20" s="117" t="str">
        <f t="shared" si="36"/>
        <v>D_พG_GA02</v>
      </c>
      <c r="I20" s="55" t="str">
        <f t="shared" si="36"/>
        <v>F_พG_GA02</v>
      </c>
      <c r="J20" s="55" t="str">
        <f t="shared" si="36"/>
        <v>N_พG_GA02</v>
      </c>
      <c r="K20" s="72" t="s">
        <v>52</v>
      </c>
      <c r="L20" s="73" t="s">
        <v>16</v>
      </c>
      <c r="M20" s="36"/>
      <c r="N20" s="36" t="s">
        <v>35</v>
      </c>
      <c r="O20" s="36" t="s">
        <v>34</v>
      </c>
      <c r="P20" s="82">
        <f ca="1">SUMIF('C63_2วิทยาเขต'!$U$2:$W$1254,A20,'C63_2วิทยาเขต'!$W$2:$W$1254)</f>
        <v>3.8333333333333335</v>
      </c>
      <c r="Q20" s="83">
        <f ca="1">SUMIF('C63_2วิทยาเขต'!$U$2:$W$1254,B20,'C63_2วิทยาเขต'!$W$2:$W$1254)</f>
        <v>0</v>
      </c>
      <c r="R20" s="83">
        <f ca="1">SUMIF('C63_2วิทยาเขต'!$U$2:$W$1254,C20,'C63_2วิทยาเขต'!$W$2:$W$1254)</f>
        <v>0</v>
      </c>
      <c r="S20" s="87">
        <f ca="1">SUMIF('C63_2วิทยาเขต'!$U$2:$W$1254,D20,'C63_2วิทยาเขต'!$W$2:$W$1254)</f>
        <v>0</v>
      </c>
      <c r="T20" s="85">
        <f ca="1">+P20+Q20+R20+S20</f>
        <v>3.8333333333333335</v>
      </c>
      <c r="U20" s="86">
        <f ca="1">SUMIF('C63_2วิทยาเขต'!$U$2:$W$1254,E20,'C63_2วิทยาเขต'!$W$2:$W$1254)</f>
        <v>0</v>
      </c>
      <c r="V20" s="83">
        <f ca="1">SUMIF('C63_2วิทยาเขต'!$U$2:$W$1254,F20,'C63_2วิทยาเขต'!$W$2:$W$1254)</f>
        <v>0</v>
      </c>
      <c r="W20" s="83">
        <f ca="1">SUMIF('C63_2วิทยาเขต'!$U$2:$W$1254,G20,'C63_2วิทยาเขต'!$W$2:$W$1254)</f>
        <v>0</v>
      </c>
      <c r="X20" s="83">
        <f ca="1">SUMIF('C63_2วิทยาเขต'!$U$2:$W$1254,H20,'C63_2วิทยาเขต'!$W$2:$W$1254)</f>
        <v>0</v>
      </c>
      <c r="Y20" s="85">
        <f t="shared" ca="1" si="23"/>
        <v>0</v>
      </c>
      <c r="Z20" s="124">
        <f ca="1">+T20+Y20</f>
        <v>3.8333333333333335</v>
      </c>
    </row>
    <row r="21" spans="1:26" s="2" customFormat="1" ht="18" customHeight="1">
      <c r="A21" s="3"/>
      <c r="B21" s="3"/>
      <c r="C21" s="3"/>
      <c r="D21" s="117"/>
      <c r="E21" s="55"/>
      <c r="F21" s="55"/>
      <c r="G21" s="55"/>
      <c r="H21" s="117"/>
      <c r="I21" s="55"/>
      <c r="J21" s="55"/>
      <c r="K21" s="72"/>
      <c r="L21" s="2">
        <v>2</v>
      </c>
      <c r="M21" s="36"/>
      <c r="N21" s="36"/>
      <c r="O21" s="36" t="s">
        <v>36</v>
      </c>
      <c r="P21" s="82">
        <f t="shared" ref="P21" ca="1" si="37">+$L21*P20</f>
        <v>7.666666666666667</v>
      </c>
      <c r="Q21" s="83">
        <f t="shared" ref="Q21:Z21" ca="1" si="38">+$L21*Q20</f>
        <v>0</v>
      </c>
      <c r="R21" s="83">
        <f t="shared" ca="1" si="38"/>
        <v>0</v>
      </c>
      <c r="S21" s="87">
        <f t="shared" ca="1" si="38"/>
        <v>0</v>
      </c>
      <c r="T21" s="85">
        <f t="shared" ca="1" si="38"/>
        <v>7.666666666666667</v>
      </c>
      <c r="U21" s="86">
        <f t="shared" ca="1" si="38"/>
        <v>0</v>
      </c>
      <c r="V21" s="83">
        <f t="shared" ca="1" si="38"/>
        <v>0</v>
      </c>
      <c r="W21" s="83">
        <f t="shared" ca="1" si="38"/>
        <v>0</v>
      </c>
      <c r="X21" s="83">
        <f t="shared" ca="1" si="38"/>
        <v>0</v>
      </c>
      <c r="Y21" s="85">
        <f t="shared" ca="1" si="23"/>
        <v>0</v>
      </c>
      <c r="Z21" s="87">
        <f t="shared" ca="1" si="38"/>
        <v>7.666666666666667</v>
      </c>
    </row>
    <row r="22" spans="1:26" s="2" customFormat="1" ht="18" customHeight="1">
      <c r="A22" s="3"/>
      <c r="B22" s="3"/>
      <c r="C22" s="3"/>
      <c r="D22" s="117"/>
      <c r="E22" s="55"/>
      <c r="F22" s="55"/>
      <c r="G22" s="55"/>
      <c r="H22" s="117"/>
      <c r="I22" s="55"/>
      <c r="J22" s="55"/>
      <c r="K22" s="72"/>
      <c r="M22" s="49"/>
      <c r="N22" s="50" t="s">
        <v>37</v>
      </c>
      <c r="O22" s="50"/>
      <c r="P22" s="96">
        <f t="shared" ref="P22" ca="1" si="39">+P19+P21</f>
        <v>119.07843137254903</v>
      </c>
      <c r="Q22" s="97">
        <f t="shared" ref="Q22:X22" ca="1" si="40">+Q19+Q21</f>
        <v>0</v>
      </c>
      <c r="R22" s="97">
        <f t="shared" ca="1" si="40"/>
        <v>0</v>
      </c>
      <c r="S22" s="101">
        <f t="shared" ca="1" si="40"/>
        <v>0</v>
      </c>
      <c r="T22" s="99">
        <f t="shared" ca="1" si="35"/>
        <v>119.07843137254903</v>
      </c>
      <c r="U22" s="100">
        <f t="shared" ca="1" si="40"/>
        <v>0</v>
      </c>
      <c r="V22" s="97">
        <f t="shared" ca="1" si="40"/>
        <v>0</v>
      </c>
      <c r="W22" s="97">
        <f t="shared" ca="1" si="40"/>
        <v>0</v>
      </c>
      <c r="X22" s="97">
        <f t="shared" ca="1" si="40"/>
        <v>0</v>
      </c>
      <c r="Y22" s="99">
        <f t="shared" ca="1" si="23"/>
        <v>0</v>
      </c>
      <c r="Z22" s="101">
        <f ca="1">+T22+Y22</f>
        <v>119.07843137254903</v>
      </c>
    </row>
    <row r="23" spans="1:26" ht="18" customHeight="1"/>
    <row r="24" spans="1:26" ht="18" customHeight="1"/>
    <row r="25" spans="1:26" ht="18" customHeight="1"/>
    <row r="26" spans="1:26" ht="18" customHeight="1"/>
    <row r="27" spans="1:26" ht="18" customHeight="1"/>
    <row r="28" spans="1:26" ht="18" customHeight="1"/>
    <row r="29" spans="1:26" ht="18" customHeight="1"/>
    <row r="30" spans="1:26" ht="18" customHeight="1"/>
    <row r="31" spans="1:26" ht="18" customHeight="1"/>
    <row r="32" spans="1:2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5"/>
  </sheetPr>
  <dimension ref="A1:Z46"/>
  <sheetViews>
    <sheetView showGridLines="0" topLeftCell="L1" zoomScaleNormal="100" zoomScaleSheetLayoutView="100" workbookViewId="0">
      <pane ySplit="4" topLeftCell="A5" activePane="bottomLeft" state="frozen"/>
      <selection sqref="A1:XFD1"/>
      <selection pane="bottomLeft" activeCell="M11" sqref="M11"/>
    </sheetView>
  </sheetViews>
  <sheetFormatPr defaultRowHeight="18" customHeight="1"/>
  <cols>
    <col min="1" max="2" width="9.25" style="3" hidden="1" customWidth="1"/>
    <col min="3" max="3" width="11.5" style="3" hidden="1" customWidth="1"/>
    <col min="4" max="4" width="12" style="117" hidden="1" customWidth="1"/>
    <col min="5" max="7" width="9.625" style="55" hidden="1" customWidth="1"/>
    <col min="8" max="8" width="9.625" style="117" hidden="1" customWidth="1"/>
    <col min="9" max="10" width="9.625" style="55" hidden="1" customWidth="1"/>
    <col min="11" max="11" width="9.625" style="56" hidden="1" customWidth="1"/>
    <col min="12" max="12" width="3.875" style="57" customWidth="1"/>
    <col min="13" max="13" width="35.625" style="35" customWidth="1"/>
    <col min="14" max="15" width="8.625" style="35" customWidth="1"/>
    <col min="16" max="26" width="8.625" style="3" customWidth="1"/>
    <col min="27" max="251" width="9" style="3"/>
    <col min="252" max="261" width="0" style="3" hidden="1" customWidth="1"/>
    <col min="262" max="262" width="31.25" style="3" customWidth="1"/>
    <col min="263" max="263" width="8.125" style="3" bestFit="1" customWidth="1"/>
    <col min="264" max="264" width="8.75" style="3" bestFit="1" customWidth="1"/>
    <col min="265" max="272" width="9" style="3"/>
    <col min="273" max="273" width="9.125" style="3" customWidth="1"/>
    <col min="274" max="507" width="9" style="3"/>
    <col min="508" max="517" width="0" style="3" hidden="1" customWidth="1"/>
    <col min="518" max="518" width="31.25" style="3" customWidth="1"/>
    <col min="519" max="519" width="8.125" style="3" bestFit="1" customWidth="1"/>
    <col min="520" max="520" width="8.75" style="3" bestFit="1" customWidth="1"/>
    <col min="521" max="528" width="9" style="3"/>
    <col min="529" max="529" width="9.125" style="3" customWidth="1"/>
    <col min="530" max="763" width="9" style="3"/>
    <col min="764" max="773" width="0" style="3" hidden="1" customWidth="1"/>
    <col min="774" max="774" width="31.25" style="3" customWidth="1"/>
    <col min="775" max="775" width="8.125" style="3" bestFit="1" customWidth="1"/>
    <col min="776" max="776" width="8.75" style="3" bestFit="1" customWidth="1"/>
    <col min="777" max="784" width="9" style="3"/>
    <col min="785" max="785" width="9.125" style="3" customWidth="1"/>
    <col min="786" max="1019" width="9" style="3"/>
    <col min="1020" max="1029" width="0" style="3" hidden="1" customWidth="1"/>
    <col min="1030" max="1030" width="31.25" style="3" customWidth="1"/>
    <col min="1031" max="1031" width="8.125" style="3" bestFit="1" customWidth="1"/>
    <col min="1032" max="1032" width="8.75" style="3" bestFit="1" customWidth="1"/>
    <col min="1033" max="1040" width="9" style="3"/>
    <col min="1041" max="1041" width="9.125" style="3" customWidth="1"/>
    <col min="1042" max="1275" width="9" style="3"/>
    <col min="1276" max="1285" width="0" style="3" hidden="1" customWidth="1"/>
    <col min="1286" max="1286" width="31.25" style="3" customWidth="1"/>
    <col min="1287" max="1287" width="8.125" style="3" bestFit="1" customWidth="1"/>
    <col min="1288" max="1288" width="8.75" style="3" bestFit="1" customWidth="1"/>
    <col min="1289" max="1296" width="9" style="3"/>
    <col min="1297" max="1297" width="9.125" style="3" customWidth="1"/>
    <col min="1298" max="1531" width="9" style="3"/>
    <col min="1532" max="1541" width="0" style="3" hidden="1" customWidth="1"/>
    <col min="1542" max="1542" width="31.25" style="3" customWidth="1"/>
    <col min="1543" max="1543" width="8.125" style="3" bestFit="1" customWidth="1"/>
    <col min="1544" max="1544" width="8.75" style="3" bestFit="1" customWidth="1"/>
    <col min="1545" max="1552" width="9" style="3"/>
    <col min="1553" max="1553" width="9.125" style="3" customWidth="1"/>
    <col min="1554" max="1787" width="9" style="3"/>
    <col min="1788" max="1797" width="0" style="3" hidden="1" customWidth="1"/>
    <col min="1798" max="1798" width="31.25" style="3" customWidth="1"/>
    <col min="1799" max="1799" width="8.125" style="3" bestFit="1" customWidth="1"/>
    <col min="1800" max="1800" width="8.75" style="3" bestFit="1" customWidth="1"/>
    <col min="1801" max="1808" width="9" style="3"/>
    <col min="1809" max="1809" width="9.125" style="3" customWidth="1"/>
    <col min="1810" max="2043" width="9" style="3"/>
    <col min="2044" max="2053" width="0" style="3" hidden="1" customWidth="1"/>
    <col min="2054" max="2054" width="31.25" style="3" customWidth="1"/>
    <col min="2055" max="2055" width="8.125" style="3" bestFit="1" customWidth="1"/>
    <col min="2056" max="2056" width="8.75" style="3" bestFit="1" customWidth="1"/>
    <col min="2057" max="2064" width="9" style="3"/>
    <col min="2065" max="2065" width="9.125" style="3" customWidth="1"/>
    <col min="2066" max="2299" width="9" style="3"/>
    <col min="2300" max="2309" width="0" style="3" hidden="1" customWidth="1"/>
    <col min="2310" max="2310" width="31.25" style="3" customWidth="1"/>
    <col min="2311" max="2311" width="8.125" style="3" bestFit="1" customWidth="1"/>
    <col min="2312" max="2312" width="8.75" style="3" bestFit="1" customWidth="1"/>
    <col min="2313" max="2320" width="9" style="3"/>
    <col min="2321" max="2321" width="9.125" style="3" customWidth="1"/>
    <col min="2322" max="2555" width="9" style="3"/>
    <col min="2556" max="2565" width="0" style="3" hidden="1" customWidth="1"/>
    <col min="2566" max="2566" width="31.25" style="3" customWidth="1"/>
    <col min="2567" max="2567" width="8.125" style="3" bestFit="1" customWidth="1"/>
    <col min="2568" max="2568" width="8.75" style="3" bestFit="1" customWidth="1"/>
    <col min="2569" max="2576" width="9" style="3"/>
    <col min="2577" max="2577" width="9.125" style="3" customWidth="1"/>
    <col min="2578" max="2811" width="9" style="3"/>
    <col min="2812" max="2821" width="0" style="3" hidden="1" customWidth="1"/>
    <col min="2822" max="2822" width="31.25" style="3" customWidth="1"/>
    <col min="2823" max="2823" width="8.125" style="3" bestFit="1" customWidth="1"/>
    <col min="2824" max="2824" width="8.75" style="3" bestFit="1" customWidth="1"/>
    <col min="2825" max="2832" width="9" style="3"/>
    <col min="2833" max="2833" width="9.125" style="3" customWidth="1"/>
    <col min="2834" max="3067" width="9" style="3"/>
    <col min="3068" max="3077" width="0" style="3" hidden="1" customWidth="1"/>
    <col min="3078" max="3078" width="31.25" style="3" customWidth="1"/>
    <col min="3079" max="3079" width="8.125" style="3" bestFit="1" customWidth="1"/>
    <col min="3080" max="3080" width="8.75" style="3" bestFit="1" customWidth="1"/>
    <col min="3081" max="3088" width="9" style="3"/>
    <col min="3089" max="3089" width="9.125" style="3" customWidth="1"/>
    <col min="3090" max="3323" width="9" style="3"/>
    <col min="3324" max="3333" width="0" style="3" hidden="1" customWidth="1"/>
    <col min="3334" max="3334" width="31.25" style="3" customWidth="1"/>
    <col min="3335" max="3335" width="8.125" style="3" bestFit="1" customWidth="1"/>
    <col min="3336" max="3336" width="8.75" style="3" bestFit="1" customWidth="1"/>
    <col min="3337" max="3344" width="9" style="3"/>
    <col min="3345" max="3345" width="9.125" style="3" customWidth="1"/>
    <col min="3346" max="3579" width="9" style="3"/>
    <col min="3580" max="3589" width="0" style="3" hidden="1" customWidth="1"/>
    <col min="3590" max="3590" width="31.25" style="3" customWidth="1"/>
    <col min="3591" max="3591" width="8.125" style="3" bestFit="1" customWidth="1"/>
    <col min="3592" max="3592" width="8.75" style="3" bestFit="1" customWidth="1"/>
    <col min="3593" max="3600" width="9" style="3"/>
    <col min="3601" max="3601" width="9.125" style="3" customWidth="1"/>
    <col min="3602" max="3835" width="9" style="3"/>
    <col min="3836" max="3845" width="0" style="3" hidden="1" customWidth="1"/>
    <col min="3846" max="3846" width="31.25" style="3" customWidth="1"/>
    <col min="3847" max="3847" width="8.125" style="3" bestFit="1" customWidth="1"/>
    <col min="3848" max="3848" width="8.75" style="3" bestFit="1" customWidth="1"/>
    <col min="3849" max="3856" width="9" style="3"/>
    <col min="3857" max="3857" width="9.125" style="3" customWidth="1"/>
    <col min="3858" max="4091" width="9" style="3"/>
    <col min="4092" max="4101" width="0" style="3" hidden="1" customWidth="1"/>
    <col min="4102" max="4102" width="31.25" style="3" customWidth="1"/>
    <col min="4103" max="4103" width="8.125" style="3" bestFit="1" customWidth="1"/>
    <col min="4104" max="4104" width="8.75" style="3" bestFit="1" customWidth="1"/>
    <col min="4105" max="4112" width="9" style="3"/>
    <col min="4113" max="4113" width="9.125" style="3" customWidth="1"/>
    <col min="4114" max="4347" width="9" style="3"/>
    <col min="4348" max="4357" width="0" style="3" hidden="1" customWidth="1"/>
    <col min="4358" max="4358" width="31.25" style="3" customWidth="1"/>
    <col min="4359" max="4359" width="8.125" style="3" bestFit="1" customWidth="1"/>
    <col min="4360" max="4360" width="8.75" style="3" bestFit="1" customWidth="1"/>
    <col min="4361" max="4368" width="9" style="3"/>
    <col min="4369" max="4369" width="9.125" style="3" customWidth="1"/>
    <col min="4370" max="4603" width="9" style="3"/>
    <col min="4604" max="4613" width="0" style="3" hidden="1" customWidth="1"/>
    <col min="4614" max="4614" width="31.25" style="3" customWidth="1"/>
    <col min="4615" max="4615" width="8.125" style="3" bestFit="1" customWidth="1"/>
    <col min="4616" max="4616" width="8.75" style="3" bestFit="1" customWidth="1"/>
    <col min="4617" max="4624" width="9" style="3"/>
    <col min="4625" max="4625" width="9.125" style="3" customWidth="1"/>
    <col min="4626" max="4859" width="9" style="3"/>
    <col min="4860" max="4869" width="0" style="3" hidden="1" customWidth="1"/>
    <col min="4870" max="4870" width="31.25" style="3" customWidth="1"/>
    <col min="4871" max="4871" width="8.125" style="3" bestFit="1" customWidth="1"/>
    <col min="4872" max="4872" width="8.75" style="3" bestFit="1" customWidth="1"/>
    <col min="4873" max="4880" width="9" style="3"/>
    <col min="4881" max="4881" width="9.125" style="3" customWidth="1"/>
    <col min="4882" max="5115" width="9" style="3"/>
    <col min="5116" max="5125" width="0" style="3" hidden="1" customWidth="1"/>
    <col min="5126" max="5126" width="31.25" style="3" customWidth="1"/>
    <col min="5127" max="5127" width="8.125" style="3" bestFit="1" customWidth="1"/>
    <col min="5128" max="5128" width="8.75" style="3" bestFit="1" customWidth="1"/>
    <col min="5129" max="5136" width="9" style="3"/>
    <col min="5137" max="5137" width="9.125" style="3" customWidth="1"/>
    <col min="5138" max="5371" width="9" style="3"/>
    <col min="5372" max="5381" width="0" style="3" hidden="1" customWidth="1"/>
    <col min="5382" max="5382" width="31.25" style="3" customWidth="1"/>
    <col min="5383" max="5383" width="8.125" style="3" bestFit="1" customWidth="1"/>
    <col min="5384" max="5384" width="8.75" style="3" bestFit="1" customWidth="1"/>
    <col min="5385" max="5392" width="9" style="3"/>
    <col min="5393" max="5393" width="9.125" style="3" customWidth="1"/>
    <col min="5394" max="5627" width="9" style="3"/>
    <col min="5628" max="5637" width="0" style="3" hidden="1" customWidth="1"/>
    <col min="5638" max="5638" width="31.25" style="3" customWidth="1"/>
    <col min="5639" max="5639" width="8.125" style="3" bestFit="1" customWidth="1"/>
    <col min="5640" max="5640" width="8.75" style="3" bestFit="1" customWidth="1"/>
    <col min="5641" max="5648" width="9" style="3"/>
    <col min="5649" max="5649" width="9.125" style="3" customWidth="1"/>
    <col min="5650" max="5883" width="9" style="3"/>
    <col min="5884" max="5893" width="0" style="3" hidden="1" customWidth="1"/>
    <col min="5894" max="5894" width="31.25" style="3" customWidth="1"/>
    <col min="5895" max="5895" width="8.125" style="3" bestFit="1" customWidth="1"/>
    <col min="5896" max="5896" width="8.75" style="3" bestFit="1" customWidth="1"/>
    <col min="5897" max="5904" width="9" style="3"/>
    <col min="5905" max="5905" width="9.125" style="3" customWidth="1"/>
    <col min="5906" max="6139" width="9" style="3"/>
    <col min="6140" max="6149" width="0" style="3" hidden="1" customWidth="1"/>
    <col min="6150" max="6150" width="31.25" style="3" customWidth="1"/>
    <col min="6151" max="6151" width="8.125" style="3" bestFit="1" customWidth="1"/>
    <col min="6152" max="6152" width="8.75" style="3" bestFit="1" customWidth="1"/>
    <col min="6153" max="6160" width="9" style="3"/>
    <col min="6161" max="6161" width="9.125" style="3" customWidth="1"/>
    <col min="6162" max="6395" width="9" style="3"/>
    <col min="6396" max="6405" width="0" style="3" hidden="1" customWidth="1"/>
    <col min="6406" max="6406" width="31.25" style="3" customWidth="1"/>
    <col min="6407" max="6407" width="8.125" style="3" bestFit="1" customWidth="1"/>
    <col min="6408" max="6408" width="8.75" style="3" bestFit="1" customWidth="1"/>
    <col min="6409" max="6416" width="9" style="3"/>
    <col min="6417" max="6417" width="9.125" style="3" customWidth="1"/>
    <col min="6418" max="6651" width="9" style="3"/>
    <col min="6652" max="6661" width="0" style="3" hidden="1" customWidth="1"/>
    <col min="6662" max="6662" width="31.25" style="3" customWidth="1"/>
    <col min="6663" max="6663" width="8.125" style="3" bestFit="1" customWidth="1"/>
    <col min="6664" max="6664" width="8.75" style="3" bestFit="1" customWidth="1"/>
    <col min="6665" max="6672" width="9" style="3"/>
    <col min="6673" max="6673" width="9.125" style="3" customWidth="1"/>
    <col min="6674" max="6907" width="9" style="3"/>
    <col min="6908" max="6917" width="0" style="3" hidden="1" customWidth="1"/>
    <col min="6918" max="6918" width="31.25" style="3" customWidth="1"/>
    <col min="6919" max="6919" width="8.125" style="3" bestFit="1" customWidth="1"/>
    <col min="6920" max="6920" width="8.75" style="3" bestFit="1" customWidth="1"/>
    <col min="6921" max="6928" width="9" style="3"/>
    <col min="6929" max="6929" width="9.125" style="3" customWidth="1"/>
    <col min="6930" max="7163" width="9" style="3"/>
    <col min="7164" max="7173" width="0" style="3" hidden="1" customWidth="1"/>
    <col min="7174" max="7174" width="31.25" style="3" customWidth="1"/>
    <col min="7175" max="7175" width="8.125" style="3" bestFit="1" customWidth="1"/>
    <col min="7176" max="7176" width="8.75" style="3" bestFit="1" customWidth="1"/>
    <col min="7177" max="7184" width="9" style="3"/>
    <col min="7185" max="7185" width="9.125" style="3" customWidth="1"/>
    <col min="7186" max="7419" width="9" style="3"/>
    <col min="7420" max="7429" width="0" style="3" hidden="1" customWidth="1"/>
    <col min="7430" max="7430" width="31.25" style="3" customWidth="1"/>
    <col min="7431" max="7431" width="8.125" style="3" bestFit="1" customWidth="1"/>
    <col min="7432" max="7432" width="8.75" style="3" bestFit="1" customWidth="1"/>
    <col min="7433" max="7440" width="9" style="3"/>
    <col min="7441" max="7441" width="9.125" style="3" customWidth="1"/>
    <col min="7442" max="7675" width="9" style="3"/>
    <col min="7676" max="7685" width="0" style="3" hidden="1" customWidth="1"/>
    <col min="7686" max="7686" width="31.25" style="3" customWidth="1"/>
    <col min="7687" max="7687" width="8.125" style="3" bestFit="1" customWidth="1"/>
    <col min="7688" max="7688" width="8.75" style="3" bestFit="1" customWidth="1"/>
    <col min="7689" max="7696" width="9" style="3"/>
    <col min="7697" max="7697" width="9.125" style="3" customWidth="1"/>
    <col min="7698" max="7931" width="9" style="3"/>
    <col min="7932" max="7941" width="0" style="3" hidden="1" customWidth="1"/>
    <col min="7942" max="7942" width="31.25" style="3" customWidth="1"/>
    <col min="7943" max="7943" width="8.125" style="3" bestFit="1" customWidth="1"/>
    <col min="7944" max="7944" width="8.75" style="3" bestFit="1" customWidth="1"/>
    <col min="7945" max="7952" width="9" style="3"/>
    <col min="7953" max="7953" width="9.125" style="3" customWidth="1"/>
    <col min="7954" max="8187" width="9" style="3"/>
    <col min="8188" max="8197" width="0" style="3" hidden="1" customWidth="1"/>
    <col min="8198" max="8198" width="31.25" style="3" customWidth="1"/>
    <col min="8199" max="8199" width="8.125" style="3" bestFit="1" customWidth="1"/>
    <col min="8200" max="8200" width="8.75" style="3" bestFit="1" customWidth="1"/>
    <col min="8201" max="8208" width="9" style="3"/>
    <col min="8209" max="8209" width="9.125" style="3" customWidth="1"/>
    <col min="8210" max="8443" width="9" style="3"/>
    <col min="8444" max="8453" width="0" style="3" hidden="1" customWidth="1"/>
    <col min="8454" max="8454" width="31.25" style="3" customWidth="1"/>
    <col min="8455" max="8455" width="8.125" style="3" bestFit="1" customWidth="1"/>
    <col min="8456" max="8456" width="8.75" style="3" bestFit="1" customWidth="1"/>
    <col min="8457" max="8464" width="9" style="3"/>
    <col min="8465" max="8465" width="9.125" style="3" customWidth="1"/>
    <col min="8466" max="8699" width="9" style="3"/>
    <col min="8700" max="8709" width="0" style="3" hidden="1" customWidth="1"/>
    <col min="8710" max="8710" width="31.25" style="3" customWidth="1"/>
    <col min="8711" max="8711" width="8.125" style="3" bestFit="1" customWidth="1"/>
    <col min="8712" max="8712" width="8.75" style="3" bestFit="1" customWidth="1"/>
    <col min="8713" max="8720" width="9" style="3"/>
    <col min="8721" max="8721" width="9.125" style="3" customWidth="1"/>
    <col min="8722" max="8955" width="9" style="3"/>
    <col min="8956" max="8965" width="0" style="3" hidden="1" customWidth="1"/>
    <col min="8966" max="8966" width="31.25" style="3" customWidth="1"/>
    <col min="8967" max="8967" width="8.125" style="3" bestFit="1" customWidth="1"/>
    <col min="8968" max="8968" width="8.75" style="3" bestFit="1" customWidth="1"/>
    <col min="8969" max="8976" width="9" style="3"/>
    <col min="8977" max="8977" width="9.125" style="3" customWidth="1"/>
    <col min="8978" max="9211" width="9" style="3"/>
    <col min="9212" max="9221" width="0" style="3" hidden="1" customWidth="1"/>
    <col min="9222" max="9222" width="31.25" style="3" customWidth="1"/>
    <col min="9223" max="9223" width="8.125" style="3" bestFit="1" customWidth="1"/>
    <col min="9224" max="9224" width="8.75" style="3" bestFit="1" customWidth="1"/>
    <col min="9225" max="9232" width="9" style="3"/>
    <col min="9233" max="9233" width="9.125" style="3" customWidth="1"/>
    <col min="9234" max="9467" width="9" style="3"/>
    <col min="9468" max="9477" width="0" style="3" hidden="1" customWidth="1"/>
    <col min="9478" max="9478" width="31.25" style="3" customWidth="1"/>
    <col min="9479" max="9479" width="8.125" style="3" bestFit="1" customWidth="1"/>
    <col min="9480" max="9480" width="8.75" style="3" bestFit="1" customWidth="1"/>
    <col min="9481" max="9488" width="9" style="3"/>
    <col min="9489" max="9489" width="9.125" style="3" customWidth="1"/>
    <col min="9490" max="9723" width="9" style="3"/>
    <col min="9724" max="9733" width="0" style="3" hidden="1" customWidth="1"/>
    <col min="9734" max="9734" width="31.25" style="3" customWidth="1"/>
    <col min="9735" max="9735" width="8.125" style="3" bestFit="1" customWidth="1"/>
    <col min="9736" max="9736" width="8.75" style="3" bestFit="1" customWidth="1"/>
    <col min="9737" max="9744" width="9" style="3"/>
    <col min="9745" max="9745" width="9.125" style="3" customWidth="1"/>
    <col min="9746" max="9979" width="9" style="3"/>
    <col min="9980" max="9989" width="0" style="3" hidden="1" customWidth="1"/>
    <col min="9990" max="9990" width="31.25" style="3" customWidth="1"/>
    <col min="9991" max="9991" width="8.125" style="3" bestFit="1" customWidth="1"/>
    <col min="9992" max="9992" width="8.75" style="3" bestFit="1" customWidth="1"/>
    <col min="9993" max="10000" width="9" style="3"/>
    <col min="10001" max="10001" width="9.125" style="3" customWidth="1"/>
    <col min="10002" max="10235" width="9" style="3"/>
    <col min="10236" max="10245" width="0" style="3" hidden="1" customWidth="1"/>
    <col min="10246" max="10246" width="31.25" style="3" customWidth="1"/>
    <col min="10247" max="10247" width="8.125" style="3" bestFit="1" customWidth="1"/>
    <col min="10248" max="10248" width="8.75" style="3" bestFit="1" customWidth="1"/>
    <col min="10249" max="10256" width="9" style="3"/>
    <col min="10257" max="10257" width="9.125" style="3" customWidth="1"/>
    <col min="10258" max="10491" width="9" style="3"/>
    <col min="10492" max="10501" width="0" style="3" hidden="1" customWidth="1"/>
    <col min="10502" max="10502" width="31.25" style="3" customWidth="1"/>
    <col min="10503" max="10503" width="8.125" style="3" bestFit="1" customWidth="1"/>
    <col min="10504" max="10504" width="8.75" style="3" bestFit="1" customWidth="1"/>
    <col min="10505" max="10512" width="9" style="3"/>
    <col min="10513" max="10513" width="9.125" style="3" customWidth="1"/>
    <col min="10514" max="10747" width="9" style="3"/>
    <col min="10748" max="10757" width="0" style="3" hidden="1" customWidth="1"/>
    <col min="10758" max="10758" width="31.25" style="3" customWidth="1"/>
    <col min="10759" max="10759" width="8.125" style="3" bestFit="1" customWidth="1"/>
    <col min="10760" max="10760" width="8.75" style="3" bestFit="1" customWidth="1"/>
    <col min="10761" max="10768" width="9" style="3"/>
    <col min="10769" max="10769" width="9.125" style="3" customWidth="1"/>
    <col min="10770" max="11003" width="9" style="3"/>
    <col min="11004" max="11013" width="0" style="3" hidden="1" customWidth="1"/>
    <col min="11014" max="11014" width="31.25" style="3" customWidth="1"/>
    <col min="11015" max="11015" width="8.125" style="3" bestFit="1" customWidth="1"/>
    <col min="11016" max="11016" width="8.75" style="3" bestFit="1" customWidth="1"/>
    <col min="11017" max="11024" width="9" style="3"/>
    <col min="11025" max="11025" width="9.125" style="3" customWidth="1"/>
    <col min="11026" max="11259" width="9" style="3"/>
    <col min="11260" max="11269" width="0" style="3" hidden="1" customWidth="1"/>
    <col min="11270" max="11270" width="31.25" style="3" customWidth="1"/>
    <col min="11271" max="11271" width="8.125" style="3" bestFit="1" customWidth="1"/>
    <col min="11272" max="11272" width="8.75" style="3" bestFit="1" customWidth="1"/>
    <col min="11273" max="11280" width="9" style="3"/>
    <col min="11281" max="11281" width="9.125" style="3" customWidth="1"/>
    <col min="11282" max="11515" width="9" style="3"/>
    <col min="11516" max="11525" width="0" style="3" hidden="1" customWidth="1"/>
    <col min="11526" max="11526" width="31.25" style="3" customWidth="1"/>
    <col min="11527" max="11527" width="8.125" style="3" bestFit="1" customWidth="1"/>
    <col min="11528" max="11528" width="8.75" style="3" bestFit="1" customWidth="1"/>
    <col min="11529" max="11536" width="9" style="3"/>
    <col min="11537" max="11537" width="9.125" style="3" customWidth="1"/>
    <col min="11538" max="11771" width="9" style="3"/>
    <col min="11772" max="11781" width="0" style="3" hidden="1" customWidth="1"/>
    <col min="11782" max="11782" width="31.25" style="3" customWidth="1"/>
    <col min="11783" max="11783" width="8.125" style="3" bestFit="1" customWidth="1"/>
    <col min="11784" max="11784" width="8.75" style="3" bestFit="1" customWidth="1"/>
    <col min="11785" max="11792" width="9" style="3"/>
    <col min="11793" max="11793" width="9.125" style="3" customWidth="1"/>
    <col min="11794" max="12027" width="9" style="3"/>
    <col min="12028" max="12037" width="0" style="3" hidden="1" customWidth="1"/>
    <col min="12038" max="12038" width="31.25" style="3" customWidth="1"/>
    <col min="12039" max="12039" width="8.125" style="3" bestFit="1" customWidth="1"/>
    <col min="12040" max="12040" width="8.75" style="3" bestFit="1" customWidth="1"/>
    <col min="12041" max="12048" width="9" style="3"/>
    <col min="12049" max="12049" width="9.125" style="3" customWidth="1"/>
    <col min="12050" max="12283" width="9" style="3"/>
    <col min="12284" max="12293" width="0" style="3" hidden="1" customWidth="1"/>
    <col min="12294" max="12294" width="31.25" style="3" customWidth="1"/>
    <col min="12295" max="12295" width="8.125" style="3" bestFit="1" customWidth="1"/>
    <col min="12296" max="12296" width="8.75" style="3" bestFit="1" customWidth="1"/>
    <col min="12297" max="12304" width="9" style="3"/>
    <col min="12305" max="12305" width="9.125" style="3" customWidth="1"/>
    <col min="12306" max="12539" width="9" style="3"/>
    <col min="12540" max="12549" width="0" style="3" hidden="1" customWidth="1"/>
    <col min="12550" max="12550" width="31.25" style="3" customWidth="1"/>
    <col min="12551" max="12551" width="8.125" style="3" bestFit="1" customWidth="1"/>
    <col min="12552" max="12552" width="8.75" style="3" bestFit="1" customWidth="1"/>
    <col min="12553" max="12560" width="9" style="3"/>
    <col min="12561" max="12561" width="9.125" style="3" customWidth="1"/>
    <col min="12562" max="12795" width="9" style="3"/>
    <col min="12796" max="12805" width="0" style="3" hidden="1" customWidth="1"/>
    <col min="12806" max="12806" width="31.25" style="3" customWidth="1"/>
    <col min="12807" max="12807" width="8.125" style="3" bestFit="1" customWidth="1"/>
    <col min="12808" max="12808" width="8.75" style="3" bestFit="1" customWidth="1"/>
    <col min="12809" max="12816" width="9" style="3"/>
    <col min="12817" max="12817" width="9.125" style="3" customWidth="1"/>
    <col min="12818" max="13051" width="9" style="3"/>
    <col min="13052" max="13061" width="0" style="3" hidden="1" customWidth="1"/>
    <col min="13062" max="13062" width="31.25" style="3" customWidth="1"/>
    <col min="13063" max="13063" width="8.125" style="3" bestFit="1" customWidth="1"/>
    <col min="13064" max="13064" width="8.75" style="3" bestFit="1" customWidth="1"/>
    <col min="13065" max="13072" width="9" style="3"/>
    <col min="13073" max="13073" width="9.125" style="3" customWidth="1"/>
    <col min="13074" max="13307" width="9" style="3"/>
    <col min="13308" max="13317" width="0" style="3" hidden="1" customWidth="1"/>
    <col min="13318" max="13318" width="31.25" style="3" customWidth="1"/>
    <col min="13319" max="13319" width="8.125" style="3" bestFit="1" customWidth="1"/>
    <col min="13320" max="13320" width="8.75" style="3" bestFit="1" customWidth="1"/>
    <col min="13321" max="13328" width="9" style="3"/>
    <col min="13329" max="13329" width="9.125" style="3" customWidth="1"/>
    <col min="13330" max="13563" width="9" style="3"/>
    <col min="13564" max="13573" width="0" style="3" hidden="1" customWidth="1"/>
    <col min="13574" max="13574" width="31.25" style="3" customWidth="1"/>
    <col min="13575" max="13575" width="8.125" style="3" bestFit="1" customWidth="1"/>
    <col min="13576" max="13576" width="8.75" style="3" bestFit="1" customWidth="1"/>
    <col min="13577" max="13584" width="9" style="3"/>
    <col min="13585" max="13585" width="9.125" style="3" customWidth="1"/>
    <col min="13586" max="13819" width="9" style="3"/>
    <col min="13820" max="13829" width="0" style="3" hidden="1" customWidth="1"/>
    <col min="13830" max="13830" width="31.25" style="3" customWidth="1"/>
    <col min="13831" max="13831" width="8.125" style="3" bestFit="1" customWidth="1"/>
    <col min="13832" max="13832" width="8.75" style="3" bestFit="1" customWidth="1"/>
    <col min="13833" max="13840" width="9" style="3"/>
    <col min="13841" max="13841" width="9.125" style="3" customWidth="1"/>
    <col min="13842" max="14075" width="9" style="3"/>
    <col min="14076" max="14085" width="0" style="3" hidden="1" customWidth="1"/>
    <col min="14086" max="14086" width="31.25" style="3" customWidth="1"/>
    <col min="14087" max="14087" width="8.125" style="3" bestFit="1" customWidth="1"/>
    <col min="14088" max="14088" width="8.75" style="3" bestFit="1" customWidth="1"/>
    <col min="14089" max="14096" width="9" style="3"/>
    <col min="14097" max="14097" width="9.125" style="3" customWidth="1"/>
    <col min="14098" max="14331" width="9" style="3"/>
    <col min="14332" max="14341" width="0" style="3" hidden="1" customWidth="1"/>
    <col min="14342" max="14342" width="31.25" style="3" customWidth="1"/>
    <col min="14343" max="14343" width="8.125" style="3" bestFit="1" customWidth="1"/>
    <col min="14344" max="14344" width="8.75" style="3" bestFit="1" customWidth="1"/>
    <col min="14345" max="14352" width="9" style="3"/>
    <col min="14353" max="14353" width="9.125" style="3" customWidth="1"/>
    <col min="14354" max="14587" width="9" style="3"/>
    <col min="14588" max="14597" width="0" style="3" hidden="1" customWidth="1"/>
    <col min="14598" max="14598" width="31.25" style="3" customWidth="1"/>
    <col min="14599" max="14599" width="8.125" style="3" bestFit="1" customWidth="1"/>
    <col min="14600" max="14600" width="8.75" style="3" bestFit="1" customWidth="1"/>
    <col min="14601" max="14608" width="9" style="3"/>
    <col min="14609" max="14609" width="9.125" style="3" customWidth="1"/>
    <col min="14610" max="14843" width="9" style="3"/>
    <col min="14844" max="14853" width="0" style="3" hidden="1" customWidth="1"/>
    <col min="14854" max="14854" width="31.25" style="3" customWidth="1"/>
    <col min="14855" max="14855" width="8.125" style="3" bestFit="1" customWidth="1"/>
    <col min="14856" max="14856" width="8.75" style="3" bestFit="1" customWidth="1"/>
    <col min="14857" max="14864" width="9" style="3"/>
    <col min="14865" max="14865" width="9.125" style="3" customWidth="1"/>
    <col min="14866" max="15099" width="9" style="3"/>
    <col min="15100" max="15109" width="0" style="3" hidden="1" customWidth="1"/>
    <col min="15110" max="15110" width="31.25" style="3" customWidth="1"/>
    <col min="15111" max="15111" width="8.125" style="3" bestFit="1" customWidth="1"/>
    <col min="15112" max="15112" width="8.75" style="3" bestFit="1" customWidth="1"/>
    <col min="15113" max="15120" width="9" style="3"/>
    <col min="15121" max="15121" width="9.125" style="3" customWidth="1"/>
    <col min="15122" max="15355" width="9" style="3"/>
    <col min="15356" max="15365" width="0" style="3" hidden="1" customWidth="1"/>
    <col min="15366" max="15366" width="31.25" style="3" customWidth="1"/>
    <col min="15367" max="15367" width="8.125" style="3" bestFit="1" customWidth="1"/>
    <col min="15368" max="15368" width="8.75" style="3" bestFit="1" customWidth="1"/>
    <col min="15369" max="15376" width="9" style="3"/>
    <col min="15377" max="15377" width="9.125" style="3" customWidth="1"/>
    <col min="15378" max="15611" width="9" style="3"/>
    <col min="15612" max="15621" width="0" style="3" hidden="1" customWidth="1"/>
    <col min="15622" max="15622" width="31.25" style="3" customWidth="1"/>
    <col min="15623" max="15623" width="8.125" style="3" bestFit="1" customWidth="1"/>
    <col min="15624" max="15624" width="8.75" style="3" bestFit="1" customWidth="1"/>
    <col min="15625" max="15632" width="9" style="3"/>
    <col min="15633" max="15633" width="9.125" style="3" customWidth="1"/>
    <col min="15634" max="15867" width="9" style="3"/>
    <col min="15868" max="15877" width="0" style="3" hidden="1" customWidth="1"/>
    <col min="15878" max="15878" width="31.25" style="3" customWidth="1"/>
    <col min="15879" max="15879" width="8.125" style="3" bestFit="1" customWidth="1"/>
    <col min="15880" max="15880" width="8.75" style="3" bestFit="1" customWidth="1"/>
    <col min="15881" max="15888" width="9" style="3"/>
    <col min="15889" max="15889" width="9.125" style="3" customWidth="1"/>
    <col min="15890" max="16123" width="9" style="3"/>
    <col min="16124" max="16133" width="0" style="3" hidden="1" customWidth="1"/>
    <col min="16134" max="16134" width="31.25" style="3" customWidth="1"/>
    <col min="16135" max="16135" width="8.125" style="3" bestFit="1" customWidth="1"/>
    <col min="16136" max="16136" width="8.75" style="3" bestFit="1" customWidth="1"/>
    <col min="16137" max="16144" width="9" style="3"/>
    <col min="16145" max="16145" width="9.125" style="3" customWidth="1"/>
    <col min="16146" max="16384" width="9" style="3"/>
  </cols>
  <sheetData>
    <row r="1" spans="1:26" s="2" customFormat="1" ht="21.75">
      <c r="D1" s="117"/>
      <c r="E1" s="55"/>
      <c r="F1" s="55"/>
      <c r="G1" s="55"/>
      <c r="H1" s="117"/>
      <c r="I1" s="55"/>
      <c r="J1" s="55"/>
      <c r="K1" s="56"/>
      <c r="L1" s="57"/>
      <c r="M1" s="102" t="s">
        <v>827</v>
      </c>
    </row>
    <row r="2" spans="1:26" ht="10.9" customHeight="1">
      <c r="M2" s="102"/>
      <c r="N2" s="2"/>
      <c r="O2" s="2"/>
    </row>
    <row r="3" spans="1:26" s="7" customFormat="1" ht="18" customHeight="1">
      <c r="D3" s="117"/>
      <c r="E3" s="58"/>
      <c r="F3" s="58"/>
      <c r="G3" s="58"/>
      <c r="H3" s="117"/>
      <c r="I3" s="58"/>
      <c r="J3" s="58"/>
      <c r="L3" s="59"/>
      <c r="M3" s="4" t="s">
        <v>41</v>
      </c>
      <c r="N3" s="4" t="s">
        <v>28</v>
      </c>
      <c r="O3" s="4" t="s">
        <v>28</v>
      </c>
      <c r="P3" s="5" t="s">
        <v>64</v>
      </c>
      <c r="Q3" s="5"/>
      <c r="R3" s="5"/>
      <c r="S3" s="5"/>
      <c r="T3" s="5"/>
      <c r="U3" s="5" t="s">
        <v>65</v>
      </c>
      <c r="V3" s="5"/>
      <c r="W3" s="5"/>
      <c r="X3" s="5"/>
      <c r="Y3" s="5"/>
      <c r="Z3" s="6" t="s">
        <v>66</v>
      </c>
    </row>
    <row r="4" spans="1:26" s="7" customFormat="1" ht="18" customHeight="1">
      <c r="A4" s="60" t="s">
        <v>42</v>
      </c>
      <c r="B4" s="60" t="s">
        <v>43</v>
      </c>
      <c r="C4" s="60" t="s">
        <v>44</v>
      </c>
      <c r="D4" s="118" t="s">
        <v>128</v>
      </c>
      <c r="E4" s="61" t="s">
        <v>45</v>
      </c>
      <c r="F4" s="61" t="s">
        <v>46</v>
      </c>
      <c r="G4" s="61" t="s">
        <v>47</v>
      </c>
      <c r="H4" s="118" t="s">
        <v>129</v>
      </c>
      <c r="I4" s="61" t="s">
        <v>48</v>
      </c>
      <c r="J4" s="61" t="s">
        <v>49</v>
      </c>
      <c r="L4" s="59"/>
      <c r="M4" s="8"/>
      <c r="N4" s="9" t="s">
        <v>29</v>
      </c>
      <c r="O4" s="9" t="s">
        <v>30</v>
      </c>
      <c r="P4" s="10" t="s">
        <v>67</v>
      </c>
      <c r="Q4" s="11" t="s">
        <v>68</v>
      </c>
      <c r="R4" s="11" t="s">
        <v>69</v>
      </c>
      <c r="S4" s="116" t="s">
        <v>127</v>
      </c>
      <c r="T4" s="10" t="s">
        <v>70</v>
      </c>
      <c r="U4" s="10" t="s">
        <v>67</v>
      </c>
      <c r="V4" s="11" t="s">
        <v>68</v>
      </c>
      <c r="W4" s="11" t="s">
        <v>69</v>
      </c>
      <c r="X4" s="116" t="s">
        <v>127</v>
      </c>
      <c r="Y4" s="62" t="s">
        <v>70</v>
      </c>
      <c r="Z4" s="63" t="s">
        <v>71</v>
      </c>
    </row>
    <row r="5" spans="1:26" s="56" customFormat="1" ht="19.899999999999999" customHeight="1">
      <c r="D5" s="117"/>
      <c r="E5" s="55"/>
      <c r="F5" s="55"/>
      <c r="G5" s="55"/>
      <c r="H5" s="117"/>
      <c r="I5" s="55"/>
      <c r="J5" s="55"/>
      <c r="L5" s="57"/>
      <c r="M5" s="64" t="s">
        <v>39</v>
      </c>
      <c r="N5" s="64" t="s">
        <v>33</v>
      </c>
      <c r="O5" s="64" t="s">
        <v>33</v>
      </c>
      <c r="P5" s="119">
        <f ca="1">+P11+P17+P23+P29+P35+P41</f>
        <v>86.823529411764653</v>
      </c>
      <c r="Q5" s="107">
        <f t="shared" ref="Q5:Z5" ca="1" si="0">+Q11+Q17+Q23+Q29+Q35+Q41</f>
        <v>1468.588235294118</v>
      </c>
      <c r="R5" s="66">
        <f t="shared" ca="1" si="0"/>
        <v>25.941176470588236</v>
      </c>
      <c r="S5" s="68">
        <f t="shared" ca="1" si="0"/>
        <v>22.882352941176471</v>
      </c>
      <c r="T5" s="67">
        <f t="shared" ca="1" si="0"/>
        <v>1604.2352941176473</v>
      </c>
      <c r="U5" s="65">
        <f t="shared" ca="1" si="0"/>
        <v>0</v>
      </c>
      <c r="V5" s="66">
        <f t="shared" ca="1" si="0"/>
        <v>22.52941176470588</v>
      </c>
      <c r="W5" s="66">
        <f t="shared" ca="1" si="0"/>
        <v>0</v>
      </c>
      <c r="X5" s="66">
        <f t="shared" ca="1" si="0"/>
        <v>0</v>
      </c>
      <c r="Y5" s="67">
        <f t="shared" ca="1" si="0"/>
        <v>22.52941176470588</v>
      </c>
      <c r="Z5" s="68">
        <f t="shared" ca="1" si="0"/>
        <v>1626.7647058823532</v>
      </c>
    </row>
    <row r="6" spans="1:26" s="56" customFormat="1" ht="19.899999999999999" customHeight="1">
      <c r="D6" s="117"/>
      <c r="E6" s="55"/>
      <c r="F6" s="55"/>
      <c r="G6" s="55"/>
      <c r="H6" s="117"/>
      <c r="I6" s="55"/>
      <c r="J6" s="55"/>
      <c r="L6" s="57"/>
      <c r="M6" s="69"/>
      <c r="N6" s="70"/>
      <c r="O6" s="70" t="s">
        <v>34</v>
      </c>
      <c r="P6" s="65">
        <f ca="1">+P12+P18+P24+P30+P36+P42</f>
        <v>0</v>
      </c>
      <c r="Q6" s="66">
        <f t="shared" ref="Q6:Z6" ca="1" si="1">+Q12+Q18+Q24+Q30+Q36+Q42</f>
        <v>0</v>
      </c>
      <c r="R6" s="66">
        <f t="shared" ca="1" si="1"/>
        <v>0</v>
      </c>
      <c r="S6" s="68">
        <f t="shared" ca="1" si="1"/>
        <v>0</v>
      </c>
      <c r="T6" s="67">
        <f t="shared" ca="1" si="1"/>
        <v>0</v>
      </c>
      <c r="U6" s="65">
        <f t="shared" ca="1" si="1"/>
        <v>0</v>
      </c>
      <c r="V6" s="66">
        <f t="shared" ca="1" si="1"/>
        <v>0</v>
      </c>
      <c r="W6" s="66">
        <f t="shared" ca="1" si="1"/>
        <v>0</v>
      </c>
      <c r="X6" s="66">
        <f t="shared" ca="1" si="1"/>
        <v>0</v>
      </c>
      <c r="Y6" s="67">
        <f t="shared" ca="1" si="1"/>
        <v>0</v>
      </c>
      <c r="Z6" s="68">
        <f t="shared" ca="1" si="1"/>
        <v>0</v>
      </c>
    </row>
    <row r="7" spans="1:26" s="56" customFormat="1" ht="18" customHeight="1">
      <c r="D7" s="117"/>
      <c r="E7" s="55"/>
      <c r="F7" s="55"/>
      <c r="G7" s="55"/>
      <c r="H7" s="117"/>
      <c r="I7" s="55"/>
      <c r="J7" s="55"/>
      <c r="L7" s="57"/>
      <c r="M7" s="69"/>
      <c r="N7" s="70"/>
      <c r="O7" s="70" t="s">
        <v>31</v>
      </c>
      <c r="P7" s="65">
        <f t="shared" ref="P7:Z10" ca="1" si="2">+P13+P19+P25+P31+P37+P43</f>
        <v>86.823529411764653</v>
      </c>
      <c r="Q7" s="66">
        <f t="shared" ca="1" si="2"/>
        <v>1468.588235294118</v>
      </c>
      <c r="R7" s="66">
        <f t="shared" ca="1" si="2"/>
        <v>25.941176470588236</v>
      </c>
      <c r="S7" s="68">
        <f t="shared" ca="1" si="2"/>
        <v>22.882352941176471</v>
      </c>
      <c r="T7" s="67">
        <f t="shared" ca="1" si="2"/>
        <v>1604.2352941176473</v>
      </c>
      <c r="U7" s="65">
        <f t="shared" ca="1" si="2"/>
        <v>0</v>
      </c>
      <c r="V7" s="66">
        <f t="shared" ca="1" si="2"/>
        <v>22.52941176470588</v>
      </c>
      <c r="W7" s="66">
        <f t="shared" ca="1" si="2"/>
        <v>0</v>
      </c>
      <c r="X7" s="66">
        <f t="shared" ca="1" si="2"/>
        <v>0</v>
      </c>
      <c r="Y7" s="67">
        <f t="shared" ca="1" si="2"/>
        <v>22.52941176470588</v>
      </c>
      <c r="Z7" s="68">
        <f t="shared" ca="1" si="2"/>
        <v>1626.7647058823532</v>
      </c>
    </row>
    <row r="8" spans="1:26" s="56" customFormat="1" ht="18" customHeight="1">
      <c r="D8" s="117"/>
      <c r="E8" s="55"/>
      <c r="F8" s="55"/>
      <c r="G8" s="55"/>
      <c r="H8" s="117"/>
      <c r="I8" s="55"/>
      <c r="J8" s="55"/>
      <c r="L8" s="57"/>
      <c r="M8" s="69"/>
      <c r="N8" s="70" t="s">
        <v>35</v>
      </c>
      <c r="O8" s="70" t="s">
        <v>34</v>
      </c>
      <c r="P8" s="65">
        <f t="shared" ca="1" si="2"/>
        <v>0</v>
      </c>
      <c r="Q8" s="66">
        <f t="shared" ca="1" si="2"/>
        <v>2</v>
      </c>
      <c r="R8" s="66">
        <f t="shared" ca="1" si="2"/>
        <v>0</v>
      </c>
      <c r="S8" s="68">
        <f t="shared" ca="1" si="2"/>
        <v>0</v>
      </c>
      <c r="T8" s="67">
        <f t="shared" ca="1" si="2"/>
        <v>2</v>
      </c>
      <c r="U8" s="65">
        <f t="shared" ca="1" si="2"/>
        <v>0</v>
      </c>
      <c r="V8" s="66">
        <f t="shared" ca="1" si="2"/>
        <v>11.166666666666666</v>
      </c>
      <c r="W8" s="66">
        <f t="shared" ca="1" si="2"/>
        <v>0</v>
      </c>
      <c r="X8" s="66">
        <f t="shared" ca="1" si="2"/>
        <v>0</v>
      </c>
      <c r="Y8" s="67">
        <f t="shared" ca="1" si="2"/>
        <v>11.166666666666666</v>
      </c>
      <c r="Z8" s="68">
        <f t="shared" ca="1" si="2"/>
        <v>13.166666666666666</v>
      </c>
    </row>
    <row r="9" spans="1:26" s="56" customFormat="1" ht="18" customHeight="1">
      <c r="D9" s="117"/>
      <c r="E9" s="55"/>
      <c r="F9" s="55"/>
      <c r="G9" s="55"/>
      <c r="H9" s="117"/>
      <c r="I9" s="55"/>
      <c r="J9" s="55"/>
      <c r="L9" s="57"/>
      <c r="M9" s="69"/>
      <c r="N9" s="70"/>
      <c r="O9" s="70" t="s">
        <v>36</v>
      </c>
      <c r="P9" s="65">
        <f t="shared" ca="1" si="2"/>
        <v>0</v>
      </c>
      <c r="Q9" s="66">
        <f t="shared" ca="1" si="2"/>
        <v>4</v>
      </c>
      <c r="R9" s="66">
        <f t="shared" ca="1" si="2"/>
        <v>0</v>
      </c>
      <c r="S9" s="68">
        <f t="shared" ca="1" si="2"/>
        <v>0</v>
      </c>
      <c r="T9" s="67">
        <f t="shared" ca="1" si="2"/>
        <v>4</v>
      </c>
      <c r="U9" s="65">
        <f t="shared" ca="1" si="2"/>
        <v>0</v>
      </c>
      <c r="V9" s="66">
        <f t="shared" ca="1" si="2"/>
        <v>22.333333333333332</v>
      </c>
      <c r="W9" s="66">
        <f t="shared" ca="1" si="2"/>
        <v>0</v>
      </c>
      <c r="X9" s="66">
        <f t="shared" ca="1" si="2"/>
        <v>0</v>
      </c>
      <c r="Y9" s="67">
        <f t="shared" ca="1" si="2"/>
        <v>22.333333333333332</v>
      </c>
      <c r="Z9" s="68">
        <f t="shared" ca="1" si="2"/>
        <v>26.333333333333332</v>
      </c>
    </row>
    <row r="10" spans="1:26" s="56" customFormat="1" ht="18" customHeight="1">
      <c r="D10" s="117"/>
      <c r="E10" s="55"/>
      <c r="F10" s="55"/>
      <c r="G10" s="55"/>
      <c r="H10" s="117"/>
      <c r="I10" s="55"/>
      <c r="J10" s="55"/>
      <c r="L10" s="57"/>
      <c r="M10" s="69"/>
      <c r="N10" s="71" t="s">
        <v>37</v>
      </c>
      <c r="O10" s="71"/>
      <c r="P10" s="65">
        <f t="shared" ca="1" si="2"/>
        <v>86.823529411764653</v>
      </c>
      <c r="Q10" s="66">
        <f t="shared" ca="1" si="2"/>
        <v>1472.588235294118</v>
      </c>
      <c r="R10" s="66">
        <f t="shared" ca="1" si="2"/>
        <v>25.941176470588236</v>
      </c>
      <c r="S10" s="68">
        <f t="shared" ca="1" si="2"/>
        <v>22.882352941176471</v>
      </c>
      <c r="T10" s="67">
        <f t="shared" ca="1" si="2"/>
        <v>1608.2352941176473</v>
      </c>
      <c r="U10" s="65">
        <f t="shared" ca="1" si="2"/>
        <v>0</v>
      </c>
      <c r="V10" s="66">
        <f t="shared" ca="1" si="2"/>
        <v>44.862745098039213</v>
      </c>
      <c r="W10" s="66">
        <f t="shared" ca="1" si="2"/>
        <v>0</v>
      </c>
      <c r="X10" s="66">
        <f t="shared" ca="1" si="2"/>
        <v>0</v>
      </c>
      <c r="Y10" s="67">
        <f t="shared" ca="1" si="2"/>
        <v>44.862745098039213</v>
      </c>
      <c r="Z10" s="68">
        <f t="shared" ca="1" si="2"/>
        <v>1653.0980392156866</v>
      </c>
    </row>
    <row r="11" spans="1:26" s="35" customFormat="1" ht="18" customHeight="1">
      <c r="A11" s="2" t="str">
        <f t="shared" ref="A11:J12" si="3">A$4&amp;$K11&amp;$L11</f>
        <v>A_ปUG_UGB00</v>
      </c>
      <c r="B11" s="2" t="str">
        <f t="shared" si="3"/>
        <v>B_ปUG_UGB00</v>
      </c>
      <c r="C11" s="2" t="str">
        <f t="shared" si="3"/>
        <v>C_ปUG_UGB00</v>
      </c>
      <c r="D11" s="117" t="str">
        <f t="shared" si="3"/>
        <v>D_ปUG_UGB00</v>
      </c>
      <c r="E11" s="55" t="str">
        <f t="shared" si="3"/>
        <v>A_พUG_UGB00</v>
      </c>
      <c r="F11" s="55" t="str">
        <f t="shared" si="3"/>
        <v>B_พUG_UGB00</v>
      </c>
      <c r="G11" s="55" t="str">
        <f t="shared" si="3"/>
        <v>C_พUG_UGB00</v>
      </c>
      <c r="H11" s="117" t="str">
        <f t="shared" si="3"/>
        <v>D_พUG_UGB00</v>
      </c>
      <c r="I11" s="55" t="str">
        <f t="shared" si="3"/>
        <v>F_พUG_UGB00</v>
      </c>
      <c r="J11" s="55" t="str">
        <f t="shared" si="3"/>
        <v>N_พUG_UGB00</v>
      </c>
      <c r="K11" s="72" t="s">
        <v>50</v>
      </c>
      <c r="L11" s="73" t="s">
        <v>225</v>
      </c>
      <c r="M11" s="95" t="s">
        <v>232</v>
      </c>
      <c r="N11" s="75" t="s">
        <v>33</v>
      </c>
      <c r="O11" s="75" t="s">
        <v>33</v>
      </c>
      <c r="P11" s="76">
        <f ca="1">SUMIF('C63_2วิทยาเขต'!$U$2:$W$1254,A11,'C63_2วิทยาเขต'!$W$2:$W$1254)</f>
        <v>0</v>
      </c>
      <c r="Q11" s="77">
        <f ca="1">SUMIF('C63_2วิทยาเขต'!$U$2:$W$1254,B11,'C63_2วิทยาเขต'!$W$2:$W$1254)</f>
        <v>0</v>
      </c>
      <c r="R11" s="77">
        <f ca="1">SUMIF('C63_2วิทยาเขต'!$U$2:$W$1254,C11,'C63_2วิทยาเขต'!$W$2:$W$1254)</f>
        <v>0</v>
      </c>
      <c r="S11" s="113">
        <f ca="1">SUMIF('C63_2วิทยาเขต'!$U$2:$W$1254,D11,'C63_2วิทยาเขต'!$W$2:$W$1254)</f>
        <v>0</v>
      </c>
      <c r="T11" s="78">
        <f ca="1">+P11+Q11+R11+S11</f>
        <v>0</v>
      </c>
      <c r="U11" s="79">
        <f ca="1">SUMIF('C63_2วิทยาเขต'!$U$2:$W$1254,E11,'C63_2วิทยาเขต'!$W$2:$W$1254)</f>
        <v>0</v>
      </c>
      <c r="V11" s="80">
        <f ca="1">SUMIF('C63_2วิทยาเขต'!$U$2:$W$1254,F11,'C63_2วิทยาเขต'!$W$2:$W$1254)</f>
        <v>0</v>
      </c>
      <c r="W11" s="80">
        <f ca="1">SUMIF('C63_2วิทยาเขต'!$U$2:$W$1254,G11,'C63_2วิทยาเขต'!$W$2:$W$1254)</f>
        <v>0</v>
      </c>
      <c r="X11" s="80">
        <f ca="1">SUMIF('C63_2วิทยาเขต'!$U$2:$W$1254,H11,'C63_2วิทยาเขต'!$W$2:$W$1254)</f>
        <v>0</v>
      </c>
      <c r="Y11" s="78">
        <f t="shared" ref="Y11:Y46" ca="1" si="4">+U11+V11+W11+X11</f>
        <v>0</v>
      </c>
      <c r="Z11" s="81">
        <f ca="1">+T11+Y11</f>
        <v>0</v>
      </c>
    </row>
    <row r="12" spans="1:26" s="35" customFormat="1" ht="18" customHeight="1">
      <c r="A12" s="2" t="str">
        <f t="shared" si="3"/>
        <v>A_ปUG_GB00</v>
      </c>
      <c r="B12" s="2" t="str">
        <f t="shared" si="3"/>
        <v>B_ปUG_GB00</v>
      </c>
      <c r="C12" s="2" t="str">
        <f t="shared" si="3"/>
        <v>C_ปUG_GB00</v>
      </c>
      <c r="D12" s="117" t="str">
        <f t="shared" si="3"/>
        <v>D_ปUG_GB00</v>
      </c>
      <c r="E12" s="55" t="str">
        <f t="shared" si="3"/>
        <v>A_พUG_GB00</v>
      </c>
      <c r="F12" s="55" t="str">
        <f t="shared" si="3"/>
        <v>B_พUG_GB00</v>
      </c>
      <c r="G12" s="55" t="str">
        <f t="shared" si="3"/>
        <v>C_พUG_GB00</v>
      </c>
      <c r="H12" s="117" t="str">
        <f t="shared" si="3"/>
        <v>D_พUG_GB00</v>
      </c>
      <c r="I12" s="55" t="str">
        <f t="shared" si="3"/>
        <v>F_พUG_GB00</v>
      </c>
      <c r="J12" s="55" t="str">
        <f t="shared" si="3"/>
        <v>N_พUG_GB00</v>
      </c>
      <c r="K12" s="72" t="s">
        <v>51</v>
      </c>
      <c r="L12" s="73" t="s">
        <v>225</v>
      </c>
      <c r="M12" s="36"/>
      <c r="N12" s="36"/>
      <c r="O12" s="36" t="s">
        <v>34</v>
      </c>
      <c r="P12" s="82">
        <f ca="1">SUMIF('C63_2วิทยาเขต'!$U$2:$W$1254,A12,'C63_2วิทยาเขต'!$W$2:$W$1254)</f>
        <v>0</v>
      </c>
      <c r="Q12" s="83">
        <f ca="1">SUMIF('C63_2วิทยาเขต'!$U$2:$W$1254,B12,'C63_2วิทยาเขต'!$W$2:$W$1254)</f>
        <v>0</v>
      </c>
      <c r="R12" s="83">
        <f ca="1">SUMIF('C63_2วิทยาเขต'!$U$2:$W$1254,C12,'C63_2วิทยาเขต'!$W$2:$W$1254)</f>
        <v>0</v>
      </c>
      <c r="S12" s="87">
        <f ca="1">SUMIF('C63_2วิทยาเขต'!$U$2:$W$1254,D12,'C63_2วิทยาเขต'!$W$2:$W$1254)</f>
        <v>0</v>
      </c>
      <c r="T12" s="85">
        <f ca="1">+P12+Q12+R12+S12</f>
        <v>0</v>
      </c>
      <c r="U12" s="86">
        <f ca="1">SUMIF('C63_2วิทยาเขต'!$U$2:$W$1254,E12,'C63_2วิทยาเขต'!$W$2:$W$1254)</f>
        <v>0</v>
      </c>
      <c r="V12" s="83">
        <f ca="1">SUMIF('C63_2วิทยาเขต'!$U$2:$W$1254,F12,'C63_2วิทยาเขต'!$W$2:$W$1254)</f>
        <v>0</v>
      </c>
      <c r="W12" s="83">
        <f ca="1">SUMIF('C63_2วิทยาเขต'!$U$2:$W$1254,G12,'C63_2วิทยาเขต'!$W$2:$W$1254)</f>
        <v>0</v>
      </c>
      <c r="X12" s="83">
        <f ca="1">SUMIF('C63_2วิทยาเขต'!$U$2:$W$1254,H12,'C63_2วิทยาเขต'!$W$2:$W$1254)</f>
        <v>0</v>
      </c>
      <c r="Y12" s="85">
        <f t="shared" ca="1" si="4"/>
        <v>0</v>
      </c>
      <c r="Z12" s="87">
        <f ca="1">+T12+Y12</f>
        <v>0</v>
      </c>
    </row>
    <row r="13" spans="1:26" s="35" customFormat="1" ht="18" customHeight="1">
      <c r="A13" s="2"/>
      <c r="B13" s="2"/>
      <c r="C13" s="2"/>
      <c r="D13" s="117"/>
      <c r="E13" s="55"/>
      <c r="F13" s="55"/>
      <c r="G13" s="55"/>
      <c r="H13" s="117"/>
      <c r="I13" s="55"/>
      <c r="J13" s="55"/>
      <c r="K13" s="72"/>
      <c r="L13" s="57"/>
      <c r="M13" s="36"/>
      <c r="N13" s="36"/>
      <c r="O13" s="36" t="s">
        <v>31</v>
      </c>
      <c r="P13" s="82">
        <f ca="1">+P11+P12</f>
        <v>0</v>
      </c>
      <c r="Q13" s="83">
        <f t="shared" ref="Q13:S13" ca="1" si="5">+Q11+Q12</f>
        <v>0</v>
      </c>
      <c r="R13" s="83">
        <f t="shared" ca="1" si="5"/>
        <v>0</v>
      </c>
      <c r="S13" s="87">
        <f t="shared" ca="1" si="5"/>
        <v>0</v>
      </c>
      <c r="T13" s="85">
        <f t="shared" ref="T13" ca="1" si="6">+P13+Q13+R13+S13</f>
        <v>0</v>
      </c>
      <c r="U13" s="86">
        <f t="shared" ref="U13:X13" ca="1" si="7">+U11+U12</f>
        <v>0</v>
      </c>
      <c r="V13" s="83">
        <f t="shared" ca="1" si="7"/>
        <v>0</v>
      </c>
      <c r="W13" s="83">
        <f t="shared" ca="1" si="7"/>
        <v>0</v>
      </c>
      <c r="X13" s="83">
        <f t="shared" ca="1" si="7"/>
        <v>0</v>
      </c>
      <c r="Y13" s="85">
        <f t="shared" ca="1" si="4"/>
        <v>0</v>
      </c>
      <c r="Z13" s="124">
        <f ca="1">+T13+Y13</f>
        <v>0</v>
      </c>
    </row>
    <row r="14" spans="1:26" s="35" customFormat="1" ht="18" customHeight="1">
      <c r="A14" s="2" t="str">
        <f t="shared" ref="A14:J14" si="8">A$4&amp;$K14&amp;$L14</f>
        <v>A_ปG_GB00</v>
      </c>
      <c r="B14" s="2" t="str">
        <f t="shared" si="8"/>
        <v>B_ปG_GB00</v>
      </c>
      <c r="C14" s="2" t="str">
        <f t="shared" si="8"/>
        <v>C_ปG_GB00</v>
      </c>
      <c r="D14" s="117" t="str">
        <f t="shared" si="8"/>
        <v>D_ปG_GB00</v>
      </c>
      <c r="E14" s="55" t="str">
        <f t="shared" si="8"/>
        <v>A_พG_GB00</v>
      </c>
      <c r="F14" s="55" t="str">
        <f t="shared" si="8"/>
        <v>B_พG_GB00</v>
      </c>
      <c r="G14" s="55" t="str">
        <f t="shared" si="8"/>
        <v>C_พG_GB00</v>
      </c>
      <c r="H14" s="117" t="str">
        <f t="shared" si="8"/>
        <v>D_พG_GB00</v>
      </c>
      <c r="I14" s="55" t="str">
        <f t="shared" si="8"/>
        <v>F_พG_GB00</v>
      </c>
      <c r="J14" s="55" t="str">
        <f t="shared" si="8"/>
        <v>N_พG_GB00</v>
      </c>
      <c r="K14" s="72" t="s">
        <v>52</v>
      </c>
      <c r="L14" s="73" t="s">
        <v>225</v>
      </c>
      <c r="M14" s="36"/>
      <c r="N14" s="36" t="s">
        <v>35</v>
      </c>
      <c r="O14" s="36" t="s">
        <v>34</v>
      </c>
      <c r="P14" s="82">
        <f ca="1">SUMIF('C63_2วิทยาเขต'!$U$2:$W$1254,A14,'C63_2วิทยาเขต'!$W$2:$W$1254)</f>
        <v>0</v>
      </c>
      <c r="Q14" s="83">
        <f ca="1">SUMIF('C63_2วิทยาเขต'!$U$2:$W$1254,B14,'C63_2วิทยาเขต'!$W$2:$W$1254)</f>
        <v>2</v>
      </c>
      <c r="R14" s="83">
        <f ca="1">SUMIF('C63_2วิทยาเขต'!$U$2:$W$1254,C14,'C63_2วิทยาเขต'!$W$2:$W$1254)</f>
        <v>0</v>
      </c>
      <c r="S14" s="87">
        <f ca="1">SUMIF('C63_2วิทยาเขต'!$U$2:$W$1254,D14,'C63_2วิทยาเขต'!$W$2:$W$1254)</f>
        <v>0</v>
      </c>
      <c r="T14" s="85">
        <f ca="1">+P14+Q14+R14+S14</f>
        <v>2</v>
      </c>
      <c r="U14" s="86">
        <f ca="1">SUMIF('C63_2วิทยาเขต'!$U$2:$W$1254,E14,'C63_2วิทยาเขต'!$W$2:$W$1254)</f>
        <v>0</v>
      </c>
      <c r="V14" s="83">
        <f ca="1">SUMIF('C63_2วิทยาเขต'!$U$2:$W$1254,F14,'C63_2วิทยาเขต'!$W$2:$W$1254)</f>
        <v>11.166666666666666</v>
      </c>
      <c r="W14" s="83">
        <f ca="1">SUMIF('C63_2วิทยาเขต'!$U$2:$W$1254,G14,'C63_2วิทยาเขต'!$W$2:$W$1254)</f>
        <v>0</v>
      </c>
      <c r="X14" s="83">
        <f ca="1">SUMIF('C63_2วิทยาเขต'!$U$2:$W$1254,H14,'C63_2วิทยาเขต'!$W$2:$W$1254)</f>
        <v>0</v>
      </c>
      <c r="Y14" s="85">
        <f t="shared" ca="1" si="4"/>
        <v>11.166666666666666</v>
      </c>
      <c r="Z14" s="87">
        <f ca="1">+T14+Y14</f>
        <v>13.166666666666666</v>
      </c>
    </row>
    <row r="15" spans="1:26" s="35" customFormat="1" ht="18" customHeight="1">
      <c r="A15" s="2"/>
      <c r="B15" s="2"/>
      <c r="C15" s="2"/>
      <c r="D15" s="117"/>
      <c r="E15" s="55"/>
      <c r="F15" s="55"/>
      <c r="G15" s="55"/>
      <c r="H15" s="117"/>
      <c r="I15" s="55"/>
      <c r="J15" s="55"/>
      <c r="K15" s="72"/>
      <c r="L15" s="57">
        <v>2</v>
      </c>
      <c r="M15" s="36"/>
      <c r="N15" s="36"/>
      <c r="O15" s="36" t="s">
        <v>36</v>
      </c>
      <c r="P15" s="82">
        <f ca="1">+$L15*P14</f>
        <v>0</v>
      </c>
      <c r="Q15" s="83">
        <f t="shared" ref="Q15:Z15" ca="1" si="9">+$L15*Q14</f>
        <v>4</v>
      </c>
      <c r="R15" s="83">
        <f t="shared" ca="1" si="9"/>
        <v>0</v>
      </c>
      <c r="S15" s="87">
        <f t="shared" ca="1" si="9"/>
        <v>0</v>
      </c>
      <c r="T15" s="85">
        <f ca="1">+$L15*T14</f>
        <v>4</v>
      </c>
      <c r="U15" s="86">
        <f t="shared" ca="1" si="9"/>
        <v>0</v>
      </c>
      <c r="V15" s="83">
        <f t="shared" ca="1" si="9"/>
        <v>22.333333333333332</v>
      </c>
      <c r="W15" s="83">
        <f t="shared" ca="1" si="9"/>
        <v>0</v>
      </c>
      <c r="X15" s="83">
        <f t="shared" ca="1" si="9"/>
        <v>0</v>
      </c>
      <c r="Y15" s="85">
        <f t="shared" ca="1" si="4"/>
        <v>22.333333333333332</v>
      </c>
      <c r="Z15" s="87">
        <f t="shared" ca="1" si="9"/>
        <v>26.333333333333332</v>
      </c>
    </row>
    <row r="16" spans="1:26" s="35" customFormat="1" ht="18" customHeight="1">
      <c r="A16" s="2"/>
      <c r="B16" s="2"/>
      <c r="C16" s="2"/>
      <c r="D16" s="117"/>
      <c r="E16" s="55"/>
      <c r="F16" s="55"/>
      <c r="G16" s="55"/>
      <c r="H16" s="117"/>
      <c r="I16" s="55"/>
      <c r="J16" s="55"/>
      <c r="K16" s="72"/>
      <c r="L16" s="57"/>
      <c r="M16" s="88"/>
      <c r="N16" s="89" t="s">
        <v>37</v>
      </c>
      <c r="O16" s="89"/>
      <c r="P16" s="90">
        <f ca="1">+P13+P15</f>
        <v>0</v>
      </c>
      <c r="Q16" s="91">
        <f t="shared" ref="Q16:S16" ca="1" si="10">+Q13+Q15</f>
        <v>4</v>
      </c>
      <c r="R16" s="91">
        <f t="shared" ca="1" si="10"/>
        <v>0</v>
      </c>
      <c r="S16" s="94">
        <f t="shared" ca="1" si="10"/>
        <v>0</v>
      </c>
      <c r="T16" s="92">
        <f t="shared" ref="T16" ca="1" si="11">+P16+Q16+R16+S16</f>
        <v>4</v>
      </c>
      <c r="U16" s="93">
        <f t="shared" ref="U16:X16" ca="1" si="12">+U13+U15</f>
        <v>0</v>
      </c>
      <c r="V16" s="91">
        <f t="shared" ca="1" si="12"/>
        <v>22.333333333333332</v>
      </c>
      <c r="W16" s="91">
        <f t="shared" ca="1" si="12"/>
        <v>0</v>
      </c>
      <c r="X16" s="91">
        <f t="shared" ca="1" si="12"/>
        <v>0</v>
      </c>
      <c r="Y16" s="92">
        <f t="shared" ca="1" si="4"/>
        <v>22.333333333333332</v>
      </c>
      <c r="Z16" s="94">
        <f ca="1">+T16+Y16</f>
        <v>26.333333333333332</v>
      </c>
    </row>
    <row r="17" spans="1:26" s="35" customFormat="1" ht="18" customHeight="1">
      <c r="A17" s="2" t="str">
        <f t="shared" ref="A17:J18" si="13">A$4&amp;$K17&amp;$L17</f>
        <v>A_ปUG_UGB01</v>
      </c>
      <c r="B17" s="2" t="str">
        <f t="shared" si="13"/>
        <v>B_ปUG_UGB01</v>
      </c>
      <c r="C17" s="2" t="str">
        <f t="shared" si="13"/>
        <v>C_ปUG_UGB01</v>
      </c>
      <c r="D17" s="117" t="str">
        <f t="shared" si="13"/>
        <v>D_ปUG_UGB01</v>
      </c>
      <c r="E17" s="55" t="str">
        <f t="shared" si="13"/>
        <v>A_พUG_UGB01</v>
      </c>
      <c r="F17" s="55" t="str">
        <f t="shared" si="13"/>
        <v>B_พUG_UGB01</v>
      </c>
      <c r="G17" s="55" t="str">
        <f t="shared" si="13"/>
        <v>C_พUG_UGB01</v>
      </c>
      <c r="H17" s="117" t="str">
        <f t="shared" si="13"/>
        <v>D_พUG_UGB01</v>
      </c>
      <c r="I17" s="55" t="str">
        <f t="shared" si="13"/>
        <v>F_พUG_UGB01</v>
      </c>
      <c r="J17" s="55" t="str">
        <f t="shared" si="13"/>
        <v>N_พUG_UGB01</v>
      </c>
      <c r="K17" s="72" t="s">
        <v>50</v>
      </c>
      <c r="L17" s="73" t="s">
        <v>18</v>
      </c>
      <c r="M17" s="95" t="s">
        <v>53</v>
      </c>
      <c r="N17" s="75" t="s">
        <v>33</v>
      </c>
      <c r="O17" s="75" t="s">
        <v>33</v>
      </c>
      <c r="P17" s="76">
        <f ca="1">SUMIF('C63_2วิทยาเขต'!$U$2:$W$1254,A17,'C63_2วิทยาเขต'!$W$2:$W$1254)</f>
        <v>10.764705882352942</v>
      </c>
      <c r="Q17" s="77">
        <f ca="1">SUMIF('C63_2วิทยาเขต'!$U$2:$W$1254,B17,'C63_2วิทยาเขต'!$W$2:$W$1254)</f>
        <v>429.17647058823536</v>
      </c>
      <c r="R17" s="77">
        <f ca="1">SUMIF('C63_2วิทยาเขต'!$U$2:$W$1254,C17,'C63_2วิทยาเขต'!$W$2:$W$1254)</f>
        <v>9.5294117647058822</v>
      </c>
      <c r="S17" s="113">
        <f ca="1">SUMIF('C63_2วิทยาเขต'!$U$2:$W$1254,D17,'C63_2วิทยาเขต'!$W$2:$W$1254)</f>
        <v>0.17647058823529413</v>
      </c>
      <c r="T17" s="78">
        <f ca="1">+P17+Q17+R17+S17</f>
        <v>449.64705882352945</v>
      </c>
      <c r="U17" s="79">
        <f ca="1">SUMIF('C63_2วิทยาเขต'!$U$2:$W$1254,E17,'C63_2วิทยาเขต'!$W$2:$W$1254)</f>
        <v>0</v>
      </c>
      <c r="V17" s="80">
        <f ca="1">SUMIF('C63_2วิทยาเขต'!$U$2:$W$1254,F17,'C63_2วิทยาเขต'!$W$2:$W$1254)</f>
        <v>0</v>
      </c>
      <c r="W17" s="80">
        <f ca="1">SUMIF('C63_2วิทยาเขต'!$U$2:$W$1254,G17,'C63_2วิทยาเขต'!$W$2:$W$1254)</f>
        <v>0</v>
      </c>
      <c r="X17" s="80">
        <f ca="1">SUMIF('C63_2วิทยาเขต'!$U$2:$W$1254,H17,'C63_2วิทยาเขต'!$W$2:$W$1254)</f>
        <v>0</v>
      </c>
      <c r="Y17" s="78">
        <f t="shared" ca="1" si="4"/>
        <v>0</v>
      </c>
      <c r="Z17" s="81">
        <f ca="1">+T17+Y17</f>
        <v>449.64705882352945</v>
      </c>
    </row>
    <row r="18" spans="1:26" s="35" customFormat="1" ht="18" customHeight="1">
      <c r="A18" s="2" t="str">
        <f t="shared" si="13"/>
        <v>A_ปUG_GB01</v>
      </c>
      <c r="B18" s="2" t="str">
        <f t="shared" si="13"/>
        <v>B_ปUG_GB01</v>
      </c>
      <c r="C18" s="2" t="str">
        <f t="shared" si="13"/>
        <v>C_ปUG_GB01</v>
      </c>
      <c r="D18" s="117" t="str">
        <f t="shared" si="13"/>
        <v>D_ปUG_GB01</v>
      </c>
      <c r="E18" s="55" t="str">
        <f t="shared" si="13"/>
        <v>A_พUG_GB01</v>
      </c>
      <c r="F18" s="55" t="str">
        <f t="shared" si="13"/>
        <v>B_พUG_GB01</v>
      </c>
      <c r="G18" s="55" t="str">
        <f t="shared" si="13"/>
        <v>C_พUG_GB01</v>
      </c>
      <c r="H18" s="117" t="str">
        <f t="shared" si="13"/>
        <v>D_พUG_GB01</v>
      </c>
      <c r="I18" s="55" t="str">
        <f t="shared" si="13"/>
        <v>F_พUG_GB01</v>
      </c>
      <c r="J18" s="55" t="str">
        <f t="shared" si="13"/>
        <v>N_พUG_GB01</v>
      </c>
      <c r="K18" s="72" t="s">
        <v>51</v>
      </c>
      <c r="L18" s="73" t="s">
        <v>18</v>
      </c>
      <c r="M18" s="36"/>
      <c r="N18" s="36"/>
      <c r="O18" s="36" t="s">
        <v>34</v>
      </c>
      <c r="P18" s="82">
        <f ca="1">SUMIF('C63_2วิทยาเขต'!$U$2:$W$1254,A18,'C63_2วิทยาเขต'!$W$2:$W$1254)</f>
        <v>0</v>
      </c>
      <c r="Q18" s="83">
        <f ca="1">SUMIF('C63_2วิทยาเขต'!$U$2:$W$1254,B18,'C63_2วิทยาเขต'!$W$2:$W$1254)</f>
        <v>0</v>
      </c>
      <c r="R18" s="83">
        <f ca="1">SUMIF('C63_2วิทยาเขต'!$U$2:$W$1254,C18,'C63_2วิทยาเขต'!$W$2:$W$1254)</f>
        <v>0</v>
      </c>
      <c r="S18" s="87">
        <f ca="1">SUMIF('C63_2วิทยาเขต'!$U$2:$W$1254,D18,'C63_2วิทยาเขต'!$W$2:$W$1254)</f>
        <v>0</v>
      </c>
      <c r="T18" s="85">
        <f ca="1">+P18+Q18+R18+S18</f>
        <v>0</v>
      </c>
      <c r="U18" s="86">
        <f ca="1">SUMIF('C63_2วิทยาเขต'!$U$2:$W$1254,E18,'C63_2วิทยาเขต'!$W$2:$W$1254)</f>
        <v>0</v>
      </c>
      <c r="V18" s="83">
        <f ca="1">SUMIF('C63_2วิทยาเขต'!$U$2:$W$1254,F18,'C63_2วิทยาเขต'!$W$2:$W$1254)</f>
        <v>0</v>
      </c>
      <c r="W18" s="83">
        <f ca="1">SUMIF('C63_2วิทยาเขต'!$U$2:$W$1254,G18,'C63_2วิทยาเขต'!$W$2:$W$1254)</f>
        <v>0</v>
      </c>
      <c r="X18" s="83">
        <f ca="1">SUMIF('C63_2วิทยาเขต'!$U$2:$W$1254,H18,'C63_2วิทยาเขต'!$W$2:$W$1254)</f>
        <v>0</v>
      </c>
      <c r="Y18" s="85">
        <f t="shared" ca="1" si="4"/>
        <v>0</v>
      </c>
      <c r="Z18" s="87">
        <f ca="1">+T18+Y18</f>
        <v>0</v>
      </c>
    </row>
    <row r="19" spans="1:26" s="35" customFormat="1" ht="18" customHeight="1">
      <c r="A19" s="2"/>
      <c r="B19" s="2"/>
      <c r="C19" s="2"/>
      <c r="D19" s="117"/>
      <c r="E19" s="55"/>
      <c r="F19" s="55"/>
      <c r="G19" s="55"/>
      <c r="H19" s="117"/>
      <c r="I19" s="55"/>
      <c r="J19" s="55"/>
      <c r="K19" s="72"/>
      <c r="L19" s="57"/>
      <c r="M19" s="36"/>
      <c r="N19" s="36"/>
      <c r="O19" s="36" t="s">
        <v>31</v>
      </c>
      <c r="P19" s="82">
        <f ca="1">+P17+P18</f>
        <v>10.764705882352942</v>
      </c>
      <c r="Q19" s="83">
        <f t="shared" ref="Q19:X19" ca="1" si="14">+Q17+Q18</f>
        <v>429.17647058823536</v>
      </c>
      <c r="R19" s="83">
        <f t="shared" ca="1" si="14"/>
        <v>9.5294117647058822</v>
      </c>
      <c r="S19" s="87">
        <f t="shared" ca="1" si="14"/>
        <v>0.17647058823529413</v>
      </c>
      <c r="T19" s="85">
        <f t="shared" ref="T19:T22" ca="1" si="15">+P19+Q19+R19+S19</f>
        <v>449.64705882352945</v>
      </c>
      <c r="U19" s="86">
        <f t="shared" ca="1" si="14"/>
        <v>0</v>
      </c>
      <c r="V19" s="83">
        <f t="shared" ca="1" si="14"/>
        <v>0</v>
      </c>
      <c r="W19" s="83">
        <f t="shared" ca="1" si="14"/>
        <v>0</v>
      </c>
      <c r="X19" s="83">
        <f t="shared" ca="1" si="14"/>
        <v>0</v>
      </c>
      <c r="Y19" s="85">
        <f t="shared" ca="1" si="4"/>
        <v>0</v>
      </c>
      <c r="Z19" s="124">
        <f ca="1">+T19+Y19</f>
        <v>449.64705882352945</v>
      </c>
    </row>
    <row r="20" spans="1:26" s="35" customFormat="1" ht="18" customHeight="1">
      <c r="A20" s="2" t="str">
        <f t="shared" ref="A20:J20" si="16">A$4&amp;$K20&amp;$L20</f>
        <v>A_ปG_GB01</v>
      </c>
      <c r="B20" s="2" t="str">
        <f t="shared" si="16"/>
        <v>B_ปG_GB01</v>
      </c>
      <c r="C20" s="2" t="str">
        <f t="shared" si="16"/>
        <v>C_ปG_GB01</v>
      </c>
      <c r="D20" s="117" t="str">
        <f t="shared" si="16"/>
        <v>D_ปG_GB01</v>
      </c>
      <c r="E20" s="55" t="str">
        <f t="shared" si="16"/>
        <v>A_พG_GB01</v>
      </c>
      <c r="F20" s="55" t="str">
        <f t="shared" si="16"/>
        <v>B_พG_GB01</v>
      </c>
      <c r="G20" s="55" t="str">
        <f t="shared" si="16"/>
        <v>C_พG_GB01</v>
      </c>
      <c r="H20" s="117" t="str">
        <f t="shared" si="16"/>
        <v>D_พG_GB01</v>
      </c>
      <c r="I20" s="55" t="str">
        <f t="shared" si="16"/>
        <v>F_พG_GB01</v>
      </c>
      <c r="J20" s="55" t="str">
        <f t="shared" si="16"/>
        <v>N_พG_GB01</v>
      </c>
      <c r="K20" s="72" t="s">
        <v>52</v>
      </c>
      <c r="L20" s="73" t="s">
        <v>18</v>
      </c>
      <c r="M20" s="36"/>
      <c r="N20" s="36" t="s">
        <v>35</v>
      </c>
      <c r="O20" s="36" t="s">
        <v>34</v>
      </c>
      <c r="P20" s="82">
        <f ca="1">SUMIF('C63_2วิทยาเขต'!$U$2:$W$1254,A20,'C63_2วิทยาเขต'!$W$2:$W$1254)</f>
        <v>0</v>
      </c>
      <c r="Q20" s="83">
        <f ca="1">SUMIF('C63_2วิทยาเขต'!$U$2:$W$1254,B20,'C63_2วิทยาเขต'!$W$2:$W$1254)</f>
        <v>0</v>
      </c>
      <c r="R20" s="83">
        <f ca="1">SUMIF('C63_2วิทยาเขต'!$U$2:$W$1254,C20,'C63_2วิทยาเขต'!$W$2:$W$1254)</f>
        <v>0</v>
      </c>
      <c r="S20" s="87">
        <f ca="1">SUMIF('C63_2วิทยาเขต'!$U$2:$W$1254,D20,'C63_2วิทยาเขต'!$W$2:$W$1254)</f>
        <v>0</v>
      </c>
      <c r="T20" s="85">
        <f ca="1">+P20+Q20+R20+S20</f>
        <v>0</v>
      </c>
      <c r="U20" s="86">
        <f ca="1">SUMIF('C63_2วิทยาเขต'!$U$2:$W$1254,E20,'C63_2วิทยาเขต'!$W$2:$W$1254)</f>
        <v>0</v>
      </c>
      <c r="V20" s="83">
        <f ca="1">SUMIF('C63_2วิทยาเขต'!$U$2:$W$1254,F20,'C63_2วิทยาเขต'!$W$2:$W$1254)</f>
        <v>0</v>
      </c>
      <c r="W20" s="83">
        <f ca="1">SUMIF('C63_2วิทยาเขต'!$U$2:$W$1254,G20,'C63_2วิทยาเขต'!$W$2:$W$1254)</f>
        <v>0</v>
      </c>
      <c r="X20" s="83">
        <f ca="1">SUMIF('C63_2วิทยาเขต'!$U$2:$W$1254,H20,'C63_2วิทยาเขต'!$W$2:$W$1254)</f>
        <v>0</v>
      </c>
      <c r="Y20" s="85">
        <f t="shared" ca="1" si="4"/>
        <v>0</v>
      </c>
      <c r="Z20" s="87">
        <f ca="1">+T20+Y20</f>
        <v>0</v>
      </c>
    </row>
    <row r="21" spans="1:26" s="35" customFormat="1" ht="18" customHeight="1">
      <c r="A21" s="2"/>
      <c r="B21" s="2"/>
      <c r="C21" s="2"/>
      <c r="D21" s="117"/>
      <c r="E21" s="55"/>
      <c r="F21" s="55"/>
      <c r="G21" s="55"/>
      <c r="H21" s="117"/>
      <c r="I21" s="55"/>
      <c r="J21" s="55"/>
      <c r="K21" s="72"/>
      <c r="L21" s="57">
        <v>2</v>
      </c>
      <c r="M21" s="36"/>
      <c r="N21" s="36"/>
      <c r="O21" s="36" t="s">
        <v>36</v>
      </c>
      <c r="P21" s="82">
        <f ca="1">+$L21*P20</f>
        <v>0</v>
      </c>
      <c r="Q21" s="83">
        <f t="shared" ref="Q21:Z21" ca="1" si="17">+$L21*Q20</f>
        <v>0</v>
      </c>
      <c r="R21" s="83">
        <f t="shared" ca="1" si="17"/>
        <v>0</v>
      </c>
      <c r="S21" s="87">
        <f t="shared" ca="1" si="17"/>
        <v>0</v>
      </c>
      <c r="T21" s="85">
        <f t="shared" ca="1" si="17"/>
        <v>0</v>
      </c>
      <c r="U21" s="86">
        <f t="shared" ca="1" si="17"/>
        <v>0</v>
      </c>
      <c r="V21" s="83">
        <f t="shared" ca="1" si="17"/>
        <v>0</v>
      </c>
      <c r="W21" s="83">
        <f t="shared" ca="1" si="17"/>
        <v>0</v>
      </c>
      <c r="X21" s="83">
        <f t="shared" ca="1" si="17"/>
        <v>0</v>
      </c>
      <c r="Y21" s="85">
        <f t="shared" ca="1" si="4"/>
        <v>0</v>
      </c>
      <c r="Z21" s="87">
        <f t="shared" ca="1" si="17"/>
        <v>0</v>
      </c>
    </row>
    <row r="22" spans="1:26" s="35" customFormat="1" ht="18" customHeight="1">
      <c r="A22" s="2"/>
      <c r="B22" s="2"/>
      <c r="C22" s="2"/>
      <c r="D22" s="117"/>
      <c r="E22" s="55"/>
      <c r="F22" s="55"/>
      <c r="G22" s="55"/>
      <c r="H22" s="117"/>
      <c r="I22" s="55"/>
      <c r="J22" s="55"/>
      <c r="K22" s="72"/>
      <c r="L22" s="57"/>
      <c r="M22" s="88"/>
      <c r="N22" s="89" t="s">
        <v>37</v>
      </c>
      <c r="O22" s="89"/>
      <c r="P22" s="90">
        <f ca="1">+P19+P21</f>
        <v>10.764705882352942</v>
      </c>
      <c r="Q22" s="91">
        <f t="shared" ref="Q22:X22" ca="1" si="18">+Q19+Q21</f>
        <v>429.17647058823536</v>
      </c>
      <c r="R22" s="91">
        <f t="shared" ca="1" si="18"/>
        <v>9.5294117647058822</v>
      </c>
      <c r="S22" s="94">
        <f t="shared" ca="1" si="18"/>
        <v>0.17647058823529413</v>
      </c>
      <c r="T22" s="92">
        <f t="shared" ca="1" si="15"/>
        <v>449.64705882352945</v>
      </c>
      <c r="U22" s="93">
        <f t="shared" ca="1" si="18"/>
        <v>0</v>
      </c>
      <c r="V22" s="91">
        <f t="shared" ca="1" si="18"/>
        <v>0</v>
      </c>
      <c r="W22" s="91">
        <f t="shared" ca="1" si="18"/>
        <v>0</v>
      </c>
      <c r="X22" s="91">
        <f t="shared" ca="1" si="18"/>
        <v>0</v>
      </c>
      <c r="Y22" s="92">
        <f t="shared" ca="1" si="4"/>
        <v>0</v>
      </c>
      <c r="Z22" s="94">
        <f ca="1">+T22+Y22</f>
        <v>449.64705882352945</v>
      </c>
    </row>
    <row r="23" spans="1:26" s="35" customFormat="1" ht="18" customHeight="1">
      <c r="A23" s="2" t="str">
        <f t="shared" ref="A23:J24" si="19">A$4&amp;$K23&amp;$L23</f>
        <v>A_ปUG_UGB02</v>
      </c>
      <c r="B23" s="2" t="str">
        <f t="shared" si="19"/>
        <v>B_ปUG_UGB02</v>
      </c>
      <c r="C23" s="2" t="str">
        <f t="shared" si="19"/>
        <v>C_ปUG_UGB02</v>
      </c>
      <c r="D23" s="117" t="str">
        <f t="shared" si="19"/>
        <v>D_ปUG_UGB02</v>
      </c>
      <c r="E23" s="55" t="str">
        <f t="shared" si="19"/>
        <v>A_พUG_UGB02</v>
      </c>
      <c r="F23" s="55" t="str">
        <f t="shared" si="19"/>
        <v>B_พUG_UGB02</v>
      </c>
      <c r="G23" s="55" t="str">
        <f t="shared" si="19"/>
        <v>C_พUG_UGB02</v>
      </c>
      <c r="H23" s="117" t="str">
        <f t="shared" si="19"/>
        <v>D_พUG_UGB02</v>
      </c>
      <c r="I23" s="55" t="str">
        <f t="shared" si="19"/>
        <v>F_พUG_UGB02</v>
      </c>
      <c r="J23" s="55" t="str">
        <f t="shared" si="19"/>
        <v>N_พUG_UGB02</v>
      </c>
      <c r="K23" s="72" t="s">
        <v>50</v>
      </c>
      <c r="L23" s="73" t="s">
        <v>19</v>
      </c>
      <c r="M23" s="95" t="s">
        <v>54</v>
      </c>
      <c r="N23" s="75" t="s">
        <v>33</v>
      </c>
      <c r="O23" s="75" t="s">
        <v>33</v>
      </c>
      <c r="P23" s="76">
        <f ca="1">SUMIF('C63_2วิทยาเขต'!$U$2:$W$1254,A23,'C63_2วิทยาเขต'!$W$2:$W$1254)</f>
        <v>0</v>
      </c>
      <c r="Q23" s="77">
        <f ca="1">SUMIF('C63_2วิทยาเขต'!$U$2:$W$1254,B23,'C63_2วิทยาเขต'!$W$2:$W$1254)</f>
        <v>404.41176470588232</v>
      </c>
      <c r="R23" s="77">
        <f ca="1">SUMIF('C63_2วิทยาเขต'!$U$2:$W$1254,C23,'C63_2วิทยาเขต'!$W$2:$W$1254)</f>
        <v>0</v>
      </c>
      <c r="S23" s="113">
        <f ca="1">SUMIF('C63_2วิทยาเขต'!$U$2:$W$1254,D23,'C63_2วิทยาเขต'!$W$2:$W$1254)</f>
        <v>0</v>
      </c>
      <c r="T23" s="78">
        <f ca="1">+P23+Q23+R23+S23</f>
        <v>404.41176470588232</v>
      </c>
      <c r="U23" s="79">
        <f ca="1">SUMIF('C63_2วิทยาเขต'!$U$2:$W$1254,E23,'C63_2วิทยาเขต'!$W$2:$W$1254)</f>
        <v>0</v>
      </c>
      <c r="V23" s="80">
        <f ca="1">SUMIF('C63_2วิทยาเขต'!$U$2:$W$1254,F23,'C63_2วิทยาเขต'!$W$2:$W$1254)</f>
        <v>13.176470588235292</v>
      </c>
      <c r="W23" s="80">
        <f ca="1">SUMIF('C63_2วิทยาเขต'!$U$2:$W$1254,G23,'C63_2วิทยาเขต'!$W$2:$W$1254)</f>
        <v>0</v>
      </c>
      <c r="X23" s="80">
        <f ca="1">SUMIF('C63_2วิทยาเขต'!$U$2:$W$1254,H23,'C63_2วิทยาเขต'!$W$2:$W$1254)</f>
        <v>0</v>
      </c>
      <c r="Y23" s="78">
        <f t="shared" ca="1" si="4"/>
        <v>13.176470588235292</v>
      </c>
      <c r="Z23" s="81">
        <f ca="1">+T23+Y23</f>
        <v>417.58823529411762</v>
      </c>
    </row>
    <row r="24" spans="1:26" s="35" customFormat="1" ht="18" customHeight="1">
      <c r="A24" s="2" t="str">
        <f t="shared" si="19"/>
        <v>A_ปUG_GB02</v>
      </c>
      <c r="B24" s="2" t="str">
        <f t="shared" si="19"/>
        <v>B_ปUG_GB02</v>
      </c>
      <c r="C24" s="2" t="str">
        <f t="shared" si="19"/>
        <v>C_ปUG_GB02</v>
      </c>
      <c r="D24" s="117" t="str">
        <f t="shared" si="19"/>
        <v>D_ปUG_GB02</v>
      </c>
      <c r="E24" s="55" t="str">
        <f t="shared" si="19"/>
        <v>A_พUG_GB02</v>
      </c>
      <c r="F24" s="55" t="str">
        <f t="shared" si="19"/>
        <v>B_พUG_GB02</v>
      </c>
      <c r="G24" s="55" t="str">
        <f t="shared" si="19"/>
        <v>C_พUG_GB02</v>
      </c>
      <c r="H24" s="117" t="str">
        <f t="shared" si="19"/>
        <v>D_พUG_GB02</v>
      </c>
      <c r="I24" s="55" t="str">
        <f t="shared" si="19"/>
        <v>F_พUG_GB02</v>
      </c>
      <c r="J24" s="55" t="str">
        <f t="shared" si="19"/>
        <v>N_พUG_GB02</v>
      </c>
      <c r="K24" s="72" t="s">
        <v>51</v>
      </c>
      <c r="L24" s="73" t="s">
        <v>19</v>
      </c>
      <c r="M24" s="36"/>
      <c r="N24" s="36"/>
      <c r="O24" s="36" t="s">
        <v>34</v>
      </c>
      <c r="P24" s="82">
        <f ca="1">SUMIF('C63_2วิทยาเขต'!$U$2:$W$1254,A24,'C63_2วิทยาเขต'!$W$2:$W$1254)</f>
        <v>0</v>
      </c>
      <c r="Q24" s="83">
        <f ca="1">SUMIF('C63_2วิทยาเขต'!$U$2:$W$1254,B24,'C63_2วิทยาเขต'!$W$2:$W$1254)</f>
        <v>0</v>
      </c>
      <c r="R24" s="83">
        <f ca="1">SUMIF('C63_2วิทยาเขต'!$U$2:$W$1254,C24,'C63_2วิทยาเขต'!$W$2:$W$1254)</f>
        <v>0</v>
      </c>
      <c r="S24" s="87">
        <f ca="1">SUMIF('C63_2วิทยาเขต'!$U$2:$W$1254,D24,'C63_2วิทยาเขต'!$W$2:$W$1254)</f>
        <v>0</v>
      </c>
      <c r="T24" s="85">
        <f ca="1">+P24+Q24+R24+S24</f>
        <v>0</v>
      </c>
      <c r="U24" s="86">
        <f ca="1">SUMIF('C63_2วิทยาเขต'!$U$2:$W$1254,E24,'C63_2วิทยาเขต'!$W$2:$W$1254)</f>
        <v>0</v>
      </c>
      <c r="V24" s="83">
        <f ca="1">SUMIF('C63_2วิทยาเขต'!$U$2:$W$1254,F24,'C63_2วิทยาเขต'!$W$2:$W$1254)</f>
        <v>0</v>
      </c>
      <c r="W24" s="83">
        <f ca="1">SUMIF('C63_2วิทยาเขต'!$U$2:$W$1254,G24,'C63_2วิทยาเขต'!$W$2:$W$1254)</f>
        <v>0</v>
      </c>
      <c r="X24" s="83">
        <f ca="1">SUMIF('C63_2วิทยาเขต'!$U$2:$W$1254,H24,'C63_2วิทยาเขต'!$W$2:$W$1254)</f>
        <v>0</v>
      </c>
      <c r="Y24" s="85">
        <f t="shared" ca="1" si="4"/>
        <v>0</v>
      </c>
      <c r="Z24" s="87">
        <f ca="1">+T24+Y24</f>
        <v>0</v>
      </c>
    </row>
    <row r="25" spans="1:26" s="35" customFormat="1" ht="18" customHeight="1">
      <c r="A25" s="2"/>
      <c r="B25" s="2"/>
      <c r="C25" s="2"/>
      <c r="D25" s="117"/>
      <c r="E25" s="55"/>
      <c r="F25" s="55"/>
      <c r="G25" s="55"/>
      <c r="H25" s="117"/>
      <c r="I25" s="55"/>
      <c r="J25" s="55"/>
      <c r="K25" s="72"/>
      <c r="L25" s="57"/>
      <c r="M25" s="36"/>
      <c r="N25" s="36"/>
      <c r="O25" s="36" t="s">
        <v>31</v>
      </c>
      <c r="P25" s="82">
        <f ca="1">+P23+P24</f>
        <v>0</v>
      </c>
      <c r="Q25" s="83">
        <f t="shared" ref="Q25:X25" ca="1" si="20">+Q23+Q24</f>
        <v>404.41176470588232</v>
      </c>
      <c r="R25" s="83">
        <f t="shared" ca="1" si="20"/>
        <v>0</v>
      </c>
      <c r="S25" s="87">
        <f t="shared" ca="1" si="20"/>
        <v>0</v>
      </c>
      <c r="T25" s="85">
        <f t="shared" ref="T25:T28" ca="1" si="21">+P25+Q25+R25+S25</f>
        <v>404.41176470588232</v>
      </c>
      <c r="U25" s="86">
        <f t="shared" ca="1" si="20"/>
        <v>0</v>
      </c>
      <c r="V25" s="83">
        <f t="shared" ca="1" si="20"/>
        <v>13.176470588235292</v>
      </c>
      <c r="W25" s="83">
        <f t="shared" ca="1" si="20"/>
        <v>0</v>
      </c>
      <c r="X25" s="83">
        <f t="shared" ca="1" si="20"/>
        <v>0</v>
      </c>
      <c r="Y25" s="85">
        <f t="shared" ca="1" si="4"/>
        <v>13.176470588235292</v>
      </c>
      <c r="Z25" s="124">
        <f ca="1">+T25+Y25</f>
        <v>417.58823529411762</v>
      </c>
    </row>
    <row r="26" spans="1:26" s="35" customFormat="1" ht="18" customHeight="1">
      <c r="A26" s="2" t="str">
        <f t="shared" ref="A26:J26" si="22">A$4&amp;$K26&amp;$L26</f>
        <v>A_ปG_GB02</v>
      </c>
      <c r="B26" s="2" t="str">
        <f t="shared" si="22"/>
        <v>B_ปG_GB02</v>
      </c>
      <c r="C26" s="2" t="str">
        <f t="shared" si="22"/>
        <v>C_ปG_GB02</v>
      </c>
      <c r="D26" s="117" t="str">
        <f t="shared" si="22"/>
        <v>D_ปG_GB02</v>
      </c>
      <c r="E26" s="55" t="str">
        <f t="shared" si="22"/>
        <v>A_พG_GB02</v>
      </c>
      <c r="F26" s="55" t="str">
        <f t="shared" si="22"/>
        <v>B_พG_GB02</v>
      </c>
      <c r="G26" s="55" t="str">
        <f t="shared" si="22"/>
        <v>C_พG_GB02</v>
      </c>
      <c r="H26" s="117" t="str">
        <f t="shared" si="22"/>
        <v>D_พG_GB02</v>
      </c>
      <c r="I26" s="55" t="str">
        <f t="shared" si="22"/>
        <v>F_พG_GB02</v>
      </c>
      <c r="J26" s="55" t="str">
        <f t="shared" si="22"/>
        <v>N_พG_GB02</v>
      </c>
      <c r="K26" s="72" t="s">
        <v>52</v>
      </c>
      <c r="L26" s="73" t="s">
        <v>19</v>
      </c>
      <c r="M26" s="36"/>
      <c r="N26" s="36" t="s">
        <v>35</v>
      </c>
      <c r="O26" s="36" t="s">
        <v>34</v>
      </c>
      <c r="P26" s="82">
        <f ca="1">SUMIF('C63_2วิทยาเขต'!$U$2:$W$1254,A26,'C63_2วิทยาเขต'!$W$2:$W$1254)</f>
        <v>0</v>
      </c>
      <c r="Q26" s="83">
        <f ca="1">SUMIF('C63_2วิทยาเขต'!$U$2:$W$1254,B26,'C63_2วิทยาเขต'!$W$2:$W$1254)</f>
        <v>0</v>
      </c>
      <c r="R26" s="83">
        <f ca="1">SUMIF('C63_2วิทยาเขต'!$U$2:$W$1254,C26,'C63_2วิทยาเขต'!$W$2:$W$1254)</f>
        <v>0</v>
      </c>
      <c r="S26" s="87">
        <f ca="1">SUMIF('C63_2วิทยาเขต'!$U$2:$W$1254,D26,'C63_2วิทยาเขต'!$W$2:$W$1254)</f>
        <v>0</v>
      </c>
      <c r="T26" s="85">
        <f ca="1">+P26+Q26+R26+S26</f>
        <v>0</v>
      </c>
      <c r="U26" s="86">
        <f ca="1">SUMIF('C63_2วิทยาเขต'!$U$2:$W$1254,E26,'C63_2วิทยาเขต'!$W$2:$W$1254)</f>
        <v>0</v>
      </c>
      <c r="V26" s="83">
        <f ca="1">SUMIF('C63_2วิทยาเขต'!$U$2:$W$1254,F26,'C63_2วิทยาเขต'!$W$2:$W$1254)</f>
        <v>0</v>
      </c>
      <c r="W26" s="83">
        <f ca="1">SUMIF('C63_2วิทยาเขต'!$U$2:$W$1254,G26,'C63_2วิทยาเขต'!$W$2:$W$1254)</f>
        <v>0</v>
      </c>
      <c r="X26" s="83">
        <f ca="1">SUMIF('C63_2วิทยาเขต'!$U$2:$W$1254,H26,'C63_2วิทยาเขต'!$W$2:$W$1254)</f>
        <v>0</v>
      </c>
      <c r="Y26" s="85">
        <f t="shared" ca="1" si="4"/>
        <v>0</v>
      </c>
      <c r="Z26" s="87">
        <f ca="1">+T26+Y26</f>
        <v>0</v>
      </c>
    </row>
    <row r="27" spans="1:26" s="35" customFormat="1" ht="18" customHeight="1">
      <c r="A27" s="3"/>
      <c r="B27" s="3"/>
      <c r="C27" s="3"/>
      <c r="D27" s="117"/>
      <c r="E27" s="55"/>
      <c r="F27" s="55"/>
      <c r="G27" s="55"/>
      <c r="H27" s="117"/>
      <c r="I27" s="55"/>
      <c r="J27" s="55"/>
      <c r="K27" s="72"/>
      <c r="L27" s="57">
        <v>2</v>
      </c>
      <c r="M27" s="36"/>
      <c r="N27" s="36"/>
      <c r="O27" s="36" t="s">
        <v>36</v>
      </c>
      <c r="P27" s="82">
        <f ca="1">+$L27*P26</f>
        <v>0</v>
      </c>
      <c r="Q27" s="83">
        <f t="shared" ref="Q27:Z27" ca="1" si="23">+$L27*Q26</f>
        <v>0</v>
      </c>
      <c r="R27" s="83">
        <f t="shared" ca="1" si="23"/>
        <v>0</v>
      </c>
      <c r="S27" s="87">
        <f t="shared" ca="1" si="23"/>
        <v>0</v>
      </c>
      <c r="T27" s="85">
        <f t="shared" ca="1" si="23"/>
        <v>0</v>
      </c>
      <c r="U27" s="86">
        <f t="shared" ca="1" si="23"/>
        <v>0</v>
      </c>
      <c r="V27" s="83">
        <f t="shared" ca="1" si="23"/>
        <v>0</v>
      </c>
      <c r="W27" s="83">
        <f t="shared" ca="1" si="23"/>
        <v>0</v>
      </c>
      <c r="X27" s="83">
        <f t="shared" ca="1" si="23"/>
        <v>0</v>
      </c>
      <c r="Y27" s="85">
        <f t="shared" ca="1" si="4"/>
        <v>0</v>
      </c>
      <c r="Z27" s="87">
        <f t="shared" ca="1" si="23"/>
        <v>0</v>
      </c>
    </row>
    <row r="28" spans="1:26" s="35" customFormat="1" ht="18" customHeight="1">
      <c r="A28" s="3"/>
      <c r="B28" s="3"/>
      <c r="C28" s="3"/>
      <c r="D28" s="117"/>
      <c r="E28" s="55"/>
      <c r="F28" s="55"/>
      <c r="G28" s="55"/>
      <c r="H28" s="117"/>
      <c r="I28" s="55"/>
      <c r="J28" s="55"/>
      <c r="K28" s="72"/>
      <c r="L28" s="57"/>
      <c r="M28" s="88"/>
      <c r="N28" s="89" t="s">
        <v>37</v>
      </c>
      <c r="O28" s="89"/>
      <c r="P28" s="90">
        <f ca="1">+P25+P27</f>
        <v>0</v>
      </c>
      <c r="Q28" s="91">
        <f t="shared" ref="Q28:X28" ca="1" si="24">+Q25+Q27</f>
        <v>404.41176470588232</v>
      </c>
      <c r="R28" s="91">
        <f t="shared" ca="1" si="24"/>
        <v>0</v>
      </c>
      <c r="S28" s="94">
        <f t="shared" ca="1" si="24"/>
        <v>0</v>
      </c>
      <c r="T28" s="92">
        <f t="shared" ca="1" si="21"/>
        <v>404.41176470588232</v>
      </c>
      <c r="U28" s="93">
        <f t="shared" ca="1" si="24"/>
        <v>0</v>
      </c>
      <c r="V28" s="91">
        <f t="shared" ca="1" si="24"/>
        <v>13.176470588235292</v>
      </c>
      <c r="W28" s="91">
        <f t="shared" ca="1" si="24"/>
        <v>0</v>
      </c>
      <c r="X28" s="91">
        <f t="shared" ca="1" si="24"/>
        <v>0</v>
      </c>
      <c r="Y28" s="92">
        <f t="shared" ca="1" si="4"/>
        <v>13.176470588235292</v>
      </c>
      <c r="Z28" s="94">
        <f ca="1">+T28+Y28</f>
        <v>417.58823529411762</v>
      </c>
    </row>
    <row r="29" spans="1:26" s="35" customFormat="1" ht="18" customHeight="1">
      <c r="A29" s="2" t="str">
        <f t="shared" ref="A29:J30" si="25">A$4&amp;$K29&amp;$L29</f>
        <v>A_ปUG_UGB03</v>
      </c>
      <c r="B29" s="2" t="str">
        <f t="shared" si="25"/>
        <v>B_ปUG_UGB03</v>
      </c>
      <c r="C29" s="2" t="str">
        <f t="shared" si="25"/>
        <v>C_ปUG_UGB03</v>
      </c>
      <c r="D29" s="117" t="str">
        <f t="shared" si="25"/>
        <v>D_ปUG_UGB03</v>
      </c>
      <c r="E29" s="55" t="str">
        <f t="shared" si="25"/>
        <v>A_พUG_UGB03</v>
      </c>
      <c r="F29" s="55" t="str">
        <f t="shared" si="25"/>
        <v>B_พUG_UGB03</v>
      </c>
      <c r="G29" s="55" t="str">
        <f t="shared" si="25"/>
        <v>C_พUG_UGB03</v>
      </c>
      <c r="H29" s="117" t="str">
        <f t="shared" si="25"/>
        <v>D_พUG_UGB03</v>
      </c>
      <c r="I29" s="55" t="str">
        <f t="shared" si="25"/>
        <v>F_พUG_UGB03</v>
      </c>
      <c r="J29" s="55" t="str">
        <f t="shared" si="25"/>
        <v>N_พUG_UGB03</v>
      </c>
      <c r="K29" s="72" t="s">
        <v>50</v>
      </c>
      <c r="L29" s="73" t="s">
        <v>20</v>
      </c>
      <c r="M29" s="75" t="s">
        <v>55</v>
      </c>
      <c r="N29" s="75" t="s">
        <v>33</v>
      </c>
      <c r="O29" s="75" t="s">
        <v>33</v>
      </c>
      <c r="P29" s="76">
        <f ca="1">SUMIF('C63_2วิทยาเขต'!$U$2:$W$1254,A29,'C63_2วิทยาเขต'!$W$2:$W$1254)</f>
        <v>0</v>
      </c>
      <c r="Q29" s="77">
        <f ca="1">SUMIF('C63_2วิทยาเขต'!$U$2:$W$1254,B29,'C63_2วิทยาเขต'!$W$2:$W$1254)</f>
        <v>223.88235294117652</v>
      </c>
      <c r="R29" s="77">
        <f ca="1">SUMIF('C63_2วิทยาเขต'!$U$2:$W$1254,C29,'C63_2วิทยาเขต'!$W$2:$W$1254)</f>
        <v>0</v>
      </c>
      <c r="S29" s="113">
        <f ca="1">SUMIF('C63_2วิทยาเขต'!$U$2:$W$1254,D29,'C63_2วิทยาเขต'!$W$2:$W$1254)</f>
        <v>0</v>
      </c>
      <c r="T29" s="78">
        <f ca="1">+P29+Q29+R29+S29</f>
        <v>223.88235294117652</v>
      </c>
      <c r="U29" s="79">
        <f ca="1">SUMIF('C63_2วิทยาเขต'!$U$2:$W$1254,E29,'C63_2วิทยาเขต'!$W$2:$W$1254)</f>
        <v>0</v>
      </c>
      <c r="V29" s="38">
        <f ca="1">SUMIF('C63_2วิทยาเขต'!$U$2:$W$1254,F29,'C63_2วิทยาเขต'!$W$2:$W$1254)</f>
        <v>6.235294117647058</v>
      </c>
      <c r="W29" s="80">
        <f ca="1">SUMIF('C63_2วิทยาเขต'!$U$2:$W$1254,G29,'C63_2วิทยาเขต'!$W$2:$W$1254)</f>
        <v>0</v>
      </c>
      <c r="X29" s="80">
        <f ca="1">SUMIF('C63_2วิทยาเขต'!$U$2:$W$1254,H29,'C63_2วิทยาเขต'!$W$2:$W$1254)</f>
        <v>0</v>
      </c>
      <c r="Y29" s="78">
        <f t="shared" ca="1" si="4"/>
        <v>6.235294117647058</v>
      </c>
      <c r="Z29" s="78">
        <f ca="1">+T29+Y29</f>
        <v>230.11764705882359</v>
      </c>
    </row>
    <row r="30" spans="1:26" s="35" customFormat="1" ht="18" customHeight="1">
      <c r="A30" s="2" t="str">
        <f t="shared" si="25"/>
        <v>A_ปUG_GB03</v>
      </c>
      <c r="B30" s="2" t="str">
        <f t="shared" si="25"/>
        <v>B_ปUG_GB03</v>
      </c>
      <c r="C30" s="2" t="str">
        <f t="shared" si="25"/>
        <v>C_ปUG_GB03</v>
      </c>
      <c r="D30" s="117" t="str">
        <f t="shared" si="25"/>
        <v>D_ปUG_GB03</v>
      </c>
      <c r="E30" s="55" t="str">
        <f t="shared" si="25"/>
        <v>A_พUG_GB03</v>
      </c>
      <c r="F30" s="55" t="str">
        <f t="shared" si="25"/>
        <v>B_พUG_GB03</v>
      </c>
      <c r="G30" s="55" t="str">
        <f t="shared" si="25"/>
        <v>C_พUG_GB03</v>
      </c>
      <c r="H30" s="117" t="str">
        <f t="shared" si="25"/>
        <v>D_พUG_GB03</v>
      </c>
      <c r="I30" s="55" t="str">
        <f t="shared" si="25"/>
        <v>F_พUG_GB03</v>
      </c>
      <c r="J30" s="55" t="str">
        <f t="shared" si="25"/>
        <v>N_พUG_GB03</v>
      </c>
      <c r="K30" s="72" t="s">
        <v>51</v>
      </c>
      <c r="L30" s="73" t="s">
        <v>20</v>
      </c>
      <c r="M30" s="36"/>
      <c r="N30" s="36"/>
      <c r="O30" s="36" t="s">
        <v>34</v>
      </c>
      <c r="P30" s="82">
        <f ca="1">SUMIF('C63_2วิทยาเขต'!$U$2:$W$1254,A30,'C63_2วิทยาเขต'!$W$2:$W$1254)</f>
        <v>0</v>
      </c>
      <c r="Q30" s="83">
        <f ca="1">SUMIF('C63_2วิทยาเขต'!$U$2:$W$1254,B30,'C63_2วิทยาเขต'!$W$2:$W$1254)</f>
        <v>0</v>
      </c>
      <c r="R30" s="83">
        <f ca="1">SUMIF('C63_2วิทยาเขต'!$U$2:$W$1254,C30,'C63_2วิทยาเขต'!$W$2:$W$1254)</f>
        <v>0</v>
      </c>
      <c r="S30" s="87">
        <f ca="1">SUMIF('C63_2วิทยาเขต'!$U$2:$W$1254,D30,'C63_2วิทยาเขต'!$W$2:$W$1254)</f>
        <v>0</v>
      </c>
      <c r="T30" s="85">
        <f ca="1">+P30+Q30+R30+S30</f>
        <v>0</v>
      </c>
      <c r="U30" s="86">
        <f ca="1">SUMIF('C63_2วิทยาเขต'!$U$2:$W$1254,E30,'C63_2วิทยาเขต'!$W$2:$W$1254)</f>
        <v>0</v>
      </c>
      <c r="V30" s="83">
        <f ca="1">SUMIF('C63_2วิทยาเขต'!$U$2:$W$1254,F30,'C63_2วิทยาเขต'!$W$2:$W$1254)</f>
        <v>0</v>
      </c>
      <c r="W30" s="83">
        <f ca="1">SUMIF('C63_2วิทยาเขต'!$U$2:$W$1254,G30,'C63_2วิทยาเขต'!$W$2:$W$1254)</f>
        <v>0</v>
      </c>
      <c r="X30" s="83">
        <f ca="1">SUMIF('C63_2วิทยาเขต'!$U$2:$W$1254,H30,'C63_2วิทยาเขต'!$W$2:$W$1254)</f>
        <v>0</v>
      </c>
      <c r="Y30" s="85">
        <f t="shared" ca="1" si="4"/>
        <v>0</v>
      </c>
      <c r="Z30" s="85">
        <f ca="1">+T30+Y30</f>
        <v>0</v>
      </c>
    </row>
    <row r="31" spans="1:26" s="35" customFormat="1" ht="18" customHeight="1">
      <c r="A31" s="2"/>
      <c r="B31" s="2"/>
      <c r="C31" s="2"/>
      <c r="D31" s="117"/>
      <c r="E31" s="55"/>
      <c r="F31" s="55"/>
      <c r="G31" s="55"/>
      <c r="H31" s="117"/>
      <c r="I31" s="55"/>
      <c r="J31" s="55"/>
      <c r="K31" s="72"/>
      <c r="L31" s="57"/>
      <c r="M31" s="36"/>
      <c r="N31" s="36"/>
      <c r="O31" s="36" t="s">
        <v>31</v>
      </c>
      <c r="P31" s="82">
        <f ca="1">+P29+P30</f>
        <v>0</v>
      </c>
      <c r="Q31" s="83">
        <f t="shared" ref="Q31:X31" ca="1" si="26">+Q29+Q30</f>
        <v>223.88235294117652</v>
      </c>
      <c r="R31" s="83">
        <f t="shared" ca="1" si="26"/>
        <v>0</v>
      </c>
      <c r="S31" s="87">
        <f t="shared" ca="1" si="26"/>
        <v>0</v>
      </c>
      <c r="T31" s="85">
        <f t="shared" ref="T31:T34" ca="1" si="27">+P31+Q31+R31+S31</f>
        <v>223.88235294117652</v>
      </c>
      <c r="U31" s="86">
        <f t="shared" ca="1" si="26"/>
        <v>0</v>
      </c>
      <c r="V31" s="83">
        <f t="shared" ca="1" si="26"/>
        <v>6.235294117647058</v>
      </c>
      <c r="W31" s="83">
        <f t="shared" ca="1" si="26"/>
        <v>0</v>
      </c>
      <c r="X31" s="83">
        <f t="shared" ca="1" si="26"/>
        <v>0</v>
      </c>
      <c r="Y31" s="85">
        <f t="shared" ca="1" si="4"/>
        <v>6.235294117647058</v>
      </c>
      <c r="Z31" s="138">
        <f ca="1">+T31+Y31</f>
        <v>230.11764705882359</v>
      </c>
    </row>
    <row r="32" spans="1:26" s="35" customFormat="1" ht="18" customHeight="1">
      <c r="A32" s="2" t="str">
        <f t="shared" ref="A32:J32" si="28">A$4&amp;$K32&amp;$L32</f>
        <v>A_ปG_GB03</v>
      </c>
      <c r="B32" s="2" t="str">
        <f t="shared" si="28"/>
        <v>B_ปG_GB03</v>
      </c>
      <c r="C32" s="2" t="str">
        <f t="shared" si="28"/>
        <v>C_ปG_GB03</v>
      </c>
      <c r="D32" s="117" t="str">
        <f t="shared" si="28"/>
        <v>D_ปG_GB03</v>
      </c>
      <c r="E32" s="55" t="str">
        <f t="shared" si="28"/>
        <v>A_พG_GB03</v>
      </c>
      <c r="F32" s="55" t="str">
        <f t="shared" si="28"/>
        <v>B_พG_GB03</v>
      </c>
      <c r="G32" s="55" t="str">
        <f t="shared" si="28"/>
        <v>C_พG_GB03</v>
      </c>
      <c r="H32" s="117" t="str">
        <f t="shared" si="28"/>
        <v>D_พG_GB03</v>
      </c>
      <c r="I32" s="55" t="str">
        <f t="shared" si="28"/>
        <v>F_พG_GB03</v>
      </c>
      <c r="J32" s="55" t="str">
        <f t="shared" si="28"/>
        <v>N_พG_GB03</v>
      </c>
      <c r="K32" s="72" t="s">
        <v>52</v>
      </c>
      <c r="L32" s="73" t="s">
        <v>20</v>
      </c>
      <c r="M32" s="36"/>
      <c r="N32" s="36" t="s">
        <v>35</v>
      </c>
      <c r="O32" s="36" t="s">
        <v>34</v>
      </c>
      <c r="P32" s="82">
        <f ca="1">SUMIF('C63_2วิทยาเขต'!$U$2:$W$1254,A32,'C63_2วิทยาเขต'!$W$2:$W$1254)</f>
        <v>0</v>
      </c>
      <c r="Q32" s="83">
        <f ca="1">SUMIF('C63_2วิทยาเขต'!$U$2:$W$1254,B32,'C63_2วิทยาเขต'!$W$2:$W$1254)</f>
        <v>0</v>
      </c>
      <c r="R32" s="83">
        <f ca="1">SUMIF('C63_2วิทยาเขต'!$U$2:$W$1254,C32,'C63_2วิทยาเขต'!$W$2:$W$1254)</f>
        <v>0</v>
      </c>
      <c r="S32" s="87">
        <f ca="1">SUMIF('C63_2วิทยาเขต'!$U$2:$W$1254,D32,'C63_2วิทยาเขต'!$W$2:$W$1254)</f>
        <v>0</v>
      </c>
      <c r="T32" s="85">
        <f ca="1">+P32+Q32+R32+S32</f>
        <v>0</v>
      </c>
      <c r="U32" s="86">
        <f ca="1">SUMIF('C63_2วิทยาเขต'!$U$2:$W$1254,E32,'C63_2วิทยาเขต'!$W$2:$W$1254)</f>
        <v>0</v>
      </c>
      <c r="V32" s="83">
        <f ca="1">SUMIF('C63_2วิทยาเขต'!$U$2:$W$1254,F32,'C63_2วิทยาเขต'!$W$2:$W$1254)</f>
        <v>0</v>
      </c>
      <c r="W32" s="83">
        <f ca="1">SUMIF('C63_2วิทยาเขต'!$U$2:$W$1254,G32,'C63_2วิทยาเขต'!$W$2:$W$1254)</f>
        <v>0</v>
      </c>
      <c r="X32" s="83">
        <f ca="1">SUMIF('C63_2วิทยาเขต'!$U$2:$W$1254,H32,'C63_2วิทยาเขต'!$W$2:$W$1254)</f>
        <v>0</v>
      </c>
      <c r="Y32" s="85">
        <f t="shared" ca="1" si="4"/>
        <v>0</v>
      </c>
      <c r="Z32" s="138">
        <f ca="1">+T32+Y32</f>
        <v>0</v>
      </c>
    </row>
    <row r="33" spans="1:26" s="35" customFormat="1" ht="18" customHeight="1">
      <c r="A33" s="3"/>
      <c r="B33" s="3"/>
      <c r="C33" s="3"/>
      <c r="D33" s="117"/>
      <c r="E33" s="55"/>
      <c r="F33" s="55"/>
      <c r="G33" s="55"/>
      <c r="H33" s="117"/>
      <c r="I33" s="55"/>
      <c r="J33" s="55"/>
      <c r="K33" s="72"/>
      <c r="L33" s="57">
        <v>2</v>
      </c>
      <c r="M33" s="36"/>
      <c r="N33" s="36"/>
      <c r="O33" s="36" t="s">
        <v>36</v>
      </c>
      <c r="P33" s="82">
        <f ca="1">+$L33*P32</f>
        <v>0</v>
      </c>
      <c r="Q33" s="83">
        <f t="shared" ref="Q33:Z33" ca="1" si="29">+$L33*Q32</f>
        <v>0</v>
      </c>
      <c r="R33" s="83">
        <f t="shared" ca="1" si="29"/>
        <v>0</v>
      </c>
      <c r="S33" s="87">
        <f t="shared" ca="1" si="29"/>
        <v>0</v>
      </c>
      <c r="T33" s="85">
        <f t="shared" ca="1" si="29"/>
        <v>0</v>
      </c>
      <c r="U33" s="86">
        <f t="shared" ca="1" si="29"/>
        <v>0</v>
      </c>
      <c r="V33" s="83">
        <f t="shared" ca="1" si="29"/>
        <v>0</v>
      </c>
      <c r="W33" s="83">
        <f t="shared" ca="1" si="29"/>
        <v>0</v>
      </c>
      <c r="X33" s="83">
        <f t="shared" ca="1" si="29"/>
        <v>0</v>
      </c>
      <c r="Y33" s="85">
        <f t="shared" ca="1" si="4"/>
        <v>0</v>
      </c>
      <c r="Z33" s="85">
        <f t="shared" ca="1" si="29"/>
        <v>0</v>
      </c>
    </row>
    <row r="34" spans="1:26" s="35" customFormat="1" ht="18" customHeight="1">
      <c r="A34" s="3"/>
      <c r="B34" s="3"/>
      <c r="C34" s="3"/>
      <c r="D34" s="117"/>
      <c r="E34" s="55"/>
      <c r="F34" s="55"/>
      <c r="G34" s="55"/>
      <c r="H34" s="117"/>
      <c r="I34" s="55"/>
      <c r="J34" s="55"/>
      <c r="K34" s="72"/>
      <c r="L34" s="57"/>
      <c r="M34" s="36"/>
      <c r="N34" s="48" t="s">
        <v>37</v>
      </c>
      <c r="O34" s="48"/>
      <c r="P34" s="82">
        <f ca="1">+P31+P33</f>
        <v>0</v>
      </c>
      <c r="Q34" s="83">
        <f t="shared" ref="Q34:X34" ca="1" si="30">+Q31+Q33</f>
        <v>223.88235294117652</v>
      </c>
      <c r="R34" s="83">
        <f t="shared" ca="1" si="30"/>
        <v>0</v>
      </c>
      <c r="S34" s="87">
        <f t="shared" ca="1" si="30"/>
        <v>0</v>
      </c>
      <c r="T34" s="85">
        <f t="shared" ca="1" si="27"/>
        <v>223.88235294117652</v>
      </c>
      <c r="U34" s="86">
        <f t="shared" ca="1" si="30"/>
        <v>0</v>
      </c>
      <c r="V34" s="83">
        <f t="shared" ca="1" si="30"/>
        <v>6.235294117647058</v>
      </c>
      <c r="W34" s="83">
        <f t="shared" ca="1" si="30"/>
        <v>0</v>
      </c>
      <c r="X34" s="83">
        <f t="shared" ca="1" si="30"/>
        <v>0</v>
      </c>
      <c r="Y34" s="85">
        <f t="shared" ca="1" si="4"/>
        <v>6.235294117647058</v>
      </c>
      <c r="Z34" s="92">
        <f ca="1">+T34+Y34</f>
        <v>230.11764705882359</v>
      </c>
    </row>
    <row r="35" spans="1:26" s="35" customFormat="1" ht="18" customHeight="1">
      <c r="A35" s="2" t="str">
        <f t="shared" ref="A35:J36" si="31">A$4&amp;$K35&amp;$L35</f>
        <v>A_ปUG_UGB04</v>
      </c>
      <c r="B35" s="2" t="str">
        <f t="shared" si="31"/>
        <v>B_ปUG_UGB04</v>
      </c>
      <c r="C35" s="2" t="str">
        <f t="shared" si="31"/>
        <v>C_ปUG_UGB04</v>
      </c>
      <c r="D35" s="117" t="str">
        <f t="shared" si="31"/>
        <v>D_ปUG_UGB04</v>
      </c>
      <c r="E35" s="55" t="str">
        <f t="shared" si="31"/>
        <v>A_พUG_UGB04</v>
      </c>
      <c r="F35" s="55" t="str">
        <f t="shared" si="31"/>
        <v>B_พUG_UGB04</v>
      </c>
      <c r="G35" s="55" t="str">
        <f t="shared" si="31"/>
        <v>C_พUG_UGB04</v>
      </c>
      <c r="H35" s="117" t="str">
        <f t="shared" si="31"/>
        <v>D_พUG_UGB04</v>
      </c>
      <c r="I35" s="55" t="str">
        <f t="shared" si="31"/>
        <v>F_พUG_UGB04</v>
      </c>
      <c r="J35" s="55" t="str">
        <f t="shared" si="31"/>
        <v>N_พUG_UGB04</v>
      </c>
      <c r="K35" s="72" t="s">
        <v>50</v>
      </c>
      <c r="L35" s="73" t="s">
        <v>21</v>
      </c>
      <c r="M35" s="103" t="s">
        <v>188</v>
      </c>
      <c r="N35" s="75" t="s">
        <v>33</v>
      </c>
      <c r="O35" s="75" t="s">
        <v>33</v>
      </c>
      <c r="P35" s="76">
        <f ca="1">SUMIF('C63_2วิทยาเขต'!$U$2:$W$1254,A35,'C63_2วิทยาเขต'!$W$2:$W$1254)</f>
        <v>76.058823529411711</v>
      </c>
      <c r="Q35" s="77">
        <f ca="1">SUMIF('C63_2วิทยาเขต'!$U$2:$W$1254,B35,'C63_2วิทยาเขต'!$W$2:$W$1254)</f>
        <v>297.70588235294139</v>
      </c>
      <c r="R35" s="77">
        <f ca="1">SUMIF('C63_2วิทยาเขต'!$U$2:$W$1254,C35,'C63_2วิทยาเขต'!$W$2:$W$1254)</f>
        <v>8.4705882352941178</v>
      </c>
      <c r="S35" s="113">
        <f ca="1">SUMIF('C63_2วิทยาเขต'!$U$2:$W$1254,D35,'C63_2วิทยาเขต'!$W$2:$W$1254)</f>
        <v>9</v>
      </c>
      <c r="T35" s="78">
        <f ca="1">+P35+Q35+R35+S35</f>
        <v>391.23529411764724</v>
      </c>
      <c r="U35" s="79">
        <f ca="1">SUMIF('C63_2วิทยาเขต'!$U$2:$W$1254,E35,'C63_2วิทยาเขต'!$W$2:$W$1254)</f>
        <v>0</v>
      </c>
      <c r="V35" s="80">
        <f ca="1">SUMIF('C63_2วิทยาเขต'!$U$2:$W$1254,F35,'C63_2วิทยาเขต'!$W$2:$W$1254)</f>
        <v>2.5882352941176472</v>
      </c>
      <c r="W35" s="80">
        <f ca="1">SUMIF('C63_2วิทยาเขต'!$U$2:$W$1254,G35,'C63_2วิทยาเขต'!$W$2:$W$1254)</f>
        <v>0</v>
      </c>
      <c r="X35" s="80">
        <f ca="1">SUMIF('C63_2วิทยาเขต'!$U$2:$W$1254,H35,'C63_2วิทยาเขต'!$W$2:$W$1254)</f>
        <v>0</v>
      </c>
      <c r="Y35" s="78">
        <f t="shared" ca="1" si="4"/>
        <v>2.5882352941176472</v>
      </c>
      <c r="Z35" s="81">
        <f ca="1">+T35+Y35</f>
        <v>393.82352941176487</v>
      </c>
    </row>
    <row r="36" spans="1:26" s="35" customFormat="1" ht="18" customHeight="1">
      <c r="A36" s="2" t="str">
        <f t="shared" si="31"/>
        <v>A_ปUG_GB04</v>
      </c>
      <c r="B36" s="2" t="str">
        <f t="shared" si="31"/>
        <v>B_ปUG_GB04</v>
      </c>
      <c r="C36" s="2" t="str">
        <f t="shared" si="31"/>
        <v>C_ปUG_GB04</v>
      </c>
      <c r="D36" s="117" t="str">
        <f t="shared" si="31"/>
        <v>D_ปUG_GB04</v>
      </c>
      <c r="E36" s="55" t="str">
        <f t="shared" si="31"/>
        <v>A_พUG_GB04</v>
      </c>
      <c r="F36" s="55" t="str">
        <f t="shared" si="31"/>
        <v>B_พUG_GB04</v>
      </c>
      <c r="G36" s="55" t="str">
        <f t="shared" si="31"/>
        <v>C_พUG_GB04</v>
      </c>
      <c r="H36" s="117" t="str">
        <f t="shared" si="31"/>
        <v>D_พUG_GB04</v>
      </c>
      <c r="I36" s="55" t="str">
        <f t="shared" si="31"/>
        <v>F_พUG_GB04</v>
      </c>
      <c r="J36" s="55" t="str">
        <f t="shared" si="31"/>
        <v>N_พUG_GB04</v>
      </c>
      <c r="K36" s="72" t="s">
        <v>51</v>
      </c>
      <c r="L36" s="73" t="s">
        <v>21</v>
      </c>
      <c r="M36" s="36"/>
      <c r="N36" s="36"/>
      <c r="O36" s="36" t="s">
        <v>34</v>
      </c>
      <c r="P36" s="82">
        <f ca="1">SUMIF('C63_2วิทยาเขต'!$U$2:$W$1254,A36,'C63_2วิทยาเขต'!$W$2:$W$1254)</f>
        <v>0</v>
      </c>
      <c r="Q36" s="83">
        <f ca="1">SUMIF('C63_2วิทยาเขต'!$U$2:$W$1254,B36,'C63_2วิทยาเขต'!$W$2:$W$1254)</f>
        <v>0</v>
      </c>
      <c r="R36" s="83">
        <f ca="1">SUMIF('C63_2วิทยาเขต'!$U$2:$W$1254,C36,'C63_2วิทยาเขต'!$W$2:$W$1254)</f>
        <v>0</v>
      </c>
      <c r="S36" s="87">
        <f ca="1">SUMIF('C63_2วิทยาเขต'!$U$2:$W$1254,D36,'C63_2วิทยาเขต'!$W$2:$W$1254)</f>
        <v>0</v>
      </c>
      <c r="T36" s="85">
        <f ca="1">+P36+Q36+R36+S36</f>
        <v>0</v>
      </c>
      <c r="U36" s="86">
        <f ca="1">SUMIF('C63_2วิทยาเขต'!$U$2:$W$1254,E36,'C63_2วิทยาเขต'!$W$2:$W$1254)</f>
        <v>0</v>
      </c>
      <c r="V36" s="83">
        <f ca="1">SUMIF('C63_2วิทยาเขต'!$U$2:$W$1254,F36,'C63_2วิทยาเขต'!$W$2:$W$1254)</f>
        <v>0</v>
      </c>
      <c r="W36" s="83">
        <f ca="1">SUMIF('C63_2วิทยาเขต'!$U$2:$W$1254,G36,'C63_2วิทยาเขต'!$W$2:$W$1254)</f>
        <v>0</v>
      </c>
      <c r="X36" s="83">
        <f ca="1">SUMIF('C63_2วิทยาเขต'!$U$2:$W$1254,H36,'C63_2วิทยาเขต'!$W$2:$W$1254)</f>
        <v>0</v>
      </c>
      <c r="Y36" s="85">
        <f t="shared" ca="1" si="4"/>
        <v>0</v>
      </c>
      <c r="Z36" s="87">
        <f ca="1">+T36+Y36</f>
        <v>0</v>
      </c>
    </row>
    <row r="37" spans="1:26" s="35" customFormat="1" ht="18" customHeight="1">
      <c r="A37" s="2"/>
      <c r="B37" s="2"/>
      <c r="C37" s="2"/>
      <c r="D37" s="117"/>
      <c r="E37" s="55"/>
      <c r="F37" s="55"/>
      <c r="G37" s="55"/>
      <c r="H37" s="117"/>
      <c r="I37" s="55"/>
      <c r="J37" s="55"/>
      <c r="K37" s="72"/>
      <c r="L37" s="57"/>
      <c r="M37" s="36"/>
      <c r="N37" s="36"/>
      <c r="O37" s="36" t="s">
        <v>31</v>
      </c>
      <c r="P37" s="82">
        <f ca="1">+P35+P36</f>
        <v>76.058823529411711</v>
      </c>
      <c r="Q37" s="83">
        <f t="shared" ref="Q37:X37" ca="1" si="32">+Q35+Q36</f>
        <v>297.70588235294139</v>
      </c>
      <c r="R37" s="83">
        <f t="shared" ca="1" si="32"/>
        <v>8.4705882352941178</v>
      </c>
      <c r="S37" s="87">
        <f t="shared" ca="1" si="32"/>
        <v>9</v>
      </c>
      <c r="T37" s="85">
        <f t="shared" ref="T37:T40" ca="1" si="33">+P37+Q37+R37+S37</f>
        <v>391.23529411764724</v>
      </c>
      <c r="U37" s="86">
        <f t="shared" ca="1" si="32"/>
        <v>0</v>
      </c>
      <c r="V37" s="83">
        <f t="shared" ca="1" si="32"/>
        <v>2.5882352941176472</v>
      </c>
      <c r="W37" s="83">
        <f t="shared" ca="1" si="32"/>
        <v>0</v>
      </c>
      <c r="X37" s="83">
        <f t="shared" ca="1" si="32"/>
        <v>0</v>
      </c>
      <c r="Y37" s="85">
        <f t="shared" ca="1" si="4"/>
        <v>2.5882352941176472</v>
      </c>
      <c r="Z37" s="124">
        <f ca="1">+T37+Y37</f>
        <v>393.82352941176487</v>
      </c>
    </row>
    <row r="38" spans="1:26" s="35" customFormat="1" ht="18" customHeight="1">
      <c r="A38" s="2" t="str">
        <f t="shared" ref="A38:J38" si="34">A$4&amp;$K38&amp;$L38</f>
        <v>A_ปG_GB04</v>
      </c>
      <c r="B38" s="2" t="str">
        <f t="shared" si="34"/>
        <v>B_ปG_GB04</v>
      </c>
      <c r="C38" s="2" t="str">
        <f t="shared" si="34"/>
        <v>C_ปG_GB04</v>
      </c>
      <c r="D38" s="117" t="str">
        <f t="shared" si="34"/>
        <v>D_ปG_GB04</v>
      </c>
      <c r="E38" s="55" t="str">
        <f t="shared" si="34"/>
        <v>A_พG_GB04</v>
      </c>
      <c r="F38" s="55" t="str">
        <f t="shared" si="34"/>
        <v>B_พG_GB04</v>
      </c>
      <c r="G38" s="55" t="str">
        <f t="shared" si="34"/>
        <v>C_พG_GB04</v>
      </c>
      <c r="H38" s="117" t="str">
        <f t="shared" si="34"/>
        <v>D_พG_GB04</v>
      </c>
      <c r="I38" s="55" t="str">
        <f t="shared" si="34"/>
        <v>F_พG_GB04</v>
      </c>
      <c r="J38" s="55" t="str">
        <f t="shared" si="34"/>
        <v>N_พG_GB04</v>
      </c>
      <c r="K38" s="72" t="s">
        <v>52</v>
      </c>
      <c r="L38" s="73" t="s">
        <v>21</v>
      </c>
      <c r="M38" s="36"/>
      <c r="N38" s="36" t="s">
        <v>35</v>
      </c>
      <c r="O38" s="36" t="s">
        <v>34</v>
      </c>
      <c r="P38" s="82">
        <f ca="1">SUMIF('C63_2วิทยาเขต'!$U$2:$W$1254,A38,'C63_2วิทยาเขต'!$W$2:$W$1254)</f>
        <v>0</v>
      </c>
      <c r="Q38" s="83">
        <f ca="1">SUMIF('C63_2วิทยาเขต'!$U$2:$W$1254,B38,'C63_2วิทยาเขต'!$W$2:$W$1254)</f>
        <v>0</v>
      </c>
      <c r="R38" s="83">
        <f ca="1">SUMIF('C63_2วิทยาเขต'!$U$2:$W$1254,C38,'C63_2วิทยาเขต'!$W$2:$W$1254)</f>
        <v>0</v>
      </c>
      <c r="S38" s="87">
        <f ca="1">SUMIF('C63_2วิทยาเขต'!$U$2:$W$1254,D38,'C63_2วิทยาเขต'!$W$2:$W$1254)</f>
        <v>0</v>
      </c>
      <c r="T38" s="85">
        <f ca="1">+P38+Q38+R38+S38</f>
        <v>0</v>
      </c>
      <c r="U38" s="86">
        <f ca="1">SUMIF('C63_2วิทยาเขต'!$U$2:$W$1254,E38,'C63_2วิทยาเขต'!$W$2:$W$1254)</f>
        <v>0</v>
      </c>
      <c r="V38" s="83">
        <f ca="1">SUMIF('C63_2วิทยาเขต'!$U$2:$W$1254,F38,'C63_2วิทยาเขต'!$W$2:$W$1254)</f>
        <v>0</v>
      </c>
      <c r="W38" s="83">
        <f ca="1">SUMIF('C63_2วิทยาเขต'!$U$2:$W$1254,G38,'C63_2วิทยาเขต'!$W$2:$W$1254)</f>
        <v>0</v>
      </c>
      <c r="X38" s="83">
        <f ca="1">SUMIF('C63_2วิทยาเขต'!$U$2:$W$1254,H38,'C63_2วิทยาเขต'!$W$2:$W$1254)</f>
        <v>0</v>
      </c>
      <c r="Y38" s="85">
        <f t="shared" ca="1" si="4"/>
        <v>0</v>
      </c>
      <c r="Z38" s="87">
        <f ca="1">+T38+Y38</f>
        <v>0</v>
      </c>
    </row>
    <row r="39" spans="1:26" s="35" customFormat="1" ht="18" customHeight="1">
      <c r="A39" s="3"/>
      <c r="B39" s="3"/>
      <c r="C39" s="3"/>
      <c r="D39" s="117"/>
      <c r="E39" s="55"/>
      <c r="F39" s="55"/>
      <c r="G39" s="55"/>
      <c r="H39" s="117"/>
      <c r="I39" s="55"/>
      <c r="J39" s="55"/>
      <c r="K39" s="72"/>
      <c r="L39" s="57">
        <v>2</v>
      </c>
      <c r="M39" s="36"/>
      <c r="N39" s="36"/>
      <c r="O39" s="36" t="s">
        <v>36</v>
      </c>
      <c r="P39" s="82">
        <f ca="1">+$L39*P38</f>
        <v>0</v>
      </c>
      <c r="Q39" s="83">
        <f t="shared" ref="Q39:Z39" ca="1" si="35">+$L39*Q38</f>
        <v>0</v>
      </c>
      <c r="R39" s="83">
        <f t="shared" ca="1" si="35"/>
        <v>0</v>
      </c>
      <c r="S39" s="87">
        <f t="shared" ca="1" si="35"/>
        <v>0</v>
      </c>
      <c r="T39" s="85">
        <f t="shared" ca="1" si="35"/>
        <v>0</v>
      </c>
      <c r="U39" s="86">
        <f t="shared" ca="1" si="35"/>
        <v>0</v>
      </c>
      <c r="V39" s="83">
        <f t="shared" ca="1" si="35"/>
        <v>0</v>
      </c>
      <c r="W39" s="83">
        <f t="shared" ca="1" si="35"/>
        <v>0</v>
      </c>
      <c r="X39" s="83">
        <f t="shared" ca="1" si="35"/>
        <v>0</v>
      </c>
      <c r="Y39" s="85">
        <f t="shared" ca="1" si="4"/>
        <v>0</v>
      </c>
      <c r="Z39" s="87">
        <f t="shared" ca="1" si="35"/>
        <v>0</v>
      </c>
    </row>
    <row r="40" spans="1:26" s="35" customFormat="1" ht="18" customHeight="1">
      <c r="A40" s="3"/>
      <c r="B40" s="3"/>
      <c r="C40" s="3"/>
      <c r="D40" s="117"/>
      <c r="E40" s="55"/>
      <c r="F40" s="55"/>
      <c r="G40" s="55"/>
      <c r="H40" s="117"/>
      <c r="I40" s="55"/>
      <c r="J40" s="55"/>
      <c r="K40" s="72"/>
      <c r="L40" s="57"/>
      <c r="M40" s="88"/>
      <c r="N40" s="89" t="s">
        <v>37</v>
      </c>
      <c r="O40" s="89"/>
      <c r="P40" s="90">
        <f ca="1">+P37+P39</f>
        <v>76.058823529411711</v>
      </c>
      <c r="Q40" s="91">
        <f t="shared" ref="Q40:X40" ca="1" si="36">+Q37+Q39</f>
        <v>297.70588235294139</v>
      </c>
      <c r="R40" s="91">
        <f t="shared" ca="1" si="36"/>
        <v>8.4705882352941178</v>
      </c>
      <c r="S40" s="94">
        <f t="shared" ca="1" si="36"/>
        <v>9</v>
      </c>
      <c r="T40" s="92">
        <f t="shared" ca="1" si="33"/>
        <v>391.23529411764724</v>
      </c>
      <c r="U40" s="93">
        <f t="shared" ca="1" si="36"/>
        <v>0</v>
      </c>
      <c r="V40" s="91">
        <f t="shared" ca="1" si="36"/>
        <v>2.5882352941176472</v>
      </c>
      <c r="W40" s="91">
        <f t="shared" ca="1" si="36"/>
        <v>0</v>
      </c>
      <c r="X40" s="91">
        <f t="shared" ca="1" si="36"/>
        <v>0</v>
      </c>
      <c r="Y40" s="92">
        <f t="shared" ca="1" si="4"/>
        <v>2.5882352941176472</v>
      </c>
      <c r="Z40" s="94">
        <f ca="1">+T40+Y40</f>
        <v>393.82352941176487</v>
      </c>
    </row>
    <row r="41" spans="1:26" s="35" customFormat="1" ht="18" customHeight="1">
      <c r="A41" s="2" t="str">
        <f t="shared" ref="A41:J42" si="37">A$4&amp;$K41&amp;$L41</f>
        <v>A_ปUG_UGB05</v>
      </c>
      <c r="B41" s="2" t="str">
        <f t="shared" si="37"/>
        <v>B_ปUG_UGB05</v>
      </c>
      <c r="C41" s="2" t="str">
        <f t="shared" si="37"/>
        <v>C_ปUG_UGB05</v>
      </c>
      <c r="D41" s="117" t="str">
        <f t="shared" si="37"/>
        <v>D_ปUG_UGB05</v>
      </c>
      <c r="E41" s="55" t="str">
        <f t="shared" si="37"/>
        <v>A_พUG_UGB05</v>
      </c>
      <c r="F41" s="55" t="str">
        <f t="shared" si="37"/>
        <v>B_พUG_UGB05</v>
      </c>
      <c r="G41" s="55" t="str">
        <f t="shared" si="37"/>
        <v>C_พUG_UGB05</v>
      </c>
      <c r="H41" s="117" t="str">
        <f t="shared" si="37"/>
        <v>D_พUG_UGB05</v>
      </c>
      <c r="I41" s="55" t="str">
        <f t="shared" si="37"/>
        <v>F_พUG_UGB05</v>
      </c>
      <c r="J41" s="55" t="str">
        <f t="shared" si="37"/>
        <v>N_พUG_UGB05</v>
      </c>
      <c r="K41" s="72" t="s">
        <v>50</v>
      </c>
      <c r="L41" s="73" t="s">
        <v>22</v>
      </c>
      <c r="M41" s="74" t="s">
        <v>168</v>
      </c>
      <c r="N41" s="75" t="s">
        <v>33</v>
      </c>
      <c r="O41" s="75" t="s">
        <v>33</v>
      </c>
      <c r="P41" s="76">
        <f ca="1">SUMIF('C63_2วิทยาเขต'!$U$2:$W$1254,A41,'C63_2วิทยาเขต'!$W$2:$W$1254)</f>
        <v>0</v>
      </c>
      <c r="Q41" s="77">
        <f ca="1">SUMIF('C63_2วิทยาเขต'!$U$2:$W$1254,B41,'C63_2วิทยาเขต'!$W$2:$W$1254)</f>
        <v>113.41176470588238</v>
      </c>
      <c r="R41" s="77">
        <f ca="1">SUMIF('C63_2วิทยาเขต'!$U$2:$W$1254,C41,'C63_2วิทยาเขต'!$W$2:$W$1254)</f>
        <v>7.9411764705882346</v>
      </c>
      <c r="S41" s="113">
        <f ca="1">SUMIF('C63_2วิทยาเขต'!$U$2:$W$1254,D41,'C63_2วิทยาเขต'!$W$2:$W$1254)</f>
        <v>13.705882352941178</v>
      </c>
      <c r="T41" s="78">
        <f ca="1">+P41+Q41+R41+S41</f>
        <v>135.0588235294118</v>
      </c>
      <c r="U41" s="79">
        <f ca="1">SUMIF('C63_2วิทยาเขต'!$U$2:$W$1254,E41,'C63_2วิทยาเขต'!$W$2:$W$1254)</f>
        <v>0</v>
      </c>
      <c r="V41" s="80">
        <f ca="1">SUMIF('C63_2วิทยาเขต'!$U$2:$W$1254,F41,'C63_2วิทยาเขต'!$W$2:$W$1254)</f>
        <v>0.52941176470588236</v>
      </c>
      <c r="W41" s="80">
        <f ca="1">SUMIF('C63_2วิทยาเขต'!$U$2:$W$1254,G41,'C63_2วิทยาเขต'!$W$2:$W$1254)</f>
        <v>0</v>
      </c>
      <c r="X41" s="80">
        <f ca="1">SUMIF('C63_2วิทยาเขต'!$U$2:$W$1254,H41,'C63_2วิทยาเขต'!$W$2:$W$1254)</f>
        <v>0</v>
      </c>
      <c r="Y41" s="78">
        <f t="shared" ca="1" si="4"/>
        <v>0.52941176470588236</v>
      </c>
      <c r="Z41" s="81">
        <f ca="1">+T41+Y41</f>
        <v>135.58823529411768</v>
      </c>
    </row>
    <row r="42" spans="1:26" s="35" customFormat="1" ht="18" customHeight="1">
      <c r="A42" s="2" t="str">
        <f t="shared" si="37"/>
        <v>A_ปUG_GB05</v>
      </c>
      <c r="B42" s="2" t="str">
        <f t="shared" si="37"/>
        <v>B_ปUG_GB05</v>
      </c>
      <c r="C42" s="2" t="str">
        <f t="shared" si="37"/>
        <v>C_ปUG_GB05</v>
      </c>
      <c r="D42" s="117" t="str">
        <f t="shared" si="37"/>
        <v>D_ปUG_GB05</v>
      </c>
      <c r="E42" s="55" t="str">
        <f t="shared" si="37"/>
        <v>A_พUG_GB05</v>
      </c>
      <c r="F42" s="55" t="str">
        <f t="shared" si="37"/>
        <v>B_พUG_GB05</v>
      </c>
      <c r="G42" s="55" t="str">
        <f t="shared" si="37"/>
        <v>C_พUG_GB05</v>
      </c>
      <c r="H42" s="117" t="str">
        <f t="shared" si="37"/>
        <v>D_พUG_GB05</v>
      </c>
      <c r="I42" s="55" t="str">
        <f t="shared" si="37"/>
        <v>F_พUG_GB05</v>
      </c>
      <c r="J42" s="55" t="str">
        <f t="shared" si="37"/>
        <v>N_พUG_GB05</v>
      </c>
      <c r="K42" s="72" t="s">
        <v>51</v>
      </c>
      <c r="L42" s="73" t="s">
        <v>22</v>
      </c>
      <c r="M42" s="36"/>
      <c r="N42" s="36"/>
      <c r="O42" s="36" t="s">
        <v>34</v>
      </c>
      <c r="P42" s="82">
        <f ca="1">SUMIF('C63_2วิทยาเขต'!$U$2:$W$1254,A42,'C63_2วิทยาเขต'!$W$2:$W$1254)</f>
        <v>0</v>
      </c>
      <c r="Q42" s="83">
        <f ca="1">SUMIF('C63_2วิทยาเขต'!$U$2:$W$1254,B42,'C63_2วิทยาเขต'!$W$2:$W$1254)</f>
        <v>0</v>
      </c>
      <c r="R42" s="83">
        <f ca="1">SUMIF('C63_2วิทยาเขต'!$U$2:$W$1254,C42,'C63_2วิทยาเขต'!$W$2:$W$1254)</f>
        <v>0</v>
      </c>
      <c r="S42" s="87">
        <f ca="1">SUMIF('C63_2วิทยาเขต'!$U$2:$W$1254,D42,'C63_2วิทยาเขต'!$W$2:$W$1254)</f>
        <v>0</v>
      </c>
      <c r="T42" s="85">
        <f ca="1">+P42+Q42+R42+S42</f>
        <v>0</v>
      </c>
      <c r="U42" s="86">
        <f ca="1">SUMIF('C63_2วิทยาเขต'!$U$2:$W$1254,E42,'C63_2วิทยาเขต'!$W$2:$W$1254)</f>
        <v>0</v>
      </c>
      <c r="V42" s="83">
        <f ca="1">SUMIF('C63_2วิทยาเขต'!$U$2:$W$1254,F42,'C63_2วิทยาเขต'!$W$2:$W$1254)</f>
        <v>0</v>
      </c>
      <c r="W42" s="83">
        <f ca="1">SUMIF('C63_2วิทยาเขต'!$U$2:$W$1254,G42,'C63_2วิทยาเขต'!$W$2:$W$1254)</f>
        <v>0</v>
      </c>
      <c r="X42" s="83">
        <f ca="1">SUMIF('C63_2วิทยาเขต'!$U$2:$W$1254,H42,'C63_2วิทยาเขต'!$W$2:$W$1254)</f>
        <v>0</v>
      </c>
      <c r="Y42" s="85">
        <f t="shared" ca="1" si="4"/>
        <v>0</v>
      </c>
      <c r="Z42" s="87">
        <f ca="1">+T42+Y42</f>
        <v>0</v>
      </c>
    </row>
    <row r="43" spans="1:26" s="35" customFormat="1" ht="18" customHeight="1">
      <c r="A43" s="2"/>
      <c r="B43" s="2"/>
      <c r="C43" s="2"/>
      <c r="D43" s="117"/>
      <c r="E43" s="55"/>
      <c r="F43" s="55"/>
      <c r="G43" s="55"/>
      <c r="H43" s="117"/>
      <c r="I43" s="55"/>
      <c r="J43" s="55"/>
      <c r="K43" s="72"/>
      <c r="L43" s="57"/>
      <c r="M43" s="36"/>
      <c r="N43" s="36"/>
      <c r="O43" s="36" t="s">
        <v>31</v>
      </c>
      <c r="P43" s="82">
        <f ca="1">+P41+P42</f>
        <v>0</v>
      </c>
      <c r="Q43" s="83">
        <f t="shared" ref="Q43:X43" ca="1" si="38">+Q41+Q42</f>
        <v>113.41176470588238</v>
      </c>
      <c r="R43" s="83">
        <f t="shared" ca="1" si="38"/>
        <v>7.9411764705882346</v>
      </c>
      <c r="S43" s="87">
        <f t="shared" ca="1" si="38"/>
        <v>13.705882352941178</v>
      </c>
      <c r="T43" s="85">
        <f t="shared" ref="T43:T46" ca="1" si="39">+P43+Q43+R43+S43</f>
        <v>135.0588235294118</v>
      </c>
      <c r="U43" s="86">
        <f t="shared" ca="1" si="38"/>
        <v>0</v>
      </c>
      <c r="V43" s="83">
        <f t="shared" ca="1" si="38"/>
        <v>0.52941176470588236</v>
      </c>
      <c r="W43" s="83">
        <f t="shared" ca="1" si="38"/>
        <v>0</v>
      </c>
      <c r="X43" s="83">
        <f t="shared" ca="1" si="38"/>
        <v>0</v>
      </c>
      <c r="Y43" s="85">
        <f t="shared" ca="1" si="4"/>
        <v>0.52941176470588236</v>
      </c>
      <c r="Z43" s="124">
        <f ca="1">+T43+Y43</f>
        <v>135.58823529411768</v>
      </c>
    </row>
    <row r="44" spans="1:26" s="35" customFormat="1" ht="18" customHeight="1">
      <c r="A44" s="2" t="str">
        <f t="shared" ref="A44:J44" si="40">A$4&amp;$K44&amp;$L44</f>
        <v>A_ปG_GB05</v>
      </c>
      <c r="B44" s="2" t="str">
        <f t="shared" si="40"/>
        <v>B_ปG_GB05</v>
      </c>
      <c r="C44" s="2" t="str">
        <f t="shared" si="40"/>
        <v>C_ปG_GB05</v>
      </c>
      <c r="D44" s="117" t="str">
        <f t="shared" si="40"/>
        <v>D_ปG_GB05</v>
      </c>
      <c r="E44" s="55" t="str">
        <f t="shared" si="40"/>
        <v>A_พG_GB05</v>
      </c>
      <c r="F44" s="55" t="str">
        <f t="shared" si="40"/>
        <v>B_พG_GB05</v>
      </c>
      <c r="G44" s="55" t="str">
        <f t="shared" si="40"/>
        <v>C_พG_GB05</v>
      </c>
      <c r="H44" s="117" t="str">
        <f t="shared" si="40"/>
        <v>D_พG_GB05</v>
      </c>
      <c r="I44" s="55" t="str">
        <f t="shared" si="40"/>
        <v>F_พG_GB05</v>
      </c>
      <c r="J44" s="55" t="str">
        <f t="shared" si="40"/>
        <v>N_พG_GB05</v>
      </c>
      <c r="K44" s="72" t="s">
        <v>52</v>
      </c>
      <c r="L44" s="73" t="s">
        <v>22</v>
      </c>
      <c r="M44" s="36"/>
      <c r="N44" s="36" t="s">
        <v>35</v>
      </c>
      <c r="O44" s="36" t="s">
        <v>34</v>
      </c>
      <c r="P44" s="82">
        <f ca="1">SUMIF('C63_2วิทยาเขต'!$U$2:$W$1254,A44,'C63_2วิทยาเขต'!$W$2:$W$1254)</f>
        <v>0</v>
      </c>
      <c r="Q44" s="83">
        <f ca="1">SUMIF('C63_2วิทยาเขต'!$U$2:$W$1254,B44,'C63_2วิทยาเขต'!$W$2:$W$1254)</f>
        <v>0</v>
      </c>
      <c r="R44" s="83">
        <f ca="1">SUMIF('C63_2วิทยาเขต'!$U$2:$W$1254,C44,'C63_2วิทยาเขต'!$W$2:$W$1254)</f>
        <v>0</v>
      </c>
      <c r="S44" s="87">
        <f ca="1">SUMIF('C63_2วิทยาเขต'!$U$2:$W$1254,D44,'C63_2วิทยาเขต'!$W$2:$W$1254)</f>
        <v>0</v>
      </c>
      <c r="T44" s="85">
        <f ca="1">+P44+Q44+R44+S44</f>
        <v>0</v>
      </c>
      <c r="U44" s="86">
        <f ca="1">SUMIF('C63_2วิทยาเขต'!$U$2:$W$1254,E44,'C63_2วิทยาเขต'!$W$2:$W$1254)</f>
        <v>0</v>
      </c>
      <c r="V44" s="83">
        <f ca="1">SUMIF('C63_2วิทยาเขต'!$U$2:$W$1254,F44,'C63_2วิทยาเขต'!$W$2:$W$1254)</f>
        <v>0</v>
      </c>
      <c r="W44" s="83">
        <f ca="1">SUMIF('C63_2วิทยาเขต'!$U$2:$W$1254,G44,'C63_2วิทยาเขต'!$W$2:$W$1254)</f>
        <v>0</v>
      </c>
      <c r="X44" s="83">
        <f ca="1">SUMIF('C63_2วิทยาเขต'!$U$2:$W$1254,H44,'C63_2วิทยาเขต'!$W$2:$W$1254)</f>
        <v>0</v>
      </c>
      <c r="Y44" s="85">
        <f t="shared" ca="1" si="4"/>
        <v>0</v>
      </c>
      <c r="Z44" s="87">
        <f ca="1">+T44+Y44</f>
        <v>0</v>
      </c>
    </row>
    <row r="45" spans="1:26" s="35" customFormat="1" ht="18" customHeight="1">
      <c r="A45" s="3"/>
      <c r="B45" s="3"/>
      <c r="C45" s="3"/>
      <c r="D45" s="117"/>
      <c r="E45" s="55"/>
      <c r="F45" s="55"/>
      <c r="G45" s="55"/>
      <c r="H45" s="117"/>
      <c r="I45" s="55"/>
      <c r="J45" s="55"/>
      <c r="K45" s="72"/>
      <c r="L45" s="57">
        <v>2</v>
      </c>
      <c r="M45" s="36"/>
      <c r="N45" s="36"/>
      <c r="O45" s="36" t="s">
        <v>36</v>
      </c>
      <c r="P45" s="82">
        <f ca="1">+$L45*P44</f>
        <v>0</v>
      </c>
      <c r="Q45" s="83">
        <f t="shared" ref="Q45:Z45" ca="1" si="41">+$L45*Q44</f>
        <v>0</v>
      </c>
      <c r="R45" s="83">
        <f t="shared" ca="1" si="41"/>
        <v>0</v>
      </c>
      <c r="S45" s="87">
        <f t="shared" ca="1" si="41"/>
        <v>0</v>
      </c>
      <c r="T45" s="85">
        <f t="shared" ca="1" si="41"/>
        <v>0</v>
      </c>
      <c r="U45" s="86">
        <f t="shared" ca="1" si="41"/>
        <v>0</v>
      </c>
      <c r="V45" s="83">
        <f t="shared" ca="1" si="41"/>
        <v>0</v>
      </c>
      <c r="W45" s="83">
        <f t="shared" ca="1" si="41"/>
        <v>0</v>
      </c>
      <c r="X45" s="83">
        <f t="shared" ca="1" si="41"/>
        <v>0</v>
      </c>
      <c r="Y45" s="85">
        <f t="shared" ca="1" si="4"/>
        <v>0</v>
      </c>
      <c r="Z45" s="87">
        <f t="shared" ca="1" si="41"/>
        <v>0</v>
      </c>
    </row>
    <row r="46" spans="1:26" s="35" customFormat="1" ht="19.899999999999999" customHeight="1">
      <c r="A46" s="3"/>
      <c r="B46" s="3"/>
      <c r="C46" s="3"/>
      <c r="D46" s="117"/>
      <c r="E46" s="55"/>
      <c r="F46" s="55"/>
      <c r="G46" s="55"/>
      <c r="H46" s="117"/>
      <c r="I46" s="55"/>
      <c r="J46" s="55"/>
      <c r="K46" s="72"/>
      <c r="L46" s="57"/>
      <c r="M46" s="49"/>
      <c r="N46" s="50" t="s">
        <v>37</v>
      </c>
      <c r="O46" s="50"/>
      <c r="P46" s="96">
        <f ca="1">+P43+P45</f>
        <v>0</v>
      </c>
      <c r="Q46" s="97">
        <f t="shared" ref="Q46:X46" ca="1" si="42">+Q43+Q45</f>
        <v>113.41176470588238</v>
      </c>
      <c r="R46" s="97">
        <f t="shared" ca="1" si="42"/>
        <v>7.9411764705882346</v>
      </c>
      <c r="S46" s="101">
        <f t="shared" ca="1" si="42"/>
        <v>13.705882352941178</v>
      </c>
      <c r="T46" s="99">
        <f t="shared" ca="1" si="39"/>
        <v>135.0588235294118</v>
      </c>
      <c r="U46" s="100">
        <f t="shared" ca="1" si="42"/>
        <v>0</v>
      </c>
      <c r="V46" s="97">
        <f t="shared" ca="1" si="42"/>
        <v>0.52941176470588236</v>
      </c>
      <c r="W46" s="97">
        <f t="shared" ca="1" si="42"/>
        <v>0</v>
      </c>
      <c r="X46" s="97">
        <f t="shared" ca="1" si="42"/>
        <v>0</v>
      </c>
      <c r="Y46" s="99">
        <f t="shared" ca="1" si="4"/>
        <v>0.52941176470588236</v>
      </c>
      <c r="Z46" s="101">
        <f ca="1">+T46+Y46</f>
        <v>135.58823529411768</v>
      </c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  <rowBreaks count="1" manualBreakCount="1">
    <brk id="34" min="12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5"/>
  </sheetPr>
  <dimension ref="A1:Z46"/>
  <sheetViews>
    <sheetView showGridLines="0" topLeftCell="L1" zoomScaleNormal="100" zoomScaleSheetLayoutView="100" workbookViewId="0">
      <pane ySplit="4" topLeftCell="A29" activePane="bottomLeft" state="frozen"/>
      <selection sqref="A1:XFD1"/>
      <selection pane="bottomLeft" activeCell="W44" sqref="W44"/>
    </sheetView>
  </sheetViews>
  <sheetFormatPr defaultRowHeight="18" customHeight="1"/>
  <cols>
    <col min="1" max="1" width="13" style="3" hidden="1" customWidth="1"/>
    <col min="2" max="2" width="9.375" style="3" hidden="1" customWidth="1"/>
    <col min="3" max="3" width="11.625" style="3" hidden="1" customWidth="1"/>
    <col min="4" max="4" width="12" style="117" hidden="1" customWidth="1"/>
    <col min="5" max="7" width="9.625" style="55" hidden="1" customWidth="1"/>
    <col min="8" max="8" width="9.625" style="117" hidden="1" customWidth="1"/>
    <col min="9" max="10" width="9.625" style="55" hidden="1" customWidth="1"/>
    <col min="11" max="11" width="9.625" style="56" hidden="1" customWidth="1"/>
    <col min="12" max="12" width="6.125" style="57" customWidth="1"/>
    <col min="13" max="13" width="35.625" style="35" customWidth="1"/>
    <col min="14" max="15" width="8.625" style="35" customWidth="1"/>
    <col min="16" max="26" width="8.625" style="3" customWidth="1"/>
    <col min="27" max="249" width="9" style="3"/>
    <col min="250" max="259" width="0" style="3" hidden="1" customWidth="1"/>
    <col min="260" max="260" width="31.25" style="3" customWidth="1"/>
    <col min="261" max="261" width="8.125" style="3" bestFit="1" customWidth="1"/>
    <col min="262" max="262" width="8.75" style="3" bestFit="1" customWidth="1"/>
    <col min="263" max="270" width="9" style="3"/>
    <col min="271" max="271" width="8.75" style="3" customWidth="1"/>
    <col min="272" max="505" width="9" style="3"/>
    <col min="506" max="515" width="0" style="3" hidden="1" customWidth="1"/>
    <col min="516" max="516" width="31.25" style="3" customWidth="1"/>
    <col min="517" max="517" width="8.125" style="3" bestFit="1" customWidth="1"/>
    <col min="518" max="518" width="8.75" style="3" bestFit="1" customWidth="1"/>
    <col min="519" max="526" width="9" style="3"/>
    <col min="527" max="527" width="8.75" style="3" customWidth="1"/>
    <col min="528" max="761" width="9" style="3"/>
    <col min="762" max="771" width="0" style="3" hidden="1" customWidth="1"/>
    <col min="772" max="772" width="31.25" style="3" customWidth="1"/>
    <col min="773" max="773" width="8.125" style="3" bestFit="1" customWidth="1"/>
    <col min="774" max="774" width="8.75" style="3" bestFit="1" customWidth="1"/>
    <col min="775" max="782" width="9" style="3"/>
    <col min="783" max="783" width="8.75" style="3" customWidth="1"/>
    <col min="784" max="1017" width="9" style="3"/>
    <col min="1018" max="1027" width="0" style="3" hidden="1" customWidth="1"/>
    <col min="1028" max="1028" width="31.25" style="3" customWidth="1"/>
    <col min="1029" max="1029" width="8.125" style="3" bestFit="1" customWidth="1"/>
    <col min="1030" max="1030" width="8.75" style="3" bestFit="1" customWidth="1"/>
    <col min="1031" max="1038" width="9" style="3"/>
    <col min="1039" max="1039" width="8.75" style="3" customWidth="1"/>
    <col min="1040" max="1273" width="9" style="3"/>
    <col min="1274" max="1283" width="0" style="3" hidden="1" customWidth="1"/>
    <col min="1284" max="1284" width="31.25" style="3" customWidth="1"/>
    <col min="1285" max="1285" width="8.125" style="3" bestFit="1" customWidth="1"/>
    <col min="1286" max="1286" width="8.75" style="3" bestFit="1" customWidth="1"/>
    <col min="1287" max="1294" width="9" style="3"/>
    <col min="1295" max="1295" width="8.75" style="3" customWidth="1"/>
    <col min="1296" max="1529" width="9" style="3"/>
    <col min="1530" max="1539" width="0" style="3" hidden="1" customWidth="1"/>
    <col min="1540" max="1540" width="31.25" style="3" customWidth="1"/>
    <col min="1541" max="1541" width="8.125" style="3" bestFit="1" customWidth="1"/>
    <col min="1542" max="1542" width="8.75" style="3" bestFit="1" customWidth="1"/>
    <col min="1543" max="1550" width="9" style="3"/>
    <col min="1551" max="1551" width="8.75" style="3" customWidth="1"/>
    <col min="1552" max="1785" width="9" style="3"/>
    <col min="1786" max="1795" width="0" style="3" hidden="1" customWidth="1"/>
    <col min="1796" max="1796" width="31.25" style="3" customWidth="1"/>
    <col min="1797" max="1797" width="8.125" style="3" bestFit="1" customWidth="1"/>
    <col min="1798" max="1798" width="8.75" style="3" bestFit="1" customWidth="1"/>
    <col min="1799" max="1806" width="9" style="3"/>
    <col min="1807" max="1807" width="8.75" style="3" customWidth="1"/>
    <col min="1808" max="2041" width="9" style="3"/>
    <col min="2042" max="2051" width="0" style="3" hidden="1" customWidth="1"/>
    <col min="2052" max="2052" width="31.25" style="3" customWidth="1"/>
    <col min="2053" max="2053" width="8.125" style="3" bestFit="1" customWidth="1"/>
    <col min="2054" max="2054" width="8.75" style="3" bestFit="1" customWidth="1"/>
    <col min="2055" max="2062" width="9" style="3"/>
    <col min="2063" max="2063" width="8.75" style="3" customWidth="1"/>
    <col min="2064" max="2297" width="9" style="3"/>
    <col min="2298" max="2307" width="0" style="3" hidden="1" customWidth="1"/>
    <col min="2308" max="2308" width="31.25" style="3" customWidth="1"/>
    <col min="2309" max="2309" width="8.125" style="3" bestFit="1" customWidth="1"/>
    <col min="2310" max="2310" width="8.75" style="3" bestFit="1" customWidth="1"/>
    <col min="2311" max="2318" width="9" style="3"/>
    <col min="2319" max="2319" width="8.75" style="3" customWidth="1"/>
    <col min="2320" max="2553" width="9" style="3"/>
    <col min="2554" max="2563" width="0" style="3" hidden="1" customWidth="1"/>
    <col min="2564" max="2564" width="31.25" style="3" customWidth="1"/>
    <col min="2565" max="2565" width="8.125" style="3" bestFit="1" customWidth="1"/>
    <col min="2566" max="2566" width="8.75" style="3" bestFit="1" customWidth="1"/>
    <col min="2567" max="2574" width="9" style="3"/>
    <col min="2575" max="2575" width="8.75" style="3" customWidth="1"/>
    <col min="2576" max="2809" width="9" style="3"/>
    <col min="2810" max="2819" width="0" style="3" hidden="1" customWidth="1"/>
    <col min="2820" max="2820" width="31.25" style="3" customWidth="1"/>
    <col min="2821" max="2821" width="8.125" style="3" bestFit="1" customWidth="1"/>
    <col min="2822" max="2822" width="8.75" style="3" bestFit="1" customWidth="1"/>
    <col min="2823" max="2830" width="9" style="3"/>
    <col min="2831" max="2831" width="8.75" style="3" customWidth="1"/>
    <col min="2832" max="3065" width="9" style="3"/>
    <col min="3066" max="3075" width="0" style="3" hidden="1" customWidth="1"/>
    <col min="3076" max="3076" width="31.25" style="3" customWidth="1"/>
    <col min="3077" max="3077" width="8.125" style="3" bestFit="1" customWidth="1"/>
    <col min="3078" max="3078" width="8.75" style="3" bestFit="1" customWidth="1"/>
    <col min="3079" max="3086" width="9" style="3"/>
    <col min="3087" max="3087" width="8.75" style="3" customWidth="1"/>
    <col min="3088" max="3321" width="9" style="3"/>
    <col min="3322" max="3331" width="0" style="3" hidden="1" customWidth="1"/>
    <col min="3332" max="3332" width="31.25" style="3" customWidth="1"/>
    <col min="3333" max="3333" width="8.125" style="3" bestFit="1" customWidth="1"/>
    <col min="3334" max="3334" width="8.75" style="3" bestFit="1" customWidth="1"/>
    <col min="3335" max="3342" width="9" style="3"/>
    <col min="3343" max="3343" width="8.75" style="3" customWidth="1"/>
    <col min="3344" max="3577" width="9" style="3"/>
    <col min="3578" max="3587" width="0" style="3" hidden="1" customWidth="1"/>
    <col min="3588" max="3588" width="31.25" style="3" customWidth="1"/>
    <col min="3589" max="3589" width="8.125" style="3" bestFit="1" customWidth="1"/>
    <col min="3590" max="3590" width="8.75" style="3" bestFit="1" customWidth="1"/>
    <col min="3591" max="3598" width="9" style="3"/>
    <col min="3599" max="3599" width="8.75" style="3" customWidth="1"/>
    <col min="3600" max="3833" width="9" style="3"/>
    <col min="3834" max="3843" width="0" style="3" hidden="1" customWidth="1"/>
    <col min="3844" max="3844" width="31.25" style="3" customWidth="1"/>
    <col min="3845" max="3845" width="8.125" style="3" bestFit="1" customWidth="1"/>
    <col min="3846" max="3846" width="8.75" style="3" bestFit="1" customWidth="1"/>
    <col min="3847" max="3854" width="9" style="3"/>
    <col min="3855" max="3855" width="8.75" style="3" customWidth="1"/>
    <col min="3856" max="4089" width="9" style="3"/>
    <col min="4090" max="4099" width="0" style="3" hidden="1" customWidth="1"/>
    <col min="4100" max="4100" width="31.25" style="3" customWidth="1"/>
    <col min="4101" max="4101" width="8.125" style="3" bestFit="1" customWidth="1"/>
    <col min="4102" max="4102" width="8.75" style="3" bestFit="1" customWidth="1"/>
    <col min="4103" max="4110" width="9" style="3"/>
    <col min="4111" max="4111" width="8.75" style="3" customWidth="1"/>
    <col min="4112" max="4345" width="9" style="3"/>
    <col min="4346" max="4355" width="0" style="3" hidden="1" customWidth="1"/>
    <col min="4356" max="4356" width="31.25" style="3" customWidth="1"/>
    <col min="4357" max="4357" width="8.125" style="3" bestFit="1" customWidth="1"/>
    <col min="4358" max="4358" width="8.75" style="3" bestFit="1" customWidth="1"/>
    <col min="4359" max="4366" width="9" style="3"/>
    <col min="4367" max="4367" width="8.75" style="3" customWidth="1"/>
    <col min="4368" max="4601" width="9" style="3"/>
    <col min="4602" max="4611" width="0" style="3" hidden="1" customWidth="1"/>
    <col min="4612" max="4612" width="31.25" style="3" customWidth="1"/>
    <col min="4613" max="4613" width="8.125" style="3" bestFit="1" customWidth="1"/>
    <col min="4614" max="4614" width="8.75" style="3" bestFit="1" customWidth="1"/>
    <col min="4615" max="4622" width="9" style="3"/>
    <col min="4623" max="4623" width="8.75" style="3" customWidth="1"/>
    <col min="4624" max="4857" width="9" style="3"/>
    <col min="4858" max="4867" width="0" style="3" hidden="1" customWidth="1"/>
    <col min="4868" max="4868" width="31.25" style="3" customWidth="1"/>
    <col min="4869" max="4869" width="8.125" style="3" bestFit="1" customWidth="1"/>
    <col min="4870" max="4870" width="8.75" style="3" bestFit="1" customWidth="1"/>
    <col min="4871" max="4878" width="9" style="3"/>
    <col min="4879" max="4879" width="8.75" style="3" customWidth="1"/>
    <col min="4880" max="5113" width="9" style="3"/>
    <col min="5114" max="5123" width="0" style="3" hidden="1" customWidth="1"/>
    <col min="5124" max="5124" width="31.25" style="3" customWidth="1"/>
    <col min="5125" max="5125" width="8.125" style="3" bestFit="1" customWidth="1"/>
    <col min="5126" max="5126" width="8.75" style="3" bestFit="1" customWidth="1"/>
    <col min="5127" max="5134" width="9" style="3"/>
    <col min="5135" max="5135" width="8.75" style="3" customWidth="1"/>
    <col min="5136" max="5369" width="9" style="3"/>
    <col min="5370" max="5379" width="0" style="3" hidden="1" customWidth="1"/>
    <col min="5380" max="5380" width="31.25" style="3" customWidth="1"/>
    <col min="5381" max="5381" width="8.125" style="3" bestFit="1" customWidth="1"/>
    <col min="5382" max="5382" width="8.75" style="3" bestFit="1" customWidth="1"/>
    <col min="5383" max="5390" width="9" style="3"/>
    <col min="5391" max="5391" width="8.75" style="3" customWidth="1"/>
    <col min="5392" max="5625" width="9" style="3"/>
    <col min="5626" max="5635" width="0" style="3" hidden="1" customWidth="1"/>
    <col min="5636" max="5636" width="31.25" style="3" customWidth="1"/>
    <col min="5637" max="5637" width="8.125" style="3" bestFit="1" customWidth="1"/>
    <col min="5638" max="5638" width="8.75" style="3" bestFit="1" customWidth="1"/>
    <col min="5639" max="5646" width="9" style="3"/>
    <col min="5647" max="5647" width="8.75" style="3" customWidth="1"/>
    <col min="5648" max="5881" width="9" style="3"/>
    <col min="5882" max="5891" width="0" style="3" hidden="1" customWidth="1"/>
    <col min="5892" max="5892" width="31.25" style="3" customWidth="1"/>
    <col min="5893" max="5893" width="8.125" style="3" bestFit="1" customWidth="1"/>
    <col min="5894" max="5894" width="8.75" style="3" bestFit="1" customWidth="1"/>
    <col min="5895" max="5902" width="9" style="3"/>
    <col min="5903" max="5903" width="8.75" style="3" customWidth="1"/>
    <col min="5904" max="6137" width="9" style="3"/>
    <col min="6138" max="6147" width="0" style="3" hidden="1" customWidth="1"/>
    <col min="6148" max="6148" width="31.25" style="3" customWidth="1"/>
    <col min="6149" max="6149" width="8.125" style="3" bestFit="1" customWidth="1"/>
    <col min="6150" max="6150" width="8.75" style="3" bestFit="1" customWidth="1"/>
    <col min="6151" max="6158" width="9" style="3"/>
    <col min="6159" max="6159" width="8.75" style="3" customWidth="1"/>
    <col min="6160" max="6393" width="9" style="3"/>
    <col min="6394" max="6403" width="0" style="3" hidden="1" customWidth="1"/>
    <col min="6404" max="6404" width="31.25" style="3" customWidth="1"/>
    <col min="6405" max="6405" width="8.125" style="3" bestFit="1" customWidth="1"/>
    <col min="6406" max="6406" width="8.75" style="3" bestFit="1" customWidth="1"/>
    <col min="6407" max="6414" width="9" style="3"/>
    <col min="6415" max="6415" width="8.75" style="3" customWidth="1"/>
    <col min="6416" max="6649" width="9" style="3"/>
    <col min="6650" max="6659" width="0" style="3" hidden="1" customWidth="1"/>
    <col min="6660" max="6660" width="31.25" style="3" customWidth="1"/>
    <col min="6661" max="6661" width="8.125" style="3" bestFit="1" customWidth="1"/>
    <col min="6662" max="6662" width="8.75" style="3" bestFit="1" customWidth="1"/>
    <col min="6663" max="6670" width="9" style="3"/>
    <col min="6671" max="6671" width="8.75" style="3" customWidth="1"/>
    <col min="6672" max="6905" width="9" style="3"/>
    <col min="6906" max="6915" width="0" style="3" hidden="1" customWidth="1"/>
    <col min="6916" max="6916" width="31.25" style="3" customWidth="1"/>
    <col min="6917" max="6917" width="8.125" style="3" bestFit="1" customWidth="1"/>
    <col min="6918" max="6918" width="8.75" style="3" bestFit="1" customWidth="1"/>
    <col min="6919" max="6926" width="9" style="3"/>
    <col min="6927" max="6927" width="8.75" style="3" customWidth="1"/>
    <col min="6928" max="7161" width="9" style="3"/>
    <col min="7162" max="7171" width="0" style="3" hidden="1" customWidth="1"/>
    <col min="7172" max="7172" width="31.25" style="3" customWidth="1"/>
    <col min="7173" max="7173" width="8.125" style="3" bestFit="1" customWidth="1"/>
    <col min="7174" max="7174" width="8.75" style="3" bestFit="1" customWidth="1"/>
    <col min="7175" max="7182" width="9" style="3"/>
    <col min="7183" max="7183" width="8.75" style="3" customWidth="1"/>
    <col min="7184" max="7417" width="9" style="3"/>
    <col min="7418" max="7427" width="0" style="3" hidden="1" customWidth="1"/>
    <col min="7428" max="7428" width="31.25" style="3" customWidth="1"/>
    <col min="7429" max="7429" width="8.125" style="3" bestFit="1" customWidth="1"/>
    <col min="7430" max="7430" width="8.75" style="3" bestFit="1" customWidth="1"/>
    <col min="7431" max="7438" width="9" style="3"/>
    <col min="7439" max="7439" width="8.75" style="3" customWidth="1"/>
    <col min="7440" max="7673" width="9" style="3"/>
    <col min="7674" max="7683" width="0" style="3" hidden="1" customWidth="1"/>
    <col min="7684" max="7684" width="31.25" style="3" customWidth="1"/>
    <col min="7685" max="7685" width="8.125" style="3" bestFit="1" customWidth="1"/>
    <col min="7686" max="7686" width="8.75" style="3" bestFit="1" customWidth="1"/>
    <col min="7687" max="7694" width="9" style="3"/>
    <col min="7695" max="7695" width="8.75" style="3" customWidth="1"/>
    <col min="7696" max="7929" width="9" style="3"/>
    <col min="7930" max="7939" width="0" style="3" hidden="1" customWidth="1"/>
    <col min="7940" max="7940" width="31.25" style="3" customWidth="1"/>
    <col min="7941" max="7941" width="8.125" style="3" bestFit="1" customWidth="1"/>
    <col min="7942" max="7942" width="8.75" style="3" bestFit="1" customWidth="1"/>
    <col min="7943" max="7950" width="9" style="3"/>
    <col min="7951" max="7951" width="8.75" style="3" customWidth="1"/>
    <col min="7952" max="8185" width="9" style="3"/>
    <col min="8186" max="8195" width="0" style="3" hidden="1" customWidth="1"/>
    <col min="8196" max="8196" width="31.25" style="3" customWidth="1"/>
    <col min="8197" max="8197" width="8.125" style="3" bestFit="1" customWidth="1"/>
    <col min="8198" max="8198" width="8.75" style="3" bestFit="1" customWidth="1"/>
    <col min="8199" max="8206" width="9" style="3"/>
    <col min="8207" max="8207" width="8.75" style="3" customWidth="1"/>
    <col min="8208" max="8441" width="9" style="3"/>
    <col min="8442" max="8451" width="0" style="3" hidden="1" customWidth="1"/>
    <col min="8452" max="8452" width="31.25" style="3" customWidth="1"/>
    <col min="8453" max="8453" width="8.125" style="3" bestFit="1" customWidth="1"/>
    <col min="8454" max="8454" width="8.75" style="3" bestFit="1" customWidth="1"/>
    <col min="8455" max="8462" width="9" style="3"/>
    <col min="8463" max="8463" width="8.75" style="3" customWidth="1"/>
    <col min="8464" max="8697" width="9" style="3"/>
    <col min="8698" max="8707" width="0" style="3" hidden="1" customWidth="1"/>
    <col min="8708" max="8708" width="31.25" style="3" customWidth="1"/>
    <col min="8709" max="8709" width="8.125" style="3" bestFit="1" customWidth="1"/>
    <col min="8710" max="8710" width="8.75" style="3" bestFit="1" customWidth="1"/>
    <col min="8711" max="8718" width="9" style="3"/>
    <col min="8719" max="8719" width="8.75" style="3" customWidth="1"/>
    <col min="8720" max="8953" width="9" style="3"/>
    <col min="8954" max="8963" width="0" style="3" hidden="1" customWidth="1"/>
    <col min="8964" max="8964" width="31.25" style="3" customWidth="1"/>
    <col min="8965" max="8965" width="8.125" style="3" bestFit="1" customWidth="1"/>
    <col min="8966" max="8966" width="8.75" style="3" bestFit="1" customWidth="1"/>
    <col min="8967" max="8974" width="9" style="3"/>
    <col min="8975" max="8975" width="8.75" style="3" customWidth="1"/>
    <col min="8976" max="9209" width="9" style="3"/>
    <col min="9210" max="9219" width="0" style="3" hidden="1" customWidth="1"/>
    <col min="9220" max="9220" width="31.25" style="3" customWidth="1"/>
    <col min="9221" max="9221" width="8.125" style="3" bestFit="1" customWidth="1"/>
    <col min="9222" max="9222" width="8.75" style="3" bestFit="1" customWidth="1"/>
    <col min="9223" max="9230" width="9" style="3"/>
    <col min="9231" max="9231" width="8.75" style="3" customWidth="1"/>
    <col min="9232" max="9465" width="9" style="3"/>
    <col min="9466" max="9475" width="0" style="3" hidden="1" customWidth="1"/>
    <col min="9476" max="9476" width="31.25" style="3" customWidth="1"/>
    <col min="9477" max="9477" width="8.125" style="3" bestFit="1" customWidth="1"/>
    <col min="9478" max="9478" width="8.75" style="3" bestFit="1" customWidth="1"/>
    <col min="9479" max="9486" width="9" style="3"/>
    <col min="9487" max="9487" width="8.75" style="3" customWidth="1"/>
    <col min="9488" max="9721" width="9" style="3"/>
    <col min="9722" max="9731" width="0" style="3" hidden="1" customWidth="1"/>
    <col min="9732" max="9732" width="31.25" style="3" customWidth="1"/>
    <col min="9733" max="9733" width="8.125" style="3" bestFit="1" customWidth="1"/>
    <col min="9734" max="9734" width="8.75" style="3" bestFit="1" customWidth="1"/>
    <col min="9735" max="9742" width="9" style="3"/>
    <col min="9743" max="9743" width="8.75" style="3" customWidth="1"/>
    <col min="9744" max="9977" width="9" style="3"/>
    <col min="9978" max="9987" width="0" style="3" hidden="1" customWidth="1"/>
    <col min="9988" max="9988" width="31.25" style="3" customWidth="1"/>
    <col min="9989" max="9989" width="8.125" style="3" bestFit="1" customWidth="1"/>
    <col min="9990" max="9990" width="8.75" style="3" bestFit="1" customWidth="1"/>
    <col min="9991" max="9998" width="9" style="3"/>
    <col min="9999" max="9999" width="8.75" style="3" customWidth="1"/>
    <col min="10000" max="10233" width="9" style="3"/>
    <col min="10234" max="10243" width="0" style="3" hidden="1" customWidth="1"/>
    <col min="10244" max="10244" width="31.25" style="3" customWidth="1"/>
    <col min="10245" max="10245" width="8.125" style="3" bestFit="1" customWidth="1"/>
    <col min="10246" max="10246" width="8.75" style="3" bestFit="1" customWidth="1"/>
    <col min="10247" max="10254" width="9" style="3"/>
    <col min="10255" max="10255" width="8.75" style="3" customWidth="1"/>
    <col min="10256" max="10489" width="9" style="3"/>
    <col min="10490" max="10499" width="0" style="3" hidden="1" customWidth="1"/>
    <col min="10500" max="10500" width="31.25" style="3" customWidth="1"/>
    <col min="10501" max="10501" width="8.125" style="3" bestFit="1" customWidth="1"/>
    <col min="10502" max="10502" width="8.75" style="3" bestFit="1" customWidth="1"/>
    <col min="10503" max="10510" width="9" style="3"/>
    <col min="10511" max="10511" width="8.75" style="3" customWidth="1"/>
    <col min="10512" max="10745" width="9" style="3"/>
    <col min="10746" max="10755" width="0" style="3" hidden="1" customWidth="1"/>
    <col min="10756" max="10756" width="31.25" style="3" customWidth="1"/>
    <col min="10757" max="10757" width="8.125" style="3" bestFit="1" customWidth="1"/>
    <col min="10758" max="10758" width="8.75" style="3" bestFit="1" customWidth="1"/>
    <col min="10759" max="10766" width="9" style="3"/>
    <col min="10767" max="10767" width="8.75" style="3" customWidth="1"/>
    <col min="10768" max="11001" width="9" style="3"/>
    <col min="11002" max="11011" width="0" style="3" hidden="1" customWidth="1"/>
    <col min="11012" max="11012" width="31.25" style="3" customWidth="1"/>
    <col min="11013" max="11013" width="8.125" style="3" bestFit="1" customWidth="1"/>
    <col min="11014" max="11014" width="8.75" style="3" bestFit="1" customWidth="1"/>
    <col min="11015" max="11022" width="9" style="3"/>
    <col min="11023" max="11023" width="8.75" style="3" customWidth="1"/>
    <col min="11024" max="11257" width="9" style="3"/>
    <col min="11258" max="11267" width="0" style="3" hidden="1" customWidth="1"/>
    <col min="11268" max="11268" width="31.25" style="3" customWidth="1"/>
    <col min="11269" max="11269" width="8.125" style="3" bestFit="1" customWidth="1"/>
    <col min="11270" max="11270" width="8.75" style="3" bestFit="1" customWidth="1"/>
    <col min="11271" max="11278" width="9" style="3"/>
    <col min="11279" max="11279" width="8.75" style="3" customWidth="1"/>
    <col min="11280" max="11513" width="9" style="3"/>
    <col min="11514" max="11523" width="0" style="3" hidden="1" customWidth="1"/>
    <col min="11524" max="11524" width="31.25" style="3" customWidth="1"/>
    <col min="11525" max="11525" width="8.125" style="3" bestFit="1" customWidth="1"/>
    <col min="11526" max="11526" width="8.75" style="3" bestFit="1" customWidth="1"/>
    <col min="11527" max="11534" width="9" style="3"/>
    <col min="11535" max="11535" width="8.75" style="3" customWidth="1"/>
    <col min="11536" max="11769" width="9" style="3"/>
    <col min="11770" max="11779" width="0" style="3" hidden="1" customWidth="1"/>
    <col min="11780" max="11780" width="31.25" style="3" customWidth="1"/>
    <col min="11781" max="11781" width="8.125" style="3" bestFit="1" customWidth="1"/>
    <col min="11782" max="11782" width="8.75" style="3" bestFit="1" customWidth="1"/>
    <col min="11783" max="11790" width="9" style="3"/>
    <col min="11791" max="11791" width="8.75" style="3" customWidth="1"/>
    <col min="11792" max="12025" width="9" style="3"/>
    <col min="12026" max="12035" width="0" style="3" hidden="1" customWidth="1"/>
    <col min="12036" max="12036" width="31.25" style="3" customWidth="1"/>
    <col min="12037" max="12037" width="8.125" style="3" bestFit="1" customWidth="1"/>
    <col min="12038" max="12038" width="8.75" style="3" bestFit="1" customWidth="1"/>
    <col min="12039" max="12046" width="9" style="3"/>
    <col min="12047" max="12047" width="8.75" style="3" customWidth="1"/>
    <col min="12048" max="12281" width="9" style="3"/>
    <col min="12282" max="12291" width="0" style="3" hidden="1" customWidth="1"/>
    <col min="12292" max="12292" width="31.25" style="3" customWidth="1"/>
    <col min="12293" max="12293" width="8.125" style="3" bestFit="1" customWidth="1"/>
    <col min="12294" max="12294" width="8.75" style="3" bestFit="1" customWidth="1"/>
    <col min="12295" max="12302" width="9" style="3"/>
    <col min="12303" max="12303" width="8.75" style="3" customWidth="1"/>
    <col min="12304" max="12537" width="9" style="3"/>
    <col min="12538" max="12547" width="0" style="3" hidden="1" customWidth="1"/>
    <col min="12548" max="12548" width="31.25" style="3" customWidth="1"/>
    <col min="12549" max="12549" width="8.125" style="3" bestFit="1" customWidth="1"/>
    <col min="12550" max="12550" width="8.75" style="3" bestFit="1" customWidth="1"/>
    <col min="12551" max="12558" width="9" style="3"/>
    <col min="12559" max="12559" width="8.75" style="3" customWidth="1"/>
    <col min="12560" max="12793" width="9" style="3"/>
    <col min="12794" max="12803" width="0" style="3" hidden="1" customWidth="1"/>
    <col min="12804" max="12804" width="31.25" style="3" customWidth="1"/>
    <col min="12805" max="12805" width="8.125" style="3" bestFit="1" customWidth="1"/>
    <col min="12806" max="12806" width="8.75" style="3" bestFit="1" customWidth="1"/>
    <col min="12807" max="12814" width="9" style="3"/>
    <col min="12815" max="12815" width="8.75" style="3" customWidth="1"/>
    <col min="12816" max="13049" width="9" style="3"/>
    <col min="13050" max="13059" width="0" style="3" hidden="1" customWidth="1"/>
    <col min="13060" max="13060" width="31.25" style="3" customWidth="1"/>
    <col min="13061" max="13061" width="8.125" style="3" bestFit="1" customWidth="1"/>
    <col min="13062" max="13062" width="8.75" style="3" bestFit="1" customWidth="1"/>
    <col min="13063" max="13070" width="9" style="3"/>
    <col min="13071" max="13071" width="8.75" style="3" customWidth="1"/>
    <col min="13072" max="13305" width="9" style="3"/>
    <col min="13306" max="13315" width="0" style="3" hidden="1" customWidth="1"/>
    <col min="13316" max="13316" width="31.25" style="3" customWidth="1"/>
    <col min="13317" max="13317" width="8.125" style="3" bestFit="1" customWidth="1"/>
    <col min="13318" max="13318" width="8.75" style="3" bestFit="1" customWidth="1"/>
    <col min="13319" max="13326" width="9" style="3"/>
    <col min="13327" max="13327" width="8.75" style="3" customWidth="1"/>
    <col min="13328" max="13561" width="9" style="3"/>
    <col min="13562" max="13571" width="0" style="3" hidden="1" customWidth="1"/>
    <col min="13572" max="13572" width="31.25" style="3" customWidth="1"/>
    <col min="13573" max="13573" width="8.125" style="3" bestFit="1" customWidth="1"/>
    <col min="13574" max="13574" width="8.75" style="3" bestFit="1" customWidth="1"/>
    <col min="13575" max="13582" width="9" style="3"/>
    <col min="13583" max="13583" width="8.75" style="3" customWidth="1"/>
    <col min="13584" max="13817" width="9" style="3"/>
    <col min="13818" max="13827" width="0" style="3" hidden="1" customWidth="1"/>
    <col min="13828" max="13828" width="31.25" style="3" customWidth="1"/>
    <col min="13829" max="13829" width="8.125" style="3" bestFit="1" customWidth="1"/>
    <col min="13830" max="13830" width="8.75" style="3" bestFit="1" customWidth="1"/>
    <col min="13831" max="13838" width="9" style="3"/>
    <col min="13839" max="13839" width="8.75" style="3" customWidth="1"/>
    <col min="13840" max="14073" width="9" style="3"/>
    <col min="14074" max="14083" width="0" style="3" hidden="1" customWidth="1"/>
    <col min="14084" max="14084" width="31.25" style="3" customWidth="1"/>
    <col min="14085" max="14085" width="8.125" style="3" bestFit="1" customWidth="1"/>
    <col min="14086" max="14086" width="8.75" style="3" bestFit="1" customWidth="1"/>
    <col min="14087" max="14094" width="9" style="3"/>
    <col min="14095" max="14095" width="8.75" style="3" customWidth="1"/>
    <col min="14096" max="14329" width="9" style="3"/>
    <col min="14330" max="14339" width="0" style="3" hidden="1" customWidth="1"/>
    <col min="14340" max="14340" width="31.25" style="3" customWidth="1"/>
    <col min="14341" max="14341" width="8.125" style="3" bestFit="1" customWidth="1"/>
    <col min="14342" max="14342" width="8.75" style="3" bestFit="1" customWidth="1"/>
    <col min="14343" max="14350" width="9" style="3"/>
    <col min="14351" max="14351" width="8.75" style="3" customWidth="1"/>
    <col min="14352" max="14585" width="9" style="3"/>
    <col min="14586" max="14595" width="0" style="3" hidden="1" customWidth="1"/>
    <col min="14596" max="14596" width="31.25" style="3" customWidth="1"/>
    <col min="14597" max="14597" width="8.125" style="3" bestFit="1" customWidth="1"/>
    <col min="14598" max="14598" width="8.75" style="3" bestFit="1" customWidth="1"/>
    <col min="14599" max="14606" width="9" style="3"/>
    <col min="14607" max="14607" width="8.75" style="3" customWidth="1"/>
    <col min="14608" max="14841" width="9" style="3"/>
    <col min="14842" max="14851" width="0" style="3" hidden="1" customWidth="1"/>
    <col min="14852" max="14852" width="31.25" style="3" customWidth="1"/>
    <col min="14853" max="14853" width="8.125" style="3" bestFit="1" customWidth="1"/>
    <col min="14854" max="14854" width="8.75" style="3" bestFit="1" customWidth="1"/>
    <col min="14855" max="14862" width="9" style="3"/>
    <col min="14863" max="14863" width="8.75" style="3" customWidth="1"/>
    <col min="14864" max="15097" width="9" style="3"/>
    <col min="15098" max="15107" width="0" style="3" hidden="1" customWidth="1"/>
    <col min="15108" max="15108" width="31.25" style="3" customWidth="1"/>
    <col min="15109" max="15109" width="8.125" style="3" bestFit="1" customWidth="1"/>
    <col min="15110" max="15110" width="8.75" style="3" bestFit="1" customWidth="1"/>
    <col min="15111" max="15118" width="9" style="3"/>
    <col min="15119" max="15119" width="8.75" style="3" customWidth="1"/>
    <col min="15120" max="15353" width="9" style="3"/>
    <col min="15354" max="15363" width="0" style="3" hidden="1" customWidth="1"/>
    <col min="15364" max="15364" width="31.25" style="3" customWidth="1"/>
    <col min="15365" max="15365" width="8.125" style="3" bestFit="1" customWidth="1"/>
    <col min="15366" max="15366" width="8.75" style="3" bestFit="1" customWidth="1"/>
    <col min="15367" max="15374" width="9" style="3"/>
    <col min="15375" max="15375" width="8.75" style="3" customWidth="1"/>
    <col min="15376" max="15609" width="9" style="3"/>
    <col min="15610" max="15619" width="0" style="3" hidden="1" customWidth="1"/>
    <col min="15620" max="15620" width="31.25" style="3" customWidth="1"/>
    <col min="15621" max="15621" width="8.125" style="3" bestFit="1" customWidth="1"/>
    <col min="15622" max="15622" width="8.75" style="3" bestFit="1" customWidth="1"/>
    <col min="15623" max="15630" width="9" style="3"/>
    <col min="15631" max="15631" width="8.75" style="3" customWidth="1"/>
    <col min="15632" max="15865" width="9" style="3"/>
    <col min="15866" max="15875" width="0" style="3" hidden="1" customWidth="1"/>
    <col min="15876" max="15876" width="31.25" style="3" customWidth="1"/>
    <col min="15877" max="15877" width="8.125" style="3" bestFit="1" customWidth="1"/>
    <col min="15878" max="15878" width="8.75" style="3" bestFit="1" customWidth="1"/>
    <col min="15879" max="15886" width="9" style="3"/>
    <col min="15887" max="15887" width="8.75" style="3" customWidth="1"/>
    <col min="15888" max="16121" width="9" style="3"/>
    <col min="16122" max="16131" width="0" style="3" hidden="1" customWidth="1"/>
    <col min="16132" max="16132" width="31.25" style="3" customWidth="1"/>
    <col min="16133" max="16133" width="8.125" style="3" bestFit="1" customWidth="1"/>
    <col min="16134" max="16134" width="8.75" style="3" bestFit="1" customWidth="1"/>
    <col min="16135" max="16142" width="9" style="3"/>
    <col min="16143" max="16143" width="8.75" style="3" customWidth="1"/>
    <col min="16144" max="16384" width="9" style="3"/>
  </cols>
  <sheetData>
    <row r="1" spans="1:26" s="2" customFormat="1" ht="21.75">
      <c r="D1" s="117"/>
      <c r="E1" s="55"/>
      <c r="F1" s="55"/>
      <c r="G1" s="55"/>
      <c r="H1" s="117"/>
      <c r="I1" s="55"/>
      <c r="J1" s="55"/>
      <c r="K1" s="56"/>
      <c r="L1" s="57"/>
      <c r="M1" s="1" t="s">
        <v>826</v>
      </c>
    </row>
    <row r="2" spans="1:26" ht="18" customHeight="1">
      <c r="M2" s="1"/>
      <c r="N2" s="2"/>
      <c r="O2" s="2"/>
    </row>
    <row r="3" spans="1:26" s="7" customFormat="1" ht="18" customHeight="1">
      <c r="D3" s="117"/>
      <c r="E3" s="58"/>
      <c r="F3" s="58"/>
      <c r="G3" s="58"/>
      <c r="H3" s="117"/>
      <c r="I3" s="58"/>
      <c r="J3" s="58"/>
      <c r="L3" s="59"/>
      <c r="M3" s="4" t="s">
        <v>41</v>
      </c>
      <c r="N3" s="4" t="s">
        <v>28</v>
      </c>
      <c r="O3" s="4" t="s">
        <v>28</v>
      </c>
      <c r="P3" s="5" t="s">
        <v>64</v>
      </c>
      <c r="Q3" s="5"/>
      <c r="R3" s="5"/>
      <c r="S3" s="5"/>
      <c r="T3" s="5"/>
      <c r="U3" s="5" t="s">
        <v>65</v>
      </c>
      <c r="V3" s="5"/>
      <c r="W3" s="5"/>
      <c r="X3" s="5"/>
      <c r="Y3" s="5"/>
      <c r="Z3" s="6" t="s">
        <v>66</v>
      </c>
    </row>
    <row r="4" spans="1:26" s="7" customFormat="1" ht="18" customHeight="1">
      <c r="A4" s="60" t="s">
        <v>42</v>
      </c>
      <c r="B4" s="60" t="s">
        <v>43</v>
      </c>
      <c r="C4" s="60" t="s">
        <v>44</v>
      </c>
      <c r="D4" s="118" t="s">
        <v>128</v>
      </c>
      <c r="E4" s="61" t="s">
        <v>45</v>
      </c>
      <c r="F4" s="61" t="s">
        <v>46</v>
      </c>
      <c r="G4" s="61" t="s">
        <v>47</v>
      </c>
      <c r="H4" s="118" t="s">
        <v>129</v>
      </c>
      <c r="I4" s="61" t="s">
        <v>48</v>
      </c>
      <c r="J4" s="61" t="s">
        <v>49</v>
      </c>
      <c r="L4" s="59"/>
      <c r="M4" s="8"/>
      <c r="N4" s="9" t="s">
        <v>29</v>
      </c>
      <c r="O4" s="9" t="s">
        <v>30</v>
      </c>
      <c r="P4" s="10" t="s">
        <v>67</v>
      </c>
      <c r="Q4" s="11" t="s">
        <v>68</v>
      </c>
      <c r="R4" s="11" t="s">
        <v>69</v>
      </c>
      <c r="S4" s="116" t="s">
        <v>127</v>
      </c>
      <c r="T4" s="10" t="s">
        <v>70</v>
      </c>
      <c r="U4" s="10" t="s">
        <v>67</v>
      </c>
      <c r="V4" s="11" t="s">
        <v>68</v>
      </c>
      <c r="W4" s="11" t="s">
        <v>69</v>
      </c>
      <c r="X4" s="116" t="s">
        <v>127</v>
      </c>
      <c r="Y4" s="62" t="s">
        <v>70</v>
      </c>
      <c r="Z4" s="63" t="s">
        <v>71</v>
      </c>
    </row>
    <row r="5" spans="1:26" s="7" customFormat="1" ht="18" customHeight="1">
      <c r="D5" s="117"/>
      <c r="E5" s="58"/>
      <c r="F5" s="58"/>
      <c r="G5" s="58"/>
      <c r="H5" s="117"/>
      <c r="I5" s="58"/>
      <c r="J5" s="58"/>
      <c r="L5" s="59"/>
      <c r="M5" s="64" t="s">
        <v>40</v>
      </c>
      <c r="N5" s="64" t="s">
        <v>33</v>
      </c>
      <c r="O5" s="64" t="s">
        <v>33</v>
      </c>
      <c r="P5" s="65">
        <f ca="1">+P11+P17+P23+P29+P35+P41</f>
        <v>133.11764705882354</v>
      </c>
      <c r="Q5" s="66">
        <f t="shared" ref="Q5:Z5" ca="1" si="0">+Q11+Q17+Q23+Q29+Q35+Q41</f>
        <v>313.70588235294122</v>
      </c>
      <c r="R5" s="66">
        <f t="shared" ca="1" si="0"/>
        <v>2255.2941176470586</v>
      </c>
      <c r="S5" s="68">
        <f t="shared" ca="1" si="0"/>
        <v>191.88235294117646</v>
      </c>
      <c r="T5" s="67">
        <f t="shared" ca="1" si="0"/>
        <v>2894</v>
      </c>
      <c r="U5" s="65">
        <f t="shared" ca="1" si="0"/>
        <v>0</v>
      </c>
      <c r="V5" s="66">
        <f t="shared" ca="1" si="0"/>
        <v>4.4117647058823533</v>
      </c>
      <c r="W5" s="66">
        <f t="shared" ca="1" si="0"/>
        <v>0</v>
      </c>
      <c r="X5" s="66">
        <f t="shared" ca="1" si="0"/>
        <v>0</v>
      </c>
      <c r="Y5" s="67">
        <f t="shared" ca="1" si="0"/>
        <v>4.4117647058823533</v>
      </c>
      <c r="Z5" s="68">
        <f t="shared" ca="1" si="0"/>
        <v>2898.411764705882</v>
      </c>
    </row>
    <row r="6" spans="1:26" s="7" customFormat="1" ht="18" customHeight="1">
      <c r="D6" s="117"/>
      <c r="E6" s="58"/>
      <c r="F6" s="58"/>
      <c r="G6" s="58"/>
      <c r="H6" s="117"/>
      <c r="I6" s="58"/>
      <c r="J6" s="58"/>
      <c r="L6" s="59"/>
      <c r="M6" s="69"/>
      <c r="N6" s="70"/>
      <c r="O6" s="70" t="s">
        <v>34</v>
      </c>
      <c r="P6" s="65">
        <f t="shared" ref="P6:Z10" ca="1" si="1">+P12+P18+P24+P30+P36+P42</f>
        <v>0</v>
      </c>
      <c r="Q6" s="66">
        <f t="shared" ca="1" si="1"/>
        <v>0</v>
      </c>
      <c r="R6" s="66">
        <f t="shared" ca="1" si="1"/>
        <v>0</v>
      </c>
      <c r="S6" s="68">
        <f t="shared" ca="1" si="1"/>
        <v>0</v>
      </c>
      <c r="T6" s="67">
        <f t="shared" ca="1" si="1"/>
        <v>0</v>
      </c>
      <c r="U6" s="65">
        <f t="shared" ca="1" si="1"/>
        <v>0</v>
      </c>
      <c r="V6" s="66">
        <f t="shared" ca="1" si="1"/>
        <v>0</v>
      </c>
      <c r="W6" s="66">
        <f t="shared" ca="1" si="1"/>
        <v>0</v>
      </c>
      <c r="X6" s="66">
        <f t="shared" ca="1" si="1"/>
        <v>0</v>
      </c>
      <c r="Y6" s="67">
        <f t="shared" ca="1" si="1"/>
        <v>0</v>
      </c>
      <c r="Z6" s="68">
        <f t="shared" ca="1" si="1"/>
        <v>0</v>
      </c>
    </row>
    <row r="7" spans="1:26" s="7" customFormat="1" ht="18" customHeight="1">
      <c r="D7" s="117"/>
      <c r="E7" s="58"/>
      <c r="F7" s="58"/>
      <c r="G7" s="58"/>
      <c r="H7" s="117"/>
      <c r="I7" s="58"/>
      <c r="J7" s="58"/>
      <c r="L7" s="59"/>
      <c r="M7" s="69"/>
      <c r="N7" s="70"/>
      <c r="O7" s="70" t="s">
        <v>31</v>
      </c>
      <c r="P7" s="65">
        <f t="shared" ca="1" si="1"/>
        <v>133.11764705882354</v>
      </c>
      <c r="Q7" s="66">
        <f t="shared" ca="1" si="1"/>
        <v>313.70588235294122</v>
      </c>
      <c r="R7" s="66">
        <f t="shared" ca="1" si="1"/>
        <v>2255.2941176470586</v>
      </c>
      <c r="S7" s="68">
        <f t="shared" ca="1" si="1"/>
        <v>191.88235294117646</v>
      </c>
      <c r="T7" s="67">
        <f t="shared" ca="1" si="1"/>
        <v>2894</v>
      </c>
      <c r="U7" s="65">
        <f t="shared" ca="1" si="1"/>
        <v>0</v>
      </c>
      <c r="V7" s="66">
        <f t="shared" ca="1" si="1"/>
        <v>4.4117647058823533</v>
      </c>
      <c r="W7" s="66">
        <f t="shared" ca="1" si="1"/>
        <v>0</v>
      </c>
      <c r="X7" s="66">
        <f t="shared" ca="1" si="1"/>
        <v>0</v>
      </c>
      <c r="Y7" s="67">
        <f t="shared" ca="1" si="1"/>
        <v>4.4117647058823533</v>
      </c>
      <c r="Z7" s="68">
        <f t="shared" ca="1" si="1"/>
        <v>2898.411764705882</v>
      </c>
    </row>
    <row r="8" spans="1:26" s="7" customFormat="1" ht="18" customHeight="1">
      <c r="D8" s="117"/>
      <c r="E8" s="58"/>
      <c r="F8" s="58"/>
      <c r="G8" s="58"/>
      <c r="H8" s="117"/>
      <c r="I8" s="58"/>
      <c r="J8" s="58"/>
      <c r="L8" s="59"/>
      <c r="M8" s="69"/>
      <c r="N8" s="70" t="s">
        <v>35</v>
      </c>
      <c r="O8" s="70" t="s">
        <v>34</v>
      </c>
      <c r="P8" s="65">
        <f t="shared" ca="1" si="1"/>
        <v>0</v>
      </c>
      <c r="Q8" s="66">
        <f t="shared" ca="1" si="1"/>
        <v>0</v>
      </c>
      <c r="R8" s="66">
        <f t="shared" ca="1" si="1"/>
        <v>0</v>
      </c>
      <c r="S8" s="68">
        <f t="shared" ca="1" si="1"/>
        <v>0</v>
      </c>
      <c r="T8" s="67">
        <f t="shared" ca="1" si="1"/>
        <v>0</v>
      </c>
      <c r="U8" s="65">
        <f t="shared" ca="1" si="1"/>
        <v>0</v>
      </c>
      <c r="V8" s="66">
        <f t="shared" ca="1" si="1"/>
        <v>0</v>
      </c>
      <c r="W8" s="66">
        <f t="shared" ca="1" si="1"/>
        <v>50.5</v>
      </c>
      <c r="X8" s="66">
        <f t="shared" ca="1" si="1"/>
        <v>0</v>
      </c>
      <c r="Y8" s="67">
        <f t="shared" ca="1" si="1"/>
        <v>50.5</v>
      </c>
      <c r="Z8" s="68">
        <f t="shared" ca="1" si="1"/>
        <v>50.5</v>
      </c>
    </row>
    <row r="9" spans="1:26" s="7" customFormat="1" ht="18" customHeight="1">
      <c r="D9" s="117"/>
      <c r="E9" s="58"/>
      <c r="F9" s="58"/>
      <c r="G9" s="58"/>
      <c r="H9" s="117"/>
      <c r="I9" s="58"/>
      <c r="J9" s="58"/>
      <c r="L9" s="59"/>
      <c r="M9" s="69"/>
      <c r="N9" s="70"/>
      <c r="O9" s="70" t="s">
        <v>36</v>
      </c>
      <c r="P9" s="65">
        <f t="shared" ca="1" si="1"/>
        <v>0</v>
      </c>
      <c r="Q9" s="66">
        <f t="shared" ca="1" si="1"/>
        <v>0</v>
      </c>
      <c r="R9" s="66">
        <f t="shared" ca="1" si="1"/>
        <v>0</v>
      </c>
      <c r="S9" s="68">
        <f t="shared" ca="1" si="1"/>
        <v>0</v>
      </c>
      <c r="T9" s="67">
        <f t="shared" ca="1" si="1"/>
        <v>0</v>
      </c>
      <c r="U9" s="65">
        <f t="shared" ca="1" si="1"/>
        <v>0</v>
      </c>
      <c r="V9" s="66">
        <f t="shared" ca="1" si="1"/>
        <v>0</v>
      </c>
      <c r="W9" s="66">
        <f t="shared" ca="1" si="1"/>
        <v>90.9</v>
      </c>
      <c r="X9" s="66">
        <f t="shared" ca="1" si="1"/>
        <v>0</v>
      </c>
      <c r="Y9" s="67">
        <f t="shared" ca="1" si="1"/>
        <v>90.9</v>
      </c>
      <c r="Z9" s="68">
        <f t="shared" ca="1" si="1"/>
        <v>90.9</v>
      </c>
    </row>
    <row r="10" spans="1:26" s="7" customFormat="1" ht="18" customHeight="1">
      <c r="D10" s="117"/>
      <c r="E10" s="58"/>
      <c r="F10" s="58"/>
      <c r="G10" s="58"/>
      <c r="H10" s="117"/>
      <c r="I10" s="58"/>
      <c r="J10" s="58"/>
      <c r="L10" s="59"/>
      <c r="M10" s="69"/>
      <c r="N10" s="71" t="s">
        <v>37</v>
      </c>
      <c r="O10" s="71"/>
      <c r="P10" s="65">
        <f t="shared" ca="1" si="1"/>
        <v>133.11764705882354</v>
      </c>
      <c r="Q10" s="66">
        <f t="shared" ca="1" si="1"/>
        <v>313.70588235294122</v>
      </c>
      <c r="R10" s="66">
        <f t="shared" ca="1" si="1"/>
        <v>2255.2941176470586</v>
      </c>
      <c r="S10" s="68">
        <f t="shared" ca="1" si="1"/>
        <v>191.88235294117646</v>
      </c>
      <c r="T10" s="67">
        <f t="shared" ca="1" si="1"/>
        <v>2894</v>
      </c>
      <c r="U10" s="65">
        <f t="shared" ca="1" si="1"/>
        <v>0</v>
      </c>
      <c r="V10" s="66">
        <f t="shared" ca="1" si="1"/>
        <v>4.4117647058823533</v>
      </c>
      <c r="W10" s="66">
        <f t="shared" ca="1" si="1"/>
        <v>90.9</v>
      </c>
      <c r="X10" s="66">
        <f t="shared" ca="1" si="1"/>
        <v>0</v>
      </c>
      <c r="Y10" s="67">
        <f t="shared" ca="1" si="1"/>
        <v>95.311764705882354</v>
      </c>
      <c r="Z10" s="68">
        <f t="shared" ca="1" si="1"/>
        <v>2989.3117647058821</v>
      </c>
    </row>
    <row r="11" spans="1:26" s="35" customFormat="1" ht="18" customHeight="1">
      <c r="A11" s="2" t="str">
        <f t="shared" ref="A11:J12" si="2">A$4&amp;$K11&amp;$L11</f>
        <v>A_ปUG_UGC01</v>
      </c>
      <c r="B11" s="2" t="str">
        <f t="shared" si="2"/>
        <v>B_ปUG_UGC01</v>
      </c>
      <c r="C11" s="2" t="str">
        <f t="shared" si="2"/>
        <v>C_ปUG_UGC01</v>
      </c>
      <c r="D11" s="117" t="str">
        <f t="shared" si="2"/>
        <v>D_ปUG_UGC01</v>
      </c>
      <c r="E11" s="55" t="str">
        <f t="shared" si="2"/>
        <v>A_พUG_UGC01</v>
      </c>
      <c r="F11" s="55" t="str">
        <f t="shared" si="2"/>
        <v>B_พUG_UGC01</v>
      </c>
      <c r="G11" s="55" t="str">
        <f t="shared" si="2"/>
        <v>C_พUG_UGC01</v>
      </c>
      <c r="H11" s="117" t="str">
        <f t="shared" si="2"/>
        <v>D_พUG_UGC01</v>
      </c>
      <c r="I11" s="55" t="str">
        <f t="shared" si="2"/>
        <v>F_พUG_UGC01</v>
      </c>
      <c r="J11" s="55" t="str">
        <f t="shared" si="2"/>
        <v>N_พUG_UGC01</v>
      </c>
      <c r="K11" s="72" t="s">
        <v>50</v>
      </c>
      <c r="L11" s="73" t="s">
        <v>23</v>
      </c>
      <c r="M11" s="74" t="s">
        <v>182</v>
      </c>
      <c r="N11" s="75" t="s">
        <v>33</v>
      </c>
      <c r="O11" s="75" t="s">
        <v>33</v>
      </c>
      <c r="P11" s="76">
        <f ca="1">SUMIF('C63_2วิทยาเขต'!$U$2:$W$1254,A11,'C63_2วิทยาเขต'!$W$2:$W$1254)</f>
        <v>51.882352941176478</v>
      </c>
      <c r="Q11" s="77">
        <f ca="1">SUMIF('C63_2วิทยาเขต'!$U$2:$W$1254,B11,'C63_2วิทยาเขต'!$W$2:$W$1254)</f>
        <v>90.352941176470608</v>
      </c>
      <c r="R11" s="77">
        <f ca="1">SUMIF('C63_2วิทยาเขต'!$U$2:$W$1254,C11,'C63_2วิทยาเขต'!$W$2:$W$1254)</f>
        <v>545.76470588235293</v>
      </c>
      <c r="S11" s="113">
        <f ca="1">SUMIF('C63_2วิทยาเขต'!$U$2:$W$1254,D11,'C63_2วิทยาเขต'!$W$2:$W$1254)</f>
        <v>67.941176470588232</v>
      </c>
      <c r="T11" s="78">
        <f ca="1">+P11+Q11+R11+S11</f>
        <v>755.94117647058829</v>
      </c>
      <c r="U11" s="79">
        <f ca="1">SUMIF('C63_2วิทยาเขต'!$U$2:$W$1254,E11,'C63_2วิทยาเขต'!$W$2:$W$1254)</f>
        <v>0</v>
      </c>
      <c r="V11" s="80">
        <f ca="1">SUMIF('C63_2วิทยาเขต'!$U$2:$W$1254,F11,'C63_2วิทยาเขต'!$W$2:$W$1254)</f>
        <v>1.0588235294117647</v>
      </c>
      <c r="W11" s="80">
        <f ca="1">SUMIF('C63_2วิทยาเขต'!$U$2:$W$1254,G11,'C63_2วิทยาเขต'!$W$2:$W$1254)</f>
        <v>0</v>
      </c>
      <c r="X11" s="80">
        <f ca="1">SUMIF('C63_2วิทยาเขต'!$U$2:$W$1254,H11,'C63_2วิทยาเขต'!$W$2:$W$1254)</f>
        <v>0</v>
      </c>
      <c r="Y11" s="78">
        <f t="shared" ref="Y11:Y46" ca="1" si="3">+U11+V11+W11+X11</f>
        <v>1.0588235294117647</v>
      </c>
      <c r="Z11" s="81">
        <f ca="1">+T11+Y11</f>
        <v>757</v>
      </c>
    </row>
    <row r="12" spans="1:26" s="35" customFormat="1" ht="18" customHeight="1">
      <c r="A12" s="2" t="str">
        <f t="shared" si="2"/>
        <v>A_ปUG_GC01</v>
      </c>
      <c r="B12" s="2" t="str">
        <f t="shared" si="2"/>
        <v>B_ปUG_GC01</v>
      </c>
      <c r="C12" s="2" t="str">
        <f t="shared" si="2"/>
        <v>C_ปUG_GC01</v>
      </c>
      <c r="D12" s="117" t="str">
        <f t="shared" si="2"/>
        <v>D_ปUG_GC01</v>
      </c>
      <c r="E12" s="55" t="str">
        <f t="shared" si="2"/>
        <v>A_พUG_GC01</v>
      </c>
      <c r="F12" s="55" t="str">
        <f t="shared" si="2"/>
        <v>B_พUG_GC01</v>
      </c>
      <c r="G12" s="55" t="str">
        <f t="shared" si="2"/>
        <v>C_พUG_GC01</v>
      </c>
      <c r="H12" s="117" t="str">
        <f t="shared" si="2"/>
        <v>D_พUG_GC01</v>
      </c>
      <c r="I12" s="55" t="str">
        <f t="shared" si="2"/>
        <v>F_พUG_GC01</v>
      </c>
      <c r="J12" s="55" t="str">
        <f t="shared" si="2"/>
        <v>N_พUG_GC01</v>
      </c>
      <c r="K12" s="72" t="s">
        <v>51</v>
      </c>
      <c r="L12" s="73" t="s">
        <v>23</v>
      </c>
      <c r="M12" s="36"/>
      <c r="N12" s="36"/>
      <c r="O12" s="36" t="s">
        <v>34</v>
      </c>
      <c r="P12" s="82">
        <f ca="1">SUMIF('C63_2วิทยาเขต'!$U$2:$W$1254,A12,'C63_2วิทยาเขต'!$W$2:$W$1254)</f>
        <v>0</v>
      </c>
      <c r="Q12" s="83">
        <f ca="1">SUMIF('C63_2วิทยาเขต'!$U$2:$W$1254,B12,'C63_2วิทยาเขต'!$W$2:$W$1254)</f>
        <v>0</v>
      </c>
      <c r="R12" s="83">
        <f ca="1">SUMIF('C63_2วิทยาเขต'!$U$2:$W$1254,C12,'C63_2วิทยาเขต'!$W$2:$W$1254)</f>
        <v>0</v>
      </c>
      <c r="S12" s="87">
        <f ca="1">SUMIF('C63_2วิทยาเขต'!$U$2:$W$1254,D12,'C63_2วิทยาเขต'!$W$2:$W$1254)</f>
        <v>0</v>
      </c>
      <c r="T12" s="85">
        <f ca="1">+P12+Q12+R12+S12</f>
        <v>0</v>
      </c>
      <c r="U12" s="86">
        <f ca="1">SUMIF('C63_2วิทยาเขต'!$U$2:$W$1254,E12,'C63_2วิทยาเขต'!$W$2:$W$1254)</f>
        <v>0</v>
      </c>
      <c r="V12" s="83">
        <f ca="1">SUMIF('C63_2วิทยาเขต'!$U$2:$W$1254,F12,'C63_2วิทยาเขต'!$W$2:$W$1254)</f>
        <v>0</v>
      </c>
      <c r="W12" s="83">
        <f ca="1">SUMIF('C63_2วิทยาเขต'!$U$2:$W$1254,G12,'C63_2วิทยาเขต'!$W$2:$W$1254)</f>
        <v>0</v>
      </c>
      <c r="X12" s="83">
        <f ca="1">SUMIF('C63_2วิทยาเขต'!$U$2:$W$1254,H12,'C63_2วิทยาเขต'!$W$2:$W$1254)</f>
        <v>0</v>
      </c>
      <c r="Y12" s="85">
        <f t="shared" ca="1" si="3"/>
        <v>0</v>
      </c>
      <c r="Z12" s="40">
        <f ca="1">+T12+Y12</f>
        <v>0</v>
      </c>
    </row>
    <row r="13" spans="1:26" s="35" customFormat="1" ht="18" customHeight="1">
      <c r="A13" s="2"/>
      <c r="B13" s="2"/>
      <c r="C13" s="2"/>
      <c r="D13" s="117"/>
      <c r="E13" s="55"/>
      <c r="F13" s="55"/>
      <c r="G13" s="55"/>
      <c r="H13" s="117"/>
      <c r="I13" s="55"/>
      <c r="J13" s="55"/>
      <c r="K13" s="72"/>
      <c r="L13" s="57"/>
      <c r="M13" s="36"/>
      <c r="N13" s="36"/>
      <c r="O13" s="36" t="s">
        <v>31</v>
      </c>
      <c r="P13" s="82">
        <f ca="1">+P11+P12</f>
        <v>51.882352941176478</v>
      </c>
      <c r="Q13" s="83">
        <f t="shared" ref="Q13:X13" ca="1" si="4">+Q11+Q12</f>
        <v>90.352941176470608</v>
      </c>
      <c r="R13" s="83">
        <f t="shared" ca="1" si="4"/>
        <v>545.76470588235293</v>
      </c>
      <c r="S13" s="87">
        <f t="shared" ca="1" si="4"/>
        <v>67.941176470588232</v>
      </c>
      <c r="T13" s="85">
        <f t="shared" ref="T13:T16" ca="1" si="5">+P13+Q13+R13+S13</f>
        <v>755.94117647058829</v>
      </c>
      <c r="U13" s="86">
        <f t="shared" ca="1" si="4"/>
        <v>0</v>
      </c>
      <c r="V13" s="83">
        <f t="shared" ca="1" si="4"/>
        <v>1.0588235294117647</v>
      </c>
      <c r="W13" s="83">
        <f t="shared" ca="1" si="4"/>
        <v>0</v>
      </c>
      <c r="X13" s="83">
        <f t="shared" ca="1" si="4"/>
        <v>0</v>
      </c>
      <c r="Y13" s="85">
        <f t="shared" ca="1" si="3"/>
        <v>1.0588235294117647</v>
      </c>
      <c r="Z13" s="124">
        <f ca="1">+T13+Y13</f>
        <v>757</v>
      </c>
    </row>
    <row r="14" spans="1:26" s="35" customFormat="1" ht="18" customHeight="1">
      <c r="A14" s="2" t="str">
        <f t="shared" ref="A14:J14" si="6">A$4&amp;$K14&amp;$L14</f>
        <v>A_ปG_GC01</v>
      </c>
      <c r="B14" s="2" t="str">
        <f t="shared" si="6"/>
        <v>B_ปG_GC01</v>
      </c>
      <c r="C14" s="2" t="str">
        <f t="shared" si="6"/>
        <v>C_ปG_GC01</v>
      </c>
      <c r="D14" s="117" t="str">
        <f t="shared" si="6"/>
        <v>D_ปG_GC01</v>
      </c>
      <c r="E14" s="55" t="str">
        <f t="shared" si="6"/>
        <v>A_พG_GC01</v>
      </c>
      <c r="F14" s="55" t="str">
        <f t="shared" si="6"/>
        <v>B_พG_GC01</v>
      </c>
      <c r="G14" s="55" t="str">
        <f t="shared" si="6"/>
        <v>C_พG_GC01</v>
      </c>
      <c r="H14" s="117" t="str">
        <f t="shared" si="6"/>
        <v>D_พG_GC01</v>
      </c>
      <c r="I14" s="55" t="str">
        <f t="shared" si="6"/>
        <v>F_พG_GC01</v>
      </c>
      <c r="J14" s="55" t="str">
        <f t="shared" si="6"/>
        <v>N_พG_GC01</v>
      </c>
      <c r="K14" s="72" t="s">
        <v>52</v>
      </c>
      <c r="L14" s="73" t="s">
        <v>23</v>
      </c>
      <c r="M14" s="36"/>
      <c r="N14" s="36" t="s">
        <v>35</v>
      </c>
      <c r="O14" s="36" t="s">
        <v>34</v>
      </c>
      <c r="P14" s="82">
        <f ca="1">SUMIF('C63_2วิทยาเขต'!$U$2:$W$1254,A14,'C63_2วิทยาเขต'!$W$2:$W$1254)</f>
        <v>0</v>
      </c>
      <c r="Q14" s="83">
        <f ca="1">SUMIF('C63_2วิทยาเขต'!$U$2:$W$1254,B14,'C63_2วิทยาเขต'!$W$2:$W$1254)</f>
        <v>0</v>
      </c>
      <c r="R14" s="83">
        <f ca="1">SUMIF('C63_2วิทยาเขต'!$U$2:$W$1254,C14,'C63_2วิทยาเขต'!$W$2:$W$1254)</f>
        <v>0</v>
      </c>
      <c r="S14" s="87">
        <f ca="1">SUMIF('C63_2วิทยาเขต'!$U$2:$W$1254,D14,'C63_2วิทยาเขต'!$W$2:$W$1254)</f>
        <v>0</v>
      </c>
      <c r="T14" s="85">
        <f ca="1">+P14+Q14+R14+S14</f>
        <v>0</v>
      </c>
      <c r="U14" s="86">
        <f ca="1">SUMIF('C63_2วิทยาเขต'!$U$2:$W$1254,E14,'C63_2วิทยาเขต'!$W$2:$W$1254)</f>
        <v>0</v>
      </c>
      <c r="V14" s="83">
        <f ca="1">SUMIF('C63_2วิทยาเขต'!$U$2:$W$1254,F14,'C63_2วิทยาเขต'!$W$2:$W$1254)</f>
        <v>0</v>
      </c>
      <c r="W14" s="83">
        <f ca="1">SUMIF('C63_2วิทยาเขต'!$U$2:$W$1254,G14,'C63_2วิทยาเขต'!$W$2:$W$1254)</f>
        <v>0</v>
      </c>
      <c r="X14" s="83">
        <f ca="1">SUMIF('C63_2วิทยาเขต'!$U$2:$W$1254,H14,'C63_2วิทยาเขต'!$W$2:$W$1254)</f>
        <v>0</v>
      </c>
      <c r="Y14" s="85">
        <f t="shared" ca="1" si="3"/>
        <v>0</v>
      </c>
      <c r="Z14" s="124">
        <f ca="1">+T14+Y14</f>
        <v>0</v>
      </c>
    </row>
    <row r="15" spans="1:26" s="35" customFormat="1" ht="18" customHeight="1">
      <c r="A15" s="2"/>
      <c r="B15" s="2"/>
      <c r="C15" s="2"/>
      <c r="D15" s="117"/>
      <c r="E15" s="55"/>
      <c r="F15" s="55"/>
      <c r="G15" s="55"/>
      <c r="H15" s="117"/>
      <c r="I15" s="55"/>
      <c r="J15" s="55"/>
      <c r="K15" s="72"/>
      <c r="L15" s="57">
        <v>1.8</v>
      </c>
      <c r="M15" s="36"/>
      <c r="N15" s="36"/>
      <c r="O15" s="36" t="s">
        <v>36</v>
      </c>
      <c r="P15" s="82">
        <f ca="1">+$L15*P14</f>
        <v>0</v>
      </c>
      <c r="Q15" s="83">
        <f t="shared" ref="Q15:Z15" ca="1" si="7">+$L15*Q14</f>
        <v>0</v>
      </c>
      <c r="R15" s="83">
        <f t="shared" ca="1" si="7"/>
        <v>0</v>
      </c>
      <c r="S15" s="87">
        <f t="shared" ca="1" si="7"/>
        <v>0</v>
      </c>
      <c r="T15" s="85">
        <f t="shared" ca="1" si="7"/>
        <v>0</v>
      </c>
      <c r="U15" s="86">
        <f t="shared" ca="1" si="7"/>
        <v>0</v>
      </c>
      <c r="V15" s="83">
        <f t="shared" ca="1" si="7"/>
        <v>0</v>
      </c>
      <c r="W15" s="83">
        <f t="shared" ca="1" si="7"/>
        <v>0</v>
      </c>
      <c r="X15" s="83">
        <f t="shared" ca="1" si="7"/>
        <v>0</v>
      </c>
      <c r="Y15" s="85">
        <f t="shared" ca="1" si="3"/>
        <v>0</v>
      </c>
      <c r="Z15" s="87">
        <f t="shared" ca="1" si="7"/>
        <v>0</v>
      </c>
    </row>
    <row r="16" spans="1:26" s="35" customFormat="1" ht="18" customHeight="1">
      <c r="A16" s="2"/>
      <c r="B16" s="2"/>
      <c r="C16" s="2"/>
      <c r="D16" s="117"/>
      <c r="E16" s="55"/>
      <c r="F16" s="55"/>
      <c r="G16" s="55"/>
      <c r="H16" s="117"/>
      <c r="I16" s="55"/>
      <c r="J16" s="55"/>
      <c r="K16" s="72"/>
      <c r="L16" s="57"/>
      <c r="M16" s="88"/>
      <c r="N16" s="89" t="s">
        <v>37</v>
      </c>
      <c r="O16" s="89"/>
      <c r="P16" s="90">
        <f ca="1">+P13+P15</f>
        <v>51.882352941176478</v>
      </c>
      <c r="Q16" s="91">
        <f t="shared" ref="Q16:X16" ca="1" si="8">+Q13+Q15</f>
        <v>90.352941176470608</v>
      </c>
      <c r="R16" s="91">
        <f t="shared" ca="1" si="8"/>
        <v>545.76470588235293</v>
      </c>
      <c r="S16" s="94">
        <f t="shared" ca="1" si="8"/>
        <v>67.941176470588232</v>
      </c>
      <c r="T16" s="92">
        <f t="shared" ca="1" si="5"/>
        <v>755.94117647058829</v>
      </c>
      <c r="U16" s="93">
        <f t="shared" ca="1" si="8"/>
        <v>0</v>
      </c>
      <c r="V16" s="91">
        <f t="shared" ca="1" si="8"/>
        <v>1.0588235294117647</v>
      </c>
      <c r="W16" s="91">
        <f t="shared" ca="1" si="8"/>
        <v>0</v>
      </c>
      <c r="X16" s="91">
        <f t="shared" ca="1" si="8"/>
        <v>0</v>
      </c>
      <c r="Y16" s="92">
        <f t="shared" ca="1" si="3"/>
        <v>1.0588235294117647</v>
      </c>
      <c r="Z16" s="94">
        <f ca="1">+T16+Y16</f>
        <v>757</v>
      </c>
    </row>
    <row r="17" spans="1:26" s="35" customFormat="1" ht="18" customHeight="1">
      <c r="A17" s="2" t="str">
        <f t="shared" ref="A17:J18" si="9">A$4&amp;$K17&amp;$L17</f>
        <v>A_ปUG_UGC02</v>
      </c>
      <c r="B17" s="2" t="str">
        <f t="shared" si="9"/>
        <v>B_ปUG_UGC02</v>
      </c>
      <c r="C17" s="2" t="str">
        <f t="shared" si="9"/>
        <v>C_ปUG_UGC02</v>
      </c>
      <c r="D17" s="117" t="str">
        <f t="shared" si="9"/>
        <v>D_ปUG_UGC02</v>
      </c>
      <c r="E17" s="55" t="str">
        <f t="shared" si="9"/>
        <v>A_พUG_UGC02</v>
      </c>
      <c r="F17" s="55" t="str">
        <f t="shared" si="9"/>
        <v>B_พUG_UGC02</v>
      </c>
      <c r="G17" s="55" t="str">
        <f t="shared" si="9"/>
        <v>C_พUG_UGC02</v>
      </c>
      <c r="H17" s="117" t="str">
        <f t="shared" si="9"/>
        <v>D_พUG_UGC02</v>
      </c>
      <c r="I17" s="55" t="str">
        <f t="shared" si="9"/>
        <v>F_พUG_UGC02</v>
      </c>
      <c r="J17" s="55" t="str">
        <f t="shared" si="9"/>
        <v>N_พUG_UGC02</v>
      </c>
      <c r="K17" s="72" t="s">
        <v>50</v>
      </c>
      <c r="L17" s="73" t="s">
        <v>24</v>
      </c>
      <c r="M17" s="95" t="s">
        <v>170</v>
      </c>
      <c r="N17" s="75" t="s">
        <v>33</v>
      </c>
      <c r="O17" s="75" t="s">
        <v>33</v>
      </c>
      <c r="P17" s="76">
        <f ca="1">SUMIF('C63_2วิทยาเขต'!$U$2:$W$1254,A17,'C63_2วิทยาเขต'!$W$2:$W$1254)</f>
        <v>10.941176470588236</v>
      </c>
      <c r="Q17" s="77">
        <f ca="1">SUMIF('C63_2วิทยาเขต'!$U$2:$W$1254,B17,'C63_2วิทยาเขต'!$W$2:$W$1254)</f>
        <v>30.882352941176471</v>
      </c>
      <c r="R17" s="77">
        <f ca="1">SUMIF('C63_2วิทยาเขต'!$U$2:$W$1254,C17,'C63_2วิทยาเขต'!$W$2:$W$1254)</f>
        <v>372.76470588235293</v>
      </c>
      <c r="S17" s="113">
        <f ca="1">SUMIF('C63_2วิทยาเขต'!$U$2:$W$1254,D17,'C63_2วิทยาเขต'!$W$2:$W$1254)</f>
        <v>0.35294117647058826</v>
      </c>
      <c r="T17" s="78">
        <f ca="1">+P17+Q17+R17+S17</f>
        <v>414.94117647058823</v>
      </c>
      <c r="U17" s="79">
        <f ca="1">SUMIF('C63_2วิทยาเขต'!$U$2:$W$1254,E17,'C63_2วิทยาเขต'!$W$2:$W$1254)</f>
        <v>0</v>
      </c>
      <c r="V17" s="38">
        <f ca="1">SUMIF('C63_2วิทยาเขต'!$U$2:$W$1254,F17,'C63_2วิทยาเขต'!$W$2:$W$1254)</f>
        <v>3.1764705882352939</v>
      </c>
      <c r="W17" s="80">
        <f ca="1">SUMIF('C63_2วิทยาเขต'!$U$2:$W$1254,G17,'C63_2วิทยาเขต'!$W$2:$W$1254)</f>
        <v>0</v>
      </c>
      <c r="X17" s="80">
        <f ca="1">SUMIF('C63_2วิทยาเขต'!$U$2:$W$1254,H17,'C63_2วิทยาเขต'!$W$2:$W$1254)</f>
        <v>0</v>
      </c>
      <c r="Y17" s="78">
        <f t="shared" ca="1" si="3"/>
        <v>3.1764705882352939</v>
      </c>
      <c r="Z17" s="81">
        <f ca="1">+T17+Y17</f>
        <v>418.11764705882354</v>
      </c>
    </row>
    <row r="18" spans="1:26" s="35" customFormat="1" ht="18" customHeight="1">
      <c r="A18" s="2" t="str">
        <f t="shared" si="9"/>
        <v>A_ปUG_GC02</v>
      </c>
      <c r="B18" s="2" t="str">
        <f t="shared" si="9"/>
        <v>B_ปUG_GC02</v>
      </c>
      <c r="C18" s="2" t="str">
        <f t="shared" si="9"/>
        <v>C_ปUG_GC02</v>
      </c>
      <c r="D18" s="117" t="str">
        <f t="shared" si="9"/>
        <v>D_ปUG_GC02</v>
      </c>
      <c r="E18" s="55" t="str">
        <f t="shared" si="9"/>
        <v>A_พUG_GC02</v>
      </c>
      <c r="F18" s="55" t="str">
        <f t="shared" si="9"/>
        <v>B_พUG_GC02</v>
      </c>
      <c r="G18" s="55" t="str">
        <f t="shared" si="9"/>
        <v>C_พUG_GC02</v>
      </c>
      <c r="H18" s="117" t="str">
        <f t="shared" si="9"/>
        <v>D_พUG_GC02</v>
      </c>
      <c r="I18" s="55" t="str">
        <f t="shared" si="9"/>
        <v>F_พUG_GC02</v>
      </c>
      <c r="J18" s="55" t="str">
        <f t="shared" si="9"/>
        <v>N_พUG_GC02</v>
      </c>
      <c r="K18" s="72" t="s">
        <v>51</v>
      </c>
      <c r="L18" s="73" t="s">
        <v>24</v>
      </c>
      <c r="M18" s="36"/>
      <c r="N18" s="36"/>
      <c r="O18" s="36" t="s">
        <v>34</v>
      </c>
      <c r="P18" s="82">
        <f ca="1">SUMIF('C63_2วิทยาเขต'!$U$2:$W$1254,A18,'C63_2วิทยาเขต'!$W$2:$W$1254)</f>
        <v>0</v>
      </c>
      <c r="Q18" s="83">
        <f ca="1">SUMIF('C63_2วิทยาเขต'!$U$2:$W$1254,B18,'C63_2วิทยาเขต'!$W$2:$W$1254)</f>
        <v>0</v>
      </c>
      <c r="R18" s="83">
        <f ca="1">SUMIF('C63_2วิทยาเขต'!$U$2:$W$1254,C18,'C63_2วิทยาเขต'!$W$2:$W$1254)</f>
        <v>0</v>
      </c>
      <c r="S18" s="87">
        <f ca="1">SUMIF('C63_2วิทยาเขต'!$U$2:$W$1254,D18,'C63_2วิทยาเขต'!$W$2:$W$1254)</f>
        <v>0</v>
      </c>
      <c r="T18" s="85">
        <f ca="1">+P18+Q18+R18+S18</f>
        <v>0</v>
      </c>
      <c r="U18" s="86">
        <f ca="1">SUMIF('C63_2วิทยาเขต'!$U$2:$W$1254,E18,'C63_2วิทยาเขต'!$W$2:$W$1254)</f>
        <v>0</v>
      </c>
      <c r="V18" s="83">
        <f ca="1">SUMIF('C63_2วิทยาเขต'!$U$2:$W$1254,F18,'C63_2วิทยาเขต'!$W$2:$W$1254)</f>
        <v>0</v>
      </c>
      <c r="W18" s="83">
        <f ca="1">SUMIF('C63_2วิทยาเขต'!$U$2:$W$1254,G18,'C63_2วิทยาเขต'!$W$2:$W$1254)</f>
        <v>0</v>
      </c>
      <c r="X18" s="83">
        <f ca="1">SUMIF('C63_2วิทยาเขต'!$U$2:$W$1254,H18,'C63_2วิทยาเขต'!$W$2:$W$1254)</f>
        <v>0</v>
      </c>
      <c r="Y18" s="85">
        <f t="shared" ca="1" si="3"/>
        <v>0</v>
      </c>
      <c r="Z18" s="87">
        <f ca="1">+T18+Y18</f>
        <v>0</v>
      </c>
    </row>
    <row r="19" spans="1:26" s="35" customFormat="1" ht="18" customHeight="1">
      <c r="A19" s="2"/>
      <c r="B19" s="2"/>
      <c r="C19" s="2"/>
      <c r="D19" s="117"/>
      <c r="E19" s="55"/>
      <c r="F19" s="55"/>
      <c r="G19" s="55"/>
      <c r="H19" s="117"/>
      <c r="I19" s="55"/>
      <c r="J19" s="55"/>
      <c r="K19" s="72"/>
      <c r="L19" s="57"/>
      <c r="M19" s="36"/>
      <c r="N19" s="36"/>
      <c r="O19" s="36" t="s">
        <v>31</v>
      </c>
      <c r="P19" s="82">
        <f ca="1">+P17+P18</f>
        <v>10.941176470588236</v>
      </c>
      <c r="Q19" s="83">
        <f t="shared" ref="Q19:X19" ca="1" si="10">+Q17+Q18</f>
        <v>30.882352941176471</v>
      </c>
      <c r="R19" s="83">
        <f t="shared" ca="1" si="10"/>
        <v>372.76470588235293</v>
      </c>
      <c r="S19" s="87">
        <f t="shared" ca="1" si="10"/>
        <v>0.35294117647058826</v>
      </c>
      <c r="T19" s="85">
        <f t="shared" ref="T19:T22" ca="1" si="11">+P19+Q19+R19+S19</f>
        <v>414.94117647058823</v>
      </c>
      <c r="U19" s="86">
        <f t="shared" ca="1" si="10"/>
        <v>0</v>
      </c>
      <c r="V19" s="83">
        <f t="shared" ca="1" si="10"/>
        <v>3.1764705882352939</v>
      </c>
      <c r="W19" s="83">
        <f t="shared" ca="1" si="10"/>
        <v>0</v>
      </c>
      <c r="X19" s="83">
        <f t="shared" ca="1" si="10"/>
        <v>0</v>
      </c>
      <c r="Y19" s="85">
        <f t="shared" ca="1" si="3"/>
        <v>3.1764705882352939</v>
      </c>
      <c r="Z19" s="124">
        <f ca="1">+T19+Y19</f>
        <v>418.11764705882354</v>
      </c>
    </row>
    <row r="20" spans="1:26" s="35" customFormat="1" ht="18" customHeight="1">
      <c r="A20" s="2" t="str">
        <f t="shared" ref="A20:J20" si="12">A$4&amp;$K20&amp;$L20</f>
        <v>A_ปG_GC02</v>
      </c>
      <c r="B20" s="2" t="str">
        <f t="shared" si="12"/>
        <v>B_ปG_GC02</v>
      </c>
      <c r="C20" s="2" t="str">
        <f t="shared" si="12"/>
        <v>C_ปG_GC02</v>
      </c>
      <c r="D20" s="117" t="str">
        <f t="shared" si="12"/>
        <v>D_ปG_GC02</v>
      </c>
      <c r="E20" s="55" t="str">
        <f t="shared" si="12"/>
        <v>A_พG_GC02</v>
      </c>
      <c r="F20" s="55" t="str">
        <f t="shared" si="12"/>
        <v>B_พG_GC02</v>
      </c>
      <c r="G20" s="55" t="str">
        <f t="shared" si="12"/>
        <v>C_พG_GC02</v>
      </c>
      <c r="H20" s="117" t="str">
        <f t="shared" si="12"/>
        <v>D_พG_GC02</v>
      </c>
      <c r="I20" s="55" t="str">
        <f t="shared" si="12"/>
        <v>F_พG_GC02</v>
      </c>
      <c r="J20" s="55" t="str">
        <f t="shared" si="12"/>
        <v>N_พG_GC02</v>
      </c>
      <c r="K20" s="72" t="s">
        <v>52</v>
      </c>
      <c r="L20" s="73" t="s">
        <v>24</v>
      </c>
      <c r="M20" s="36"/>
      <c r="N20" s="36" t="s">
        <v>35</v>
      </c>
      <c r="O20" s="36" t="s">
        <v>34</v>
      </c>
      <c r="P20" s="82">
        <f ca="1">SUMIF('C63_2วิทยาเขต'!$U$2:$W$1254,A20,'C63_2วิทยาเขต'!$W$2:$W$1254)</f>
        <v>0</v>
      </c>
      <c r="Q20" s="83">
        <f ca="1">SUMIF('C63_2วิทยาเขต'!$U$2:$W$1254,B20,'C63_2วิทยาเขต'!$W$2:$W$1254)</f>
        <v>0</v>
      </c>
      <c r="R20" s="83">
        <f ca="1">SUMIF('C63_2วิทยาเขต'!$U$2:$W$1254,C20,'C63_2วิทยาเขต'!$W$2:$W$1254)</f>
        <v>0</v>
      </c>
      <c r="S20" s="87">
        <f ca="1">SUMIF('C63_2วิทยาเขต'!$U$2:$W$1254,D20,'C63_2วิทยาเขต'!$W$2:$W$1254)</f>
        <v>0</v>
      </c>
      <c r="T20" s="85">
        <f ca="1">+P20+Q20+R20+S20</f>
        <v>0</v>
      </c>
      <c r="U20" s="86">
        <f ca="1">SUMIF('C63_2วิทยาเขต'!$U$2:$W$1254,E20,'C63_2วิทยาเขต'!$W$2:$W$1254)</f>
        <v>0</v>
      </c>
      <c r="V20" s="83">
        <f ca="1">SUMIF('C63_2วิทยาเขต'!$U$2:$W$1254,F20,'C63_2วิทยาเขต'!$W$2:$W$1254)</f>
        <v>0</v>
      </c>
      <c r="W20" s="83">
        <f ca="1">SUMIF('C63_2วิทยาเขต'!$U$2:$W$1254,G20,'C63_2วิทยาเขต'!$W$2:$W$1254)</f>
        <v>0</v>
      </c>
      <c r="X20" s="83">
        <f ca="1">SUMIF('C63_2วิทยาเขต'!$U$2:$W$1254,H20,'C63_2วิทยาเขต'!$W$2:$W$1254)</f>
        <v>0</v>
      </c>
      <c r="Y20" s="85">
        <f t="shared" ca="1" si="3"/>
        <v>0</v>
      </c>
      <c r="Z20" s="87">
        <f ca="1">+T20+Y20</f>
        <v>0</v>
      </c>
    </row>
    <row r="21" spans="1:26" s="35" customFormat="1" ht="18" customHeight="1">
      <c r="A21" s="3"/>
      <c r="B21" s="3"/>
      <c r="C21" s="3"/>
      <c r="D21" s="117"/>
      <c r="E21" s="55"/>
      <c r="F21" s="55"/>
      <c r="G21" s="55"/>
      <c r="H21" s="117"/>
      <c r="I21" s="55"/>
      <c r="J21" s="55"/>
      <c r="K21" s="72"/>
      <c r="L21" s="57">
        <v>1.8</v>
      </c>
      <c r="M21" s="36"/>
      <c r="N21" s="36"/>
      <c r="O21" s="36" t="s">
        <v>36</v>
      </c>
      <c r="P21" s="82">
        <f ca="1">+$L21*P20</f>
        <v>0</v>
      </c>
      <c r="Q21" s="83">
        <f t="shared" ref="Q21:Z21" ca="1" si="13">+$L21*Q20</f>
        <v>0</v>
      </c>
      <c r="R21" s="83">
        <f t="shared" ca="1" si="13"/>
        <v>0</v>
      </c>
      <c r="S21" s="87">
        <f t="shared" ca="1" si="13"/>
        <v>0</v>
      </c>
      <c r="T21" s="85">
        <f t="shared" ca="1" si="13"/>
        <v>0</v>
      </c>
      <c r="U21" s="86">
        <f t="shared" ca="1" si="13"/>
        <v>0</v>
      </c>
      <c r="V21" s="83">
        <f t="shared" ca="1" si="13"/>
        <v>0</v>
      </c>
      <c r="W21" s="83">
        <f t="shared" ca="1" si="13"/>
        <v>0</v>
      </c>
      <c r="X21" s="83">
        <f t="shared" ca="1" si="13"/>
        <v>0</v>
      </c>
      <c r="Y21" s="85">
        <f t="shared" ca="1" si="3"/>
        <v>0</v>
      </c>
      <c r="Z21" s="87">
        <f t="shared" ca="1" si="13"/>
        <v>0</v>
      </c>
    </row>
    <row r="22" spans="1:26" s="35" customFormat="1" ht="18" customHeight="1">
      <c r="A22" s="3"/>
      <c r="B22" s="3"/>
      <c r="C22" s="3"/>
      <c r="D22" s="117"/>
      <c r="E22" s="55"/>
      <c r="F22" s="55"/>
      <c r="G22" s="55"/>
      <c r="H22" s="117"/>
      <c r="I22" s="55"/>
      <c r="J22" s="55"/>
      <c r="K22" s="72"/>
      <c r="L22" s="57"/>
      <c r="M22" s="88"/>
      <c r="N22" s="89" t="s">
        <v>37</v>
      </c>
      <c r="O22" s="89"/>
      <c r="P22" s="82">
        <f ca="1">+P19+P21</f>
        <v>10.941176470588236</v>
      </c>
      <c r="Q22" s="83">
        <f t="shared" ref="Q22:X22" ca="1" si="14">+Q19+Q21</f>
        <v>30.882352941176471</v>
      </c>
      <c r="R22" s="83">
        <f t="shared" ca="1" si="14"/>
        <v>372.76470588235293</v>
      </c>
      <c r="S22" s="87">
        <f t="shared" ca="1" si="14"/>
        <v>0.35294117647058826</v>
      </c>
      <c r="T22" s="85">
        <f t="shared" ca="1" si="11"/>
        <v>414.94117647058823</v>
      </c>
      <c r="U22" s="86">
        <f t="shared" ca="1" si="14"/>
        <v>0</v>
      </c>
      <c r="V22" s="91">
        <f t="shared" ca="1" si="14"/>
        <v>3.1764705882352939</v>
      </c>
      <c r="W22" s="91">
        <f t="shared" ca="1" si="14"/>
        <v>0</v>
      </c>
      <c r="X22" s="91">
        <f t="shared" ca="1" si="14"/>
        <v>0</v>
      </c>
      <c r="Y22" s="85">
        <f t="shared" ca="1" si="3"/>
        <v>3.1764705882352939</v>
      </c>
      <c r="Z22" s="87">
        <f ca="1">+T22+Y22</f>
        <v>418.11764705882354</v>
      </c>
    </row>
    <row r="23" spans="1:26" s="35" customFormat="1" ht="18" customHeight="1">
      <c r="A23" s="2" t="str">
        <f t="shared" ref="A23:J24" si="15">A$4&amp;$K23&amp;$L23</f>
        <v>A_ปUG_UGC03</v>
      </c>
      <c r="B23" s="2" t="str">
        <f t="shared" si="15"/>
        <v>B_ปUG_UGC03</v>
      </c>
      <c r="C23" s="2" t="str">
        <f t="shared" si="15"/>
        <v>C_ปUG_UGC03</v>
      </c>
      <c r="D23" s="117" t="str">
        <f t="shared" si="15"/>
        <v>D_ปUG_UGC03</v>
      </c>
      <c r="E23" s="55" t="str">
        <f t="shared" si="15"/>
        <v>A_พUG_UGC03</v>
      </c>
      <c r="F23" s="55" t="str">
        <f t="shared" si="15"/>
        <v>B_พUG_UGC03</v>
      </c>
      <c r="G23" s="55" t="str">
        <f t="shared" si="15"/>
        <v>C_พUG_UGC03</v>
      </c>
      <c r="H23" s="117" t="str">
        <f t="shared" si="15"/>
        <v>D_พUG_UGC03</v>
      </c>
      <c r="I23" s="55" t="str">
        <f t="shared" si="15"/>
        <v>F_พUG_UGC03</v>
      </c>
      <c r="J23" s="55" t="str">
        <f t="shared" si="15"/>
        <v>N_พUG_UGC03</v>
      </c>
      <c r="K23" s="72" t="s">
        <v>50</v>
      </c>
      <c r="L23" s="73" t="s">
        <v>25</v>
      </c>
      <c r="M23" s="95" t="s">
        <v>172</v>
      </c>
      <c r="N23" s="75" t="s">
        <v>33</v>
      </c>
      <c r="O23" s="75" t="s">
        <v>33</v>
      </c>
      <c r="P23" s="76">
        <f ca="1">SUMIF('C63_2วิทยาเขต'!$U$2:$W$1254,A23,'C63_2วิทยาเขต'!$W$2:$W$1254)</f>
        <v>0</v>
      </c>
      <c r="Q23" s="77">
        <f ca="1">SUMIF('C63_2วิทยาเขต'!$U$2:$W$1254,B23,'C63_2วิทยาเขต'!$W$2:$W$1254)</f>
        <v>0.17647058823529413</v>
      </c>
      <c r="R23" s="77">
        <f ca="1">SUMIF('C63_2วิทยาเขต'!$U$2:$W$1254,C23,'C63_2วิทยาเขต'!$W$2:$W$1254)</f>
        <v>443.8235294117647</v>
      </c>
      <c r="S23" s="113">
        <f ca="1">SUMIF('C63_2วิทยาเขต'!$U$2:$W$1254,D23,'C63_2วิทยาเขต'!$W$2:$W$1254)</f>
        <v>0</v>
      </c>
      <c r="T23" s="78">
        <f ca="1">+P23+Q23+R23+S23</f>
        <v>444</v>
      </c>
      <c r="U23" s="79">
        <f ca="1">SUMIF('C63_2วิทยาเขต'!$U$2:$W$1254,E23,'C63_2วิทยาเขต'!$W$2:$W$1254)</f>
        <v>0</v>
      </c>
      <c r="V23" s="38">
        <f ca="1">SUMIF('C63_2วิทยาเขต'!$U$2:$W$1254,F23,'C63_2วิทยาเขต'!$W$2:$W$1254)</f>
        <v>0</v>
      </c>
      <c r="W23" s="80">
        <f ca="1">SUMIF('C63_2วิทยาเขต'!$U$2:$W$1254,G23,'C63_2วิทยาเขต'!$W$2:$W$1254)</f>
        <v>0</v>
      </c>
      <c r="X23" s="80">
        <f ca="1">SUMIF('C63_2วิทยาเขต'!$U$2:$W$1254,H23,'C63_2วิทยาเขต'!$W$2:$W$1254)</f>
        <v>0</v>
      </c>
      <c r="Y23" s="78">
        <f t="shared" ca="1" si="3"/>
        <v>0</v>
      </c>
      <c r="Z23" s="81">
        <f ca="1">+T23+Y23</f>
        <v>444</v>
      </c>
    </row>
    <row r="24" spans="1:26" s="35" customFormat="1" ht="18" customHeight="1">
      <c r="A24" s="2" t="str">
        <f t="shared" si="15"/>
        <v>A_ปUG_GC03</v>
      </c>
      <c r="B24" s="2" t="str">
        <f t="shared" si="15"/>
        <v>B_ปUG_GC03</v>
      </c>
      <c r="C24" s="2" t="str">
        <f t="shared" si="15"/>
        <v>C_ปUG_GC03</v>
      </c>
      <c r="D24" s="117" t="str">
        <f t="shared" si="15"/>
        <v>D_ปUG_GC03</v>
      </c>
      <c r="E24" s="55" t="str">
        <f t="shared" si="15"/>
        <v>A_พUG_GC03</v>
      </c>
      <c r="F24" s="55" t="str">
        <f t="shared" si="15"/>
        <v>B_พUG_GC03</v>
      </c>
      <c r="G24" s="55" t="str">
        <f t="shared" si="15"/>
        <v>C_พUG_GC03</v>
      </c>
      <c r="H24" s="117" t="str">
        <f t="shared" si="15"/>
        <v>D_พUG_GC03</v>
      </c>
      <c r="I24" s="55" t="str">
        <f t="shared" si="15"/>
        <v>F_พUG_GC03</v>
      </c>
      <c r="J24" s="55" t="str">
        <f t="shared" si="15"/>
        <v>N_พUG_GC03</v>
      </c>
      <c r="K24" s="72" t="s">
        <v>51</v>
      </c>
      <c r="L24" s="73" t="s">
        <v>25</v>
      </c>
      <c r="M24" s="36"/>
      <c r="N24" s="36"/>
      <c r="O24" s="36" t="s">
        <v>34</v>
      </c>
      <c r="P24" s="82">
        <f ca="1">SUMIF('C63_2วิทยาเขต'!$U$2:$W$1254,A24,'C63_2วิทยาเขต'!$W$2:$W$1254)</f>
        <v>0</v>
      </c>
      <c r="Q24" s="83">
        <f ca="1">SUMIF('C63_2วิทยาเขต'!$U$2:$W$1254,B24,'C63_2วิทยาเขต'!$W$2:$W$1254)</f>
        <v>0</v>
      </c>
      <c r="R24" s="83">
        <f ca="1">SUMIF('C63_2วิทยาเขต'!$U$2:$W$1254,C24,'C63_2วิทยาเขต'!$W$2:$W$1254)</f>
        <v>0</v>
      </c>
      <c r="S24" s="87">
        <f ca="1">SUMIF('C63_2วิทยาเขต'!$U$2:$W$1254,D24,'C63_2วิทยาเขต'!$W$2:$W$1254)</f>
        <v>0</v>
      </c>
      <c r="T24" s="85">
        <f ca="1">+P24+Q24+R24+S24</f>
        <v>0</v>
      </c>
      <c r="U24" s="86">
        <f ca="1">SUMIF('C63_2วิทยาเขต'!$U$2:$W$1254,E24,'C63_2วิทยาเขต'!$W$2:$W$1254)</f>
        <v>0</v>
      </c>
      <c r="V24" s="83">
        <f ca="1">SUMIF('C63_2วิทยาเขต'!$U$2:$W$1254,F24,'C63_2วิทยาเขต'!$W$2:$W$1254)</f>
        <v>0</v>
      </c>
      <c r="W24" s="83">
        <f ca="1">SUMIF('C63_2วิทยาเขต'!$U$2:$W$1254,G24,'C63_2วิทยาเขต'!$W$2:$W$1254)</f>
        <v>0</v>
      </c>
      <c r="X24" s="83">
        <f ca="1">SUMIF('C63_2วิทยาเขต'!$U$2:$W$1254,H24,'C63_2วิทยาเขต'!$W$2:$W$1254)</f>
        <v>0</v>
      </c>
      <c r="Y24" s="85">
        <f t="shared" ca="1" si="3"/>
        <v>0</v>
      </c>
      <c r="Z24" s="87">
        <f ca="1">+T24+Y24</f>
        <v>0</v>
      </c>
    </row>
    <row r="25" spans="1:26" s="35" customFormat="1" ht="18" customHeight="1">
      <c r="A25" s="2"/>
      <c r="B25" s="2"/>
      <c r="C25" s="2"/>
      <c r="D25" s="117"/>
      <c r="E25" s="55"/>
      <c r="F25" s="55"/>
      <c r="G25" s="55"/>
      <c r="H25" s="117"/>
      <c r="I25" s="55"/>
      <c r="J25" s="55"/>
      <c r="K25" s="72"/>
      <c r="L25" s="57"/>
      <c r="M25" s="36"/>
      <c r="N25" s="36"/>
      <c r="O25" s="36" t="s">
        <v>31</v>
      </c>
      <c r="P25" s="82">
        <f ca="1">+P23+P24</f>
        <v>0</v>
      </c>
      <c r="Q25" s="83">
        <f t="shared" ref="Q25:X25" ca="1" si="16">+Q23+Q24</f>
        <v>0.17647058823529413</v>
      </c>
      <c r="R25" s="83">
        <f t="shared" ca="1" si="16"/>
        <v>443.8235294117647</v>
      </c>
      <c r="S25" s="87">
        <f t="shared" ca="1" si="16"/>
        <v>0</v>
      </c>
      <c r="T25" s="85">
        <f t="shared" ref="T25:T28" ca="1" si="17">+P25+Q25+R25+S25</f>
        <v>444</v>
      </c>
      <c r="U25" s="86">
        <f t="shared" ca="1" si="16"/>
        <v>0</v>
      </c>
      <c r="V25" s="83">
        <f t="shared" ca="1" si="16"/>
        <v>0</v>
      </c>
      <c r="W25" s="83">
        <f t="shared" ca="1" si="16"/>
        <v>0</v>
      </c>
      <c r="X25" s="83">
        <f t="shared" ca="1" si="16"/>
        <v>0</v>
      </c>
      <c r="Y25" s="85">
        <f t="shared" ca="1" si="3"/>
        <v>0</v>
      </c>
      <c r="Z25" s="124">
        <f ca="1">+T25+Y25</f>
        <v>444</v>
      </c>
    </row>
    <row r="26" spans="1:26" s="35" customFormat="1" ht="18" customHeight="1">
      <c r="A26" s="2" t="str">
        <f t="shared" ref="A26:J26" si="18">A$4&amp;$K26&amp;$L26</f>
        <v>A_ปG_GC03</v>
      </c>
      <c r="B26" s="2" t="str">
        <f t="shared" si="18"/>
        <v>B_ปG_GC03</v>
      </c>
      <c r="C26" s="2" t="str">
        <f t="shared" si="18"/>
        <v>C_ปG_GC03</v>
      </c>
      <c r="D26" s="117" t="str">
        <f t="shared" si="18"/>
        <v>D_ปG_GC03</v>
      </c>
      <c r="E26" s="55" t="str">
        <f t="shared" si="18"/>
        <v>A_พG_GC03</v>
      </c>
      <c r="F26" s="55" t="str">
        <f t="shared" si="18"/>
        <v>B_พG_GC03</v>
      </c>
      <c r="G26" s="55" t="str">
        <f t="shared" si="18"/>
        <v>C_พG_GC03</v>
      </c>
      <c r="H26" s="117" t="str">
        <f t="shared" si="18"/>
        <v>D_พG_GC03</v>
      </c>
      <c r="I26" s="55" t="str">
        <f t="shared" si="18"/>
        <v>F_พG_GC03</v>
      </c>
      <c r="J26" s="55" t="str">
        <f t="shared" si="18"/>
        <v>N_พG_GC03</v>
      </c>
      <c r="K26" s="72" t="s">
        <v>52</v>
      </c>
      <c r="L26" s="73" t="s">
        <v>25</v>
      </c>
      <c r="M26" s="36"/>
      <c r="N26" s="36" t="s">
        <v>35</v>
      </c>
      <c r="O26" s="36" t="s">
        <v>34</v>
      </c>
      <c r="P26" s="82">
        <f ca="1">SUMIF('C63_2วิทยาเขต'!$U$2:$W$1254,A26,'C63_2วิทยาเขต'!$W$2:$W$1254)</f>
        <v>0</v>
      </c>
      <c r="Q26" s="83">
        <f ca="1">SUMIF('C63_2วิทยาเขต'!$U$2:$W$1254,B26,'C63_2วิทยาเขต'!$W$2:$W$1254)</f>
        <v>0</v>
      </c>
      <c r="R26" s="83">
        <f ca="1">SUMIF('C63_2วิทยาเขต'!$U$2:$W$1254,C26,'C63_2วิทยาเขต'!$W$2:$W$1254)</f>
        <v>0</v>
      </c>
      <c r="S26" s="87">
        <f ca="1">SUMIF('C63_2วิทยาเขต'!$U$2:$W$1254,D26,'C63_2วิทยาเขต'!$W$2:$W$1254)</f>
        <v>0</v>
      </c>
      <c r="T26" s="85">
        <f ca="1">+P26+Q26+R26+S26</f>
        <v>0</v>
      </c>
      <c r="U26" s="86">
        <f ca="1">SUMIF('C63_2วิทยาเขต'!$U$2:$W$1254,E26,'C63_2วิทยาเขต'!$W$2:$W$1254)</f>
        <v>0</v>
      </c>
      <c r="V26" s="83">
        <f ca="1">SUMIF('C63_2วิทยาเขต'!$U$2:$W$1254,F26,'C63_2วิทยาเขต'!$W$2:$W$1254)</f>
        <v>0</v>
      </c>
      <c r="W26" s="83">
        <f ca="1">SUMIF('C63_2วิทยาเขต'!$U$2:$W$1254,G26,'C63_2วิทยาเขต'!$W$2:$W$1254)</f>
        <v>0</v>
      </c>
      <c r="X26" s="83">
        <f ca="1">SUMIF('C63_2วิทยาเขต'!$U$2:$W$1254,H26,'C63_2วิทยาเขต'!$W$2:$W$1254)</f>
        <v>0</v>
      </c>
      <c r="Y26" s="85">
        <f t="shared" ca="1" si="3"/>
        <v>0</v>
      </c>
      <c r="Z26" s="87">
        <f ca="1">+T26+Y26</f>
        <v>0</v>
      </c>
    </row>
    <row r="27" spans="1:26" s="35" customFormat="1" ht="18" customHeight="1">
      <c r="A27" s="3"/>
      <c r="B27" s="3"/>
      <c r="C27" s="3"/>
      <c r="D27" s="117"/>
      <c r="E27" s="55"/>
      <c r="F27" s="55"/>
      <c r="G27" s="55"/>
      <c r="H27" s="117"/>
      <c r="I27" s="55"/>
      <c r="J27" s="55"/>
      <c r="K27" s="72"/>
      <c r="L27" s="57">
        <v>1.8</v>
      </c>
      <c r="M27" s="36"/>
      <c r="N27" s="36"/>
      <c r="O27" s="36" t="s">
        <v>36</v>
      </c>
      <c r="P27" s="82">
        <f ca="1">+$L27*P26</f>
        <v>0</v>
      </c>
      <c r="Q27" s="83">
        <f t="shared" ref="Q27:Z27" ca="1" si="19">+$L27*Q26</f>
        <v>0</v>
      </c>
      <c r="R27" s="83">
        <f t="shared" ca="1" si="19"/>
        <v>0</v>
      </c>
      <c r="S27" s="87">
        <f t="shared" ca="1" si="19"/>
        <v>0</v>
      </c>
      <c r="T27" s="85">
        <f t="shared" ca="1" si="19"/>
        <v>0</v>
      </c>
      <c r="U27" s="86">
        <f t="shared" ca="1" si="19"/>
        <v>0</v>
      </c>
      <c r="V27" s="83">
        <f t="shared" ca="1" si="19"/>
        <v>0</v>
      </c>
      <c r="W27" s="83">
        <f t="shared" ca="1" si="19"/>
        <v>0</v>
      </c>
      <c r="X27" s="83">
        <f t="shared" ca="1" si="19"/>
        <v>0</v>
      </c>
      <c r="Y27" s="85">
        <f t="shared" ca="1" si="3"/>
        <v>0</v>
      </c>
      <c r="Z27" s="87">
        <f t="shared" ca="1" si="19"/>
        <v>0</v>
      </c>
    </row>
    <row r="28" spans="1:26" s="35" customFormat="1" ht="18" customHeight="1">
      <c r="A28" s="3"/>
      <c r="B28" s="3"/>
      <c r="C28" s="3"/>
      <c r="D28" s="117"/>
      <c r="E28" s="55"/>
      <c r="F28" s="55"/>
      <c r="G28" s="55"/>
      <c r="H28" s="117"/>
      <c r="I28" s="55"/>
      <c r="J28" s="55"/>
      <c r="K28" s="72"/>
      <c r="L28" s="57"/>
      <c r="M28" s="88"/>
      <c r="N28" s="89" t="s">
        <v>37</v>
      </c>
      <c r="O28" s="89"/>
      <c r="P28" s="82">
        <f ca="1">+P25+P27</f>
        <v>0</v>
      </c>
      <c r="Q28" s="83">
        <f t="shared" ref="Q28:X28" ca="1" si="20">+Q25+Q27</f>
        <v>0.17647058823529413</v>
      </c>
      <c r="R28" s="83">
        <f t="shared" ca="1" si="20"/>
        <v>443.8235294117647</v>
      </c>
      <c r="S28" s="87">
        <f t="shared" ca="1" si="20"/>
        <v>0</v>
      </c>
      <c r="T28" s="85">
        <f t="shared" ca="1" si="17"/>
        <v>444</v>
      </c>
      <c r="U28" s="86">
        <f t="shared" ca="1" si="20"/>
        <v>0</v>
      </c>
      <c r="V28" s="91">
        <f t="shared" ca="1" si="20"/>
        <v>0</v>
      </c>
      <c r="W28" s="91">
        <f t="shared" ca="1" si="20"/>
        <v>0</v>
      </c>
      <c r="X28" s="91">
        <f t="shared" ca="1" si="20"/>
        <v>0</v>
      </c>
      <c r="Y28" s="85">
        <f t="shared" ca="1" si="3"/>
        <v>0</v>
      </c>
      <c r="Z28" s="87">
        <f ca="1">+T28+Y28</f>
        <v>444</v>
      </c>
    </row>
    <row r="29" spans="1:26" s="35" customFormat="1" ht="18" customHeight="1">
      <c r="A29" s="2" t="str">
        <f t="shared" ref="A29:J30" si="21">A$4&amp;$K29&amp;$L29</f>
        <v>A_ปUG_UGC04</v>
      </c>
      <c r="B29" s="2" t="str">
        <f t="shared" si="21"/>
        <v>B_ปUG_UGC04</v>
      </c>
      <c r="C29" s="2" t="str">
        <f t="shared" si="21"/>
        <v>C_ปUG_UGC04</v>
      </c>
      <c r="D29" s="117" t="str">
        <f t="shared" si="21"/>
        <v>D_ปUG_UGC04</v>
      </c>
      <c r="E29" s="55" t="str">
        <f t="shared" si="21"/>
        <v>A_พUG_UGC04</v>
      </c>
      <c r="F29" s="55" t="str">
        <f t="shared" si="21"/>
        <v>B_พUG_UGC04</v>
      </c>
      <c r="G29" s="55" t="str">
        <f t="shared" si="21"/>
        <v>C_พUG_UGC04</v>
      </c>
      <c r="H29" s="117" t="str">
        <f t="shared" si="21"/>
        <v>D_พUG_UGC04</v>
      </c>
      <c r="I29" s="55" t="str">
        <f t="shared" si="21"/>
        <v>F_พUG_UGC04</v>
      </c>
      <c r="J29" s="55" t="str">
        <f t="shared" si="21"/>
        <v>N_พUG_UGC04</v>
      </c>
      <c r="K29" s="72" t="s">
        <v>50</v>
      </c>
      <c r="L29" s="73" t="s">
        <v>56</v>
      </c>
      <c r="M29" s="95" t="s">
        <v>171</v>
      </c>
      <c r="N29" s="75" t="s">
        <v>33</v>
      </c>
      <c r="O29" s="75" t="s">
        <v>33</v>
      </c>
      <c r="P29" s="76">
        <f ca="1">SUMIF('C63_2วิทยาเขต'!$U$2:$W$1254,A29,'C63_2วิทยาเขต'!$W$2:$W$1254)</f>
        <v>0</v>
      </c>
      <c r="Q29" s="77">
        <f ca="1">SUMIF('C63_2วิทยาเขต'!$U$2:$W$1254,B29,'C63_2วิทยาเขต'!$W$2:$W$1254)</f>
        <v>0</v>
      </c>
      <c r="R29" s="77">
        <f ca="1">SUMIF('C63_2วิทยาเขต'!$U$2:$W$1254,C29,'C63_2วิทยาเขต'!$W$2:$W$1254)</f>
        <v>164.05882352941174</v>
      </c>
      <c r="S29" s="113">
        <f ca="1">SUMIF('C63_2วิทยาเขต'!$U$2:$W$1254,D29,'C63_2วิทยาเขต'!$W$2:$W$1254)</f>
        <v>0</v>
      </c>
      <c r="T29" s="78">
        <f ca="1">+P29+Q29+R29+S29</f>
        <v>164.05882352941174</v>
      </c>
      <c r="U29" s="79">
        <f ca="1">SUMIF('C63_2วิทยาเขต'!$U$2:$W$1254,E29,'C63_2วิทยาเขต'!$W$2:$W$1254)</f>
        <v>0</v>
      </c>
      <c r="V29" s="38">
        <f ca="1">SUMIF('C63_2วิทยาเขต'!$U$2:$W$1254,F29,'C63_2วิทยาเขต'!$W$2:$W$1254)</f>
        <v>0</v>
      </c>
      <c r="W29" s="80">
        <f ca="1">SUMIF('C63_2วิทยาเขต'!$U$2:$W$1254,G29,'C63_2วิทยาเขต'!$W$2:$W$1254)</f>
        <v>0</v>
      </c>
      <c r="X29" s="80">
        <f ca="1">SUMIF('C63_2วิทยาเขต'!$U$2:$W$1254,H29,'C63_2วิทยาเขต'!$W$2:$W$1254)</f>
        <v>0</v>
      </c>
      <c r="Y29" s="78">
        <f t="shared" ca="1" si="3"/>
        <v>0</v>
      </c>
      <c r="Z29" s="81">
        <f ca="1">+T29+Y29</f>
        <v>164.05882352941174</v>
      </c>
    </row>
    <row r="30" spans="1:26" s="35" customFormat="1" ht="18" customHeight="1">
      <c r="A30" s="2" t="str">
        <f t="shared" si="21"/>
        <v>A_ปUG_GC04</v>
      </c>
      <c r="B30" s="2" t="str">
        <f t="shared" si="21"/>
        <v>B_ปUG_GC04</v>
      </c>
      <c r="C30" s="2" t="str">
        <f t="shared" si="21"/>
        <v>C_ปUG_GC04</v>
      </c>
      <c r="D30" s="117" t="str">
        <f t="shared" si="21"/>
        <v>D_ปUG_GC04</v>
      </c>
      <c r="E30" s="55" t="str">
        <f t="shared" si="21"/>
        <v>A_พUG_GC04</v>
      </c>
      <c r="F30" s="55" t="str">
        <f t="shared" si="21"/>
        <v>B_พUG_GC04</v>
      </c>
      <c r="G30" s="55" t="str">
        <f t="shared" si="21"/>
        <v>C_พUG_GC04</v>
      </c>
      <c r="H30" s="117" t="str">
        <f t="shared" si="21"/>
        <v>D_พUG_GC04</v>
      </c>
      <c r="I30" s="55" t="str">
        <f t="shared" si="21"/>
        <v>F_พUG_GC04</v>
      </c>
      <c r="J30" s="55" t="str">
        <f t="shared" si="21"/>
        <v>N_พUG_GC04</v>
      </c>
      <c r="K30" s="72" t="s">
        <v>51</v>
      </c>
      <c r="L30" s="73" t="s">
        <v>56</v>
      </c>
      <c r="M30" s="36"/>
      <c r="N30" s="36"/>
      <c r="O30" s="36" t="s">
        <v>34</v>
      </c>
      <c r="P30" s="82">
        <f ca="1">SUMIF('C63_2วิทยาเขต'!$U$2:$W$1254,A30,'C63_2วิทยาเขต'!$W$2:$W$1254)</f>
        <v>0</v>
      </c>
      <c r="Q30" s="83">
        <f ca="1">SUMIF('C63_2วิทยาเขต'!$U$2:$W$1254,B30,'C63_2วิทยาเขต'!$W$2:$W$1254)</f>
        <v>0</v>
      </c>
      <c r="R30" s="83">
        <f ca="1">SUMIF('C63_2วิทยาเขต'!$U$2:$W$1254,C30,'C63_2วิทยาเขต'!$W$2:$W$1254)</f>
        <v>0</v>
      </c>
      <c r="S30" s="87">
        <f ca="1">SUMIF('C63_2วิทยาเขต'!$U$2:$W$1254,D30,'C63_2วิทยาเขต'!$W$2:$W$1254)</f>
        <v>0</v>
      </c>
      <c r="T30" s="85">
        <f ca="1">+P30+Q30+R30+S30</f>
        <v>0</v>
      </c>
      <c r="U30" s="86">
        <f ca="1">SUMIF('C63_2วิทยาเขต'!$U$2:$W$1254,E30,'C63_2วิทยาเขต'!$W$2:$W$1254)</f>
        <v>0</v>
      </c>
      <c r="V30" s="83">
        <f ca="1">SUMIF('C63_2วิทยาเขต'!$U$2:$W$1254,F30,'C63_2วิทยาเขต'!$W$2:$W$1254)</f>
        <v>0</v>
      </c>
      <c r="W30" s="83">
        <f ca="1">SUMIF('C63_2วิทยาเขต'!$U$2:$W$1254,G30,'C63_2วิทยาเขต'!$W$2:$W$1254)</f>
        <v>0</v>
      </c>
      <c r="X30" s="83">
        <f ca="1">SUMIF('C63_2วิทยาเขต'!$U$2:$W$1254,H30,'C63_2วิทยาเขต'!$W$2:$W$1254)</f>
        <v>0</v>
      </c>
      <c r="Y30" s="85">
        <f t="shared" ca="1" si="3"/>
        <v>0</v>
      </c>
      <c r="Z30" s="87">
        <f ca="1">+T30+Y30</f>
        <v>0</v>
      </c>
    </row>
    <row r="31" spans="1:26" s="35" customFormat="1" ht="18" customHeight="1">
      <c r="A31" s="2"/>
      <c r="B31" s="2"/>
      <c r="C31" s="2"/>
      <c r="D31" s="117"/>
      <c r="E31" s="55"/>
      <c r="F31" s="55"/>
      <c r="G31" s="55"/>
      <c r="H31" s="117"/>
      <c r="I31" s="55"/>
      <c r="J31" s="55"/>
      <c r="K31" s="72"/>
      <c r="L31" s="57"/>
      <c r="M31" s="36"/>
      <c r="N31" s="36"/>
      <c r="O31" s="36" t="s">
        <v>31</v>
      </c>
      <c r="P31" s="82">
        <f ca="1">+P29+P30</f>
        <v>0</v>
      </c>
      <c r="Q31" s="83">
        <f t="shared" ref="Q31:X31" ca="1" si="22">+Q29+Q30</f>
        <v>0</v>
      </c>
      <c r="R31" s="83">
        <f t="shared" ca="1" si="22"/>
        <v>164.05882352941174</v>
      </c>
      <c r="S31" s="87">
        <f t="shared" ca="1" si="22"/>
        <v>0</v>
      </c>
      <c r="T31" s="85">
        <f t="shared" ref="T31:T34" ca="1" si="23">+P31+Q31+R31+S31</f>
        <v>164.05882352941174</v>
      </c>
      <c r="U31" s="86">
        <f t="shared" ca="1" si="22"/>
        <v>0</v>
      </c>
      <c r="V31" s="83">
        <f t="shared" ca="1" si="22"/>
        <v>0</v>
      </c>
      <c r="W31" s="83">
        <f t="shared" ca="1" si="22"/>
        <v>0</v>
      </c>
      <c r="X31" s="83">
        <f t="shared" ca="1" si="22"/>
        <v>0</v>
      </c>
      <c r="Y31" s="85">
        <f t="shared" ca="1" si="3"/>
        <v>0</v>
      </c>
      <c r="Z31" s="124">
        <f ca="1">+T31+Y31</f>
        <v>164.05882352941174</v>
      </c>
    </row>
    <row r="32" spans="1:26" s="35" customFormat="1" ht="18" customHeight="1">
      <c r="A32" s="2" t="str">
        <f t="shared" ref="A32:J32" si="24">A$4&amp;$K32&amp;$L32</f>
        <v>A_ปG_GC04</v>
      </c>
      <c r="B32" s="2" t="str">
        <f t="shared" si="24"/>
        <v>B_ปG_GC04</v>
      </c>
      <c r="C32" s="2" t="str">
        <f t="shared" si="24"/>
        <v>C_ปG_GC04</v>
      </c>
      <c r="D32" s="117" t="str">
        <f t="shared" si="24"/>
        <v>D_ปG_GC04</v>
      </c>
      <c r="E32" s="55" t="str">
        <f t="shared" si="24"/>
        <v>A_พG_GC04</v>
      </c>
      <c r="F32" s="55" t="str">
        <f t="shared" si="24"/>
        <v>B_พG_GC04</v>
      </c>
      <c r="G32" s="55" t="str">
        <f t="shared" si="24"/>
        <v>C_พG_GC04</v>
      </c>
      <c r="H32" s="117" t="str">
        <f t="shared" si="24"/>
        <v>D_พG_GC04</v>
      </c>
      <c r="I32" s="55" t="str">
        <f t="shared" si="24"/>
        <v>F_พG_GC04</v>
      </c>
      <c r="J32" s="55" t="str">
        <f t="shared" si="24"/>
        <v>N_พG_GC04</v>
      </c>
      <c r="K32" s="72" t="s">
        <v>52</v>
      </c>
      <c r="L32" s="73" t="s">
        <v>56</v>
      </c>
      <c r="M32" s="36"/>
      <c r="N32" s="36" t="s">
        <v>35</v>
      </c>
      <c r="O32" s="36" t="s">
        <v>34</v>
      </c>
      <c r="P32" s="82">
        <f ca="1">SUMIF('C63_2วิทยาเขต'!$U$2:$W$1254,A32,'C63_2วิทยาเขต'!$W$2:$W$1254)</f>
        <v>0</v>
      </c>
      <c r="Q32" s="83">
        <f ca="1">SUMIF('C63_2วิทยาเขต'!$U$2:$W$1254,B32,'C63_2วิทยาเขต'!$W$2:$W$1254)</f>
        <v>0</v>
      </c>
      <c r="R32" s="83">
        <f ca="1">SUMIF('C63_2วิทยาเขต'!$U$2:$W$1254,C32,'C63_2วิทยาเขต'!$W$2:$W$1254)</f>
        <v>0</v>
      </c>
      <c r="S32" s="87">
        <f ca="1">SUMIF('C63_2วิทยาเขต'!$U$2:$W$1254,D32,'C63_2วิทยาเขต'!$W$2:$W$1254)</f>
        <v>0</v>
      </c>
      <c r="T32" s="85">
        <f ca="1">+P32+Q32+R32+S32</f>
        <v>0</v>
      </c>
      <c r="U32" s="86">
        <f ca="1">SUMIF('C63_2วิทยาเขต'!$U$2:$W$1254,E32,'C63_2วิทยาเขต'!$W$2:$W$1254)</f>
        <v>0</v>
      </c>
      <c r="V32" s="83">
        <f ca="1">SUMIF('C63_2วิทยาเขต'!$U$2:$W$1254,F32,'C63_2วิทยาเขต'!$W$2:$W$1254)</f>
        <v>0</v>
      </c>
      <c r="W32" s="83">
        <f ca="1">SUMIF('C63_2วิทยาเขต'!$U$2:$W$1254,G32,'C63_2วิทยาเขต'!$W$2:$W$1254)</f>
        <v>0</v>
      </c>
      <c r="X32" s="83">
        <f ca="1">SUMIF('C63_2วิทยาเขต'!$U$2:$W$1254,H32,'C63_2วิทยาเขต'!$W$2:$W$1254)</f>
        <v>0</v>
      </c>
      <c r="Y32" s="85">
        <f t="shared" ca="1" si="3"/>
        <v>0</v>
      </c>
      <c r="Z32" s="87">
        <f ca="1">+T32+Y32</f>
        <v>0</v>
      </c>
    </row>
    <row r="33" spans="1:26" s="35" customFormat="1" ht="18" customHeight="1">
      <c r="A33" s="3"/>
      <c r="B33" s="3"/>
      <c r="C33" s="3"/>
      <c r="D33" s="117"/>
      <c r="E33" s="55"/>
      <c r="F33" s="55"/>
      <c r="G33" s="55"/>
      <c r="H33" s="117"/>
      <c r="I33" s="55"/>
      <c r="J33" s="55"/>
      <c r="K33" s="72"/>
      <c r="L33" s="57">
        <v>1.8</v>
      </c>
      <c r="M33" s="36"/>
      <c r="N33" s="36"/>
      <c r="O33" s="36" t="s">
        <v>36</v>
      </c>
      <c r="P33" s="82">
        <f ca="1">+$L33*P32</f>
        <v>0</v>
      </c>
      <c r="Q33" s="83">
        <f t="shared" ref="Q33:Z33" ca="1" si="25">+$L33*Q32</f>
        <v>0</v>
      </c>
      <c r="R33" s="83">
        <f t="shared" ca="1" si="25"/>
        <v>0</v>
      </c>
      <c r="S33" s="87">
        <f t="shared" ca="1" si="25"/>
        <v>0</v>
      </c>
      <c r="T33" s="85">
        <f t="shared" ca="1" si="25"/>
        <v>0</v>
      </c>
      <c r="U33" s="86">
        <f t="shared" ca="1" si="25"/>
        <v>0</v>
      </c>
      <c r="V33" s="83">
        <f t="shared" ca="1" si="25"/>
        <v>0</v>
      </c>
      <c r="W33" s="83">
        <f t="shared" ca="1" si="25"/>
        <v>0</v>
      </c>
      <c r="X33" s="83">
        <f t="shared" ca="1" si="25"/>
        <v>0</v>
      </c>
      <c r="Y33" s="85">
        <f t="shared" ca="1" si="3"/>
        <v>0</v>
      </c>
      <c r="Z33" s="87">
        <f t="shared" ca="1" si="25"/>
        <v>0</v>
      </c>
    </row>
    <row r="34" spans="1:26" s="35" customFormat="1" ht="18" customHeight="1">
      <c r="A34" s="3"/>
      <c r="B34" s="3"/>
      <c r="C34" s="3"/>
      <c r="D34" s="117"/>
      <c r="E34" s="55"/>
      <c r="F34" s="55"/>
      <c r="G34" s="55"/>
      <c r="H34" s="117"/>
      <c r="I34" s="55"/>
      <c r="J34" s="55"/>
      <c r="K34" s="72"/>
      <c r="L34" s="57"/>
      <c r="M34" s="88"/>
      <c r="N34" s="89" t="s">
        <v>37</v>
      </c>
      <c r="O34" s="89"/>
      <c r="P34" s="90">
        <f ca="1">+P31+P33</f>
        <v>0</v>
      </c>
      <c r="Q34" s="91">
        <f t="shared" ref="Q34:X34" ca="1" si="26">+Q31+Q33</f>
        <v>0</v>
      </c>
      <c r="R34" s="91">
        <f t="shared" ca="1" si="26"/>
        <v>164.05882352941174</v>
      </c>
      <c r="S34" s="94">
        <f t="shared" ca="1" si="26"/>
        <v>0</v>
      </c>
      <c r="T34" s="92">
        <f t="shared" ca="1" si="23"/>
        <v>164.05882352941174</v>
      </c>
      <c r="U34" s="93">
        <f t="shared" ca="1" si="26"/>
        <v>0</v>
      </c>
      <c r="V34" s="91">
        <f t="shared" ca="1" si="26"/>
        <v>0</v>
      </c>
      <c r="W34" s="91">
        <f t="shared" ca="1" si="26"/>
        <v>0</v>
      </c>
      <c r="X34" s="91">
        <f t="shared" ca="1" si="26"/>
        <v>0</v>
      </c>
      <c r="Y34" s="92">
        <f t="shared" ca="1" si="3"/>
        <v>0</v>
      </c>
      <c r="Z34" s="94">
        <f ca="1">+T34+Y34</f>
        <v>164.05882352941174</v>
      </c>
    </row>
    <row r="35" spans="1:26" s="35" customFormat="1" ht="18" customHeight="1">
      <c r="A35" s="2" t="str">
        <f t="shared" ref="A35:J36" si="27">A$4&amp;$K35&amp;$L35</f>
        <v>A_ปUG_UGC05</v>
      </c>
      <c r="B35" s="2" t="str">
        <f t="shared" si="27"/>
        <v>B_ปUG_UGC05</v>
      </c>
      <c r="C35" s="2" t="str">
        <f t="shared" si="27"/>
        <v>C_ปUG_UGC05</v>
      </c>
      <c r="D35" s="117" t="str">
        <f t="shared" si="27"/>
        <v>D_ปUG_UGC05</v>
      </c>
      <c r="E35" s="55" t="str">
        <f t="shared" si="27"/>
        <v>A_พUG_UGC05</v>
      </c>
      <c r="F35" s="55" t="str">
        <f t="shared" si="27"/>
        <v>B_พUG_UGC05</v>
      </c>
      <c r="G35" s="55" t="str">
        <f t="shared" si="27"/>
        <v>C_พUG_UGC05</v>
      </c>
      <c r="H35" s="117" t="str">
        <f t="shared" si="27"/>
        <v>D_พUG_UGC05</v>
      </c>
      <c r="I35" s="55" t="str">
        <f t="shared" si="27"/>
        <v>F_พUG_UGC05</v>
      </c>
      <c r="J35" s="55" t="str">
        <f t="shared" si="27"/>
        <v>N_พUG_UGC05</v>
      </c>
      <c r="K35" s="72" t="s">
        <v>50</v>
      </c>
      <c r="L35" s="73" t="s">
        <v>57</v>
      </c>
      <c r="M35" s="95" t="s">
        <v>169</v>
      </c>
      <c r="N35" s="75" t="s">
        <v>33</v>
      </c>
      <c r="O35" s="75" t="s">
        <v>33</v>
      </c>
      <c r="P35" s="76">
        <f ca="1">SUMIF('C63_2วิทยาเขต'!$U$2:$W$1254,A35,'C63_2วิทยาเขต'!$W$2:$W$1254)</f>
        <v>70.294117647058826</v>
      </c>
      <c r="Q35" s="77">
        <f ca="1">SUMIF('C63_2วิทยาเขต'!$U$2:$W$1254,B35,'C63_2วิทยาเขต'!$W$2:$W$1254)</f>
        <v>192.29411764705887</v>
      </c>
      <c r="R35" s="77">
        <f ca="1">SUMIF('C63_2วิทยาเขต'!$U$2:$W$1254,C35,'C63_2วิทยาเขต'!$W$2:$W$1254)</f>
        <v>728.88235294117612</v>
      </c>
      <c r="S35" s="113">
        <f ca="1">SUMIF('C63_2วิทยาเขต'!$U$2:$W$1254,D35,'C63_2วิทยาเขต'!$W$2:$W$1254)</f>
        <v>123.58823529411762</v>
      </c>
      <c r="T35" s="78">
        <f ca="1">+P35+Q35+R35+S35</f>
        <v>1115.0588235294115</v>
      </c>
      <c r="U35" s="79">
        <f ca="1">SUMIF('C63_2วิทยาเขต'!$U$2:$W$1254,E35,'C63_2วิทยาเขต'!$W$2:$W$1254)</f>
        <v>0</v>
      </c>
      <c r="V35" s="38">
        <f ca="1">SUMIF('C63_2วิทยาเขต'!$U$2:$W$1254,F35,'C63_2วิทยาเขต'!$W$2:$W$1254)</f>
        <v>0.17647058823529413</v>
      </c>
      <c r="W35" s="80">
        <f ca="1">SUMIF('C63_2วิทยาเขต'!$U$2:$W$1254,G35,'C63_2วิทยาเขต'!$W$2:$W$1254)</f>
        <v>0</v>
      </c>
      <c r="X35" s="80">
        <f ca="1">SUMIF('C63_2วิทยาเขต'!$U$2:$W$1254,H35,'C63_2วิทยาเขต'!$W$2:$W$1254)</f>
        <v>0</v>
      </c>
      <c r="Y35" s="78">
        <f t="shared" ca="1" si="3"/>
        <v>0.17647058823529413</v>
      </c>
      <c r="Z35" s="81">
        <f ca="1">+T35+Y35</f>
        <v>1115.2352941176468</v>
      </c>
    </row>
    <row r="36" spans="1:26" s="35" customFormat="1" ht="18" customHeight="1">
      <c r="A36" s="2" t="str">
        <f t="shared" si="27"/>
        <v>A_ปUG_GC05</v>
      </c>
      <c r="B36" s="2" t="str">
        <f t="shared" si="27"/>
        <v>B_ปUG_GC05</v>
      </c>
      <c r="C36" s="2" t="str">
        <f t="shared" si="27"/>
        <v>C_ปUG_GC05</v>
      </c>
      <c r="D36" s="117" t="str">
        <f t="shared" si="27"/>
        <v>D_ปUG_GC05</v>
      </c>
      <c r="E36" s="55" t="str">
        <f t="shared" si="27"/>
        <v>A_พUG_GC05</v>
      </c>
      <c r="F36" s="55" t="str">
        <f t="shared" si="27"/>
        <v>B_พUG_GC05</v>
      </c>
      <c r="G36" s="55" t="str">
        <f t="shared" si="27"/>
        <v>C_พUG_GC05</v>
      </c>
      <c r="H36" s="117" t="str">
        <f t="shared" si="27"/>
        <v>D_พUG_GC05</v>
      </c>
      <c r="I36" s="55" t="str">
        <f t="shared" si="27"/>
        <v>F_พUG_GC05</v>
      </c>
      <c r="J36" s="55" t="str">
        <f t="shared" si="27"/>
        <v>N_พUG_GC05</v>
      </c>
      <c r="K36" s="72" t="s">
        <v>51</v>
      </c>
      <c r="L36" s="73" t="s">
        <v>57</v>
      </c>
      <c r="M36" s="36"/>
      <c r="N36" s="36"/>
      <c r="O36" s="36" t="s">
        <v>34</v>
      </c>
      <c r="P36" s="82">
        <f ca="1">SUMIF('C63_2วิทยาเขต'!$U$2:$W$1254,A36,'C63_2วิทยาเขต'!$W$2:$W$1254)</f>
        <v>0</v>
      </c>
      <c r="Q36" s="83">
        <f ca="1">SUMIF('C63_2วิทยาเขต'!$U$2:$W$1254,B36,'C63_2วิทยาเขต'!$W$2:$W$1254)</f>
        <v>0</v>
      </c>
      <c r="R36" s="83">
        <f ca="1">SUMIF('C63_2วิทยาเขต'!$U$2:$W$1254,C36,'C63_2วิทยาเขต'!$W$2:$W$1254)</f>
        <v>0</v>
      </c>
      <c r="S36" s="87">
        <f ca="1">SUMIF('C63_2วิทยาเขต'!$U$2:$W$1254,D36,'C63_2วิทยาเขต'!$W$2:$W$1254)</f>
        <v>0</v>
      </c>
      <c r="T36" s="85">
        <f ca="1">+P36+Q36+R36+S36</f>
        <v>0</v>
      </c>
      <c r="U36" s="86">
        <f ca="1">SUMIF('C63_2วิทยาเขต'!$U$2:$W$1254,E36,'C63_2วิทยาเขต'!$W$2:$W$1254)</f>
        <v>0</v>
      </c>
      <c r="V36" s="83">
        <f ca="1">SUMIF('C63_2วิทยาเขต'!$U$2:$W$1254,F36,'C63_2วิทยาเขต'!$W$2:$W$1254)</f>
        <v>0</v>
      </c>
      <c r="W36" s="83">
        <f ca="1">SUMIF('C63_2วิทยาเขต'!$U$2:$W$1254,G36,'C63_2วิทยาเขต'!$W$2:$W$1254)</f>
        <v>0</v>
      </c>
      <c r="X36" s="83">
        <f ca="1">SUMIF('C63_2วิทยาเขต'!$U$2:$W$1254,H36,'C63_2วิทยาเขต'!$W$2:$W$1254)</f>
        <v>0</v>
      </c>
      <c r="Y36" s="85">
        <f t="shared" ca="1" si="3"/>
        <v>0</v>
      </c>
      <c r="Z36" s="87">
        <f ca="1">+T36+Y36</f>
        <v>0</v>
      </c>
    </row>
    <row r="37" spans="1:26" s="35" customFormat="1" ht="18" customHeight="1">
      <c r="A37" s="2"/>
      <c r="B37" s="2"/>
      <c r="C37" s="2"/>
      <c r="D37" s="117"/>
      <c r="E37" s="55"/>
      <c r="F37" s="55"/>
      <c r="G37" s="55"/>
      <c r="H37" s="117"/>
      <c r="I37" s="55"/>
      <c r="J37" s="55"/>
      <c r="K37" s="72"/>
      <c r="L37" s="57"/>
      <c r="M37" s="36"/>
      <c r="N37" s="36"/>
      <c r="O37" s="36" t="s">
        <v>31</v>
      </c>
      <c r="P37" s="82">
        <f ca="1">+P35+P36</f>
        <v>70.294117647058826</v>
      </c>
      <c r="Q37" s="83">
        <f t="shared" ref="Q37:X37" ca="1" si="28">+Q35+Q36</f>
        <v>192.29411764705887</v>
      </c>
      <c r="R37" s="83">
        <f t="shared" ca="1" si="28"/>
        <v>728.88235294117612</v>
      </c>
      <c r="S37" s="87">
        <f t="shared" ca="1" si="28"/>
        <v>123.58823529411762</v>
      </c>
      <c r="T37" s="85">
        <f t="shared" ref="T37:T40" ca="1" si="29">+P37+Q37+R37+S37</f>
        <v>1115.0588235294115</v>
      </c>
      <c r="U37" s="86">
        <f t="shared" ca="1" si="28"/>
        <v>0</v>
      </c>
      <c r="V37" s="83">
        <f t="shared" ca="1" si="28"/>
        <v>0.17647058823529413</v>
      </c>
      <c r="W37" s="83">
        <f t="shared" ca="1" si="28"/>
        <v>0</v>
      </c>
      <c r="X37" s="83">
        <f t="shared" ca="1" si="28"/>
        <v>0</v>
      </c>
      <c r="Y37" s="85">
        <f t="shared" ca="1" si="3"/>
        <v>0.17647058823529413</v>
      </c>
      <c r="Z37" s="124">
        <f ca="1">+T37+Y37</f>
        <v>1115.2352941176468</v>
      </c>
    </row>
    <row r="38" spans="1:26" s="35" customFormat="1" ht="18" customHeight="1">
      <c r="A38" s="2" t="str">
        <f t="shared" ref="A38:J38" si="30">A$4&amp;$K38&amp;$L38</f>
        <v>A_ปG_GC05</v>
      </c>
      <c r="B38" s="2" t="str">
        <f t="shared" si="30"/>
        <v>B_ปG_GC05</v>
      </c>
      <c r="C38" s="2" t="str">
        <f t="shared" si="30"/>
        <v>C_ปG_GC05</v>
      </c>
      <c r="D38" s="117" t="str">
        <f t="shared" si="30"/>
        <v>D_ปG_GC05</v>
      </c>
      <c r="E38" s="55" t="str">
        <f t="shared" si="30"/>
        <v>A_พG_GC05</v>
      </c>
      <c r="F38" s="55" t="str">
        <f t="shared" si="30"/>
        <v>B_พG_GC05</v>
      </c>
      <c r="G38" s="55" t="str">
        <f t="shared" si="30"/>
        <v>C_พG_GC05</v>
      </c>
      <c r="H38" s="117" t="str">
        <f t="shared" si="30"/>
        <v>D_พG_GC05</v>
      </c>
      <c r="I38" s="55" t="str">
        <f t="shared" si="30"/>
        <v>F_พG_GC05</v>
      </c>
      <c r="J38" s="55" t="str">
        <f t="shared" si="30"/>
        <v>N_พG_GC05</v>
      </c>
      <c r="K38" s="72" t="s">
        <v>52</v>
      </c>
      <c r="L38" s="73" t="s">
        <v>57</v>
      </c>
      <c r="M38" s="36"/>
      <c r="N38" s="36" t="s">
        <v>35</v>
      </c>
      <c r="O38" s="36" t="s">
        <v>34</v>
      </c>
      <c r="P38" s="82">
        <f ca="1">SUMIF('C63_2วิทยาเขต'!$U$2:$W$1254,A38,'C63_2วิทยาเขต'!$W$2:$W$1254)</f>
        <v>0</v>
      </c>
      <c r="Q38" s="83">
        <f ca="1">SUMIF('C63_2วิทยาเขต'!$U$2:$W$1254,B38,'C63_2วิทยาเขต'!$W$2:$W$1254)</f>
        <v>0</v>
      </c>
      <c r="R38" s="83">
        <f ca="1">SUMIF('C63_2วิทยาเขต'!$U$2:$W$1254,C38,'C63_2วิทยาเขต'!$W$2:$W$1254)</f>
        <v>0</v>
      </c>
      <c r="S38" s="87">
        <f ca="1">SUMIF('C63_2วิทยาเขต'!$U$2:$W$1254,D38,'C63_2วิทยาเขต'!$W$2:$W$1254)</f>
        <v>0</v>
      </c>
      <c r="T38" s="85">
        <f ca="1">+P38+Q38+R38+S38</f>
        <v>0</v>
      </c>
      <c r="U38" s="86">
        <f ca="1">SUMIF('C63_2วิทยาเขต'!$U$2:$W$1254,E38,'C63_2วิทยาเขต'!$W$2:$W$1254)</f>
        <v>0</v>
      </c>
      <c r="V38" s="83">
        <f ca="1">SUMIF('C63_2วิทยาเขต'!$U$2:$W$1254,F38,'C63_2วิทยาเขต'!$W$2:$W$1254)</f>
        <v>0</v>
      </c>
      <c r="W38" s="83">
        <f ca="1">SUMIF('C63_2วิทยาเขต'!$U$2:$W$1254,G38,'C63_2วิทยาเขต'!$W$2:$W$1254)</f>
        <v>0</v>
      </c>
      <c r="X38" s="83">
        <f ca="1">SUMIF('C63_2วิทยาเขต'!$U$2:$W$1254,H38,'C63_2วิทยาเขต'!$W$2:$W$1254)</f>
        <v>0</v>
      </c>
      <c r="Y38" s="85">
        <f t="shared" ca="1" si="3"/>
        <v>0</v>
      </c>
      <c r="Z38" s="87">
        <f ca="1">+T38+Y38</f>
        <v>0</v>
      </c>
    </row>
    <row r="39" spans="1:26" s="35" customFormat="1" ht="18" customHeight="1">
      <c r="A39" s="3"/>
      <c r="B39" s="3"/>
      <c r="C39" s="3"/>
      <c r="D39" s="117"/>
      <c r="E39" s="55"/>
      <c r="F39" s="55"/>
      <c r="G39" s="55"/>
      <c r="H39" s="117"/>
      <c r="I39" s="55"/>
      <c r="J39" s="55"/>
      <c r="K39" s="72"/>
      <c r="L39" s="57">
        <v>1.8</v>
      </c>
      <c r="M39" s="36"/>
      <c r="N39" s="36"/>
      <c r="O39" s="36" t="s">
        <v>36</v>
      </c>
      <c r="P39" s="82">
        <f ca="1">+$L39*P38</f>
        <v>0</v>
      </c>
      <c r="Q39" s="83">
        <f t="shared" ref="Q39:Z39" ca="1" si="31">+$L39*Q38</f>
        <v>0</v>
      </c>
      <c r="R39" s="83">
        <f t="shared" ca="1" si="31"/>
        <v>0</v>
      </c>
      <c r="S39" s="87">
        <f t="shared" ca="1" si="31"/>
        <v>0</v>
      </c>
      <c r="T39" s="85">
        <f t="shared" ca="1" si="31"/>
        <v>0</v>
      </c>
      <c r="U39" s="86">
        <f t="shared" ca="1" si="31"/>
        <v>0</v>
      </c>
      <c r="V39" s="83">
        <f t="shared" ca="1" si="31"/>
        <v>0</v>
      </c>
      <c r="W39" s="83">
        <f t="shared" ca="1" si="31"/>
        <v>0</v>
      </c>
      <c r="X39" s="83">
        <f t="shared" ca="1" si="31"/>
        <v>0</v>
      </c>
      <c r="Y39" s="85">
        <f t="shared" ca="1" si="3"/>
        <v>0</v>
      </c>
      <c r="Z39" s="87">
        <f t="shared" ca="1" si="31"/>
        <v>0</v>
      </c>
    </row>
    <row r="40" spans="1:26" s="35" customFormat="1" ht="18" customHeight="1">
      <c r="A40" s="3"/>
      <c r="B40" s="3"/>
      <c r="C40" s="3"/>
      <c r="D40" s="117"/>
      <c r="E40" s="55"/>
      <c r="F40" s="55"/>
      <c r="G40" s="55"/>
      <c r="H40" s="117"/>
      <c r="I40" s="55"/>
      <c r="J40" s="55"/>
      <c r="K40" s="72"/>
      <c r="L40" s="57"/>
      <c r="M40" s="88"/>
      <c r="N40" s="89" t="s">
        <v>37</v>
      </c>
      <c r="O40" s="89"/>
      <c r="P40" s="90">
        <f ca="1">+P37+P39</f>
        <v>70.294117647058826</v>
      </c>
      <c r="Q40" s="91">
        <f t="shared" ref="Q40:X40" ca="1" si="32">+Q37+Q39</f>
        <v>192.29411764705887</v>
      </c>
      <c r="R40" s="91">
        <f t="shared" ca="1" si="32"/>
        <v>728.88235294117612</v>
      </c>
      <c r="S40" s="94">
        <f t="shared" ca="1" si="32"/>
        <v>123.58823529411762</v>
      </c>
      <c r="T40" s="92">
        <f t="shared" ca="1" si="29"/>
        <v>1115.0588235294115</v>
      </c>
      <c r="U40" s="93">
        <f t="shared" ca="1" si="32"/>
        <v>0</v>
      </c>
      <c r="V40" s="91">
        <f t="shared" ca="1" si="32"/>
        <v>0.17647058823529413</v>
      </c>
      <c r="W40" s="91">
        <f t="shared" ca="1" si="32"/>
        <v>0</v>
      </c>
      <c r="X40" s="91">
        <f t="shared" ca="1" si="32"/>
        <v>0</v>
      </c>
      <c r="Y40" s="92">
        <f t="shared" ca="1" si="3"/>
        <v>0.17647058823529413</v>
      </c>
      <c r="Z40" s="94">
        <f ca="1">+T40+Y40</f>
        <v>1115.2352941176468</v>
      </c>
    </row>
    <row r="41" spans="1:26" s="2" customFormat="1" ht="18" customHeight="1">
      <c r="A41" s="2" t="str">
        <f>'4.1ส่วนกลางวิทยาเขต'!A$4&amp;$K41&amp;$L41</f>
        <v>A_ปUG_UG</v>
      </c>
      <c r="B41" s="2" t="str">
        <f>'4.1ส่วนกลางวิทยาเขต'!B$4&amp;$K41&amp;$L41</f>
        <v>B_ปUG_UG</v>
      </c>
      <c r="C41" s="2" t="str">
        <f>'4.1ส่วนกลางวิทยาเขต'!C$4&amp;$K41&amp;$L41</f>
        <v>C_ปUG_UG</v>
      </c>
      <c r="D41" s="117" t="str">
        <f>'4.1ส่วนกลางวิทยาเขต'!D$4&amp;$K41&amp;$L41</f>
        <v>D_ปUG_UG</v>
      </c>
      <c r="E41" s="55" t="str">
        <f>'4.1ส่วนกลางวิทยาเขต'!E$4&amp;$K41&amp;$L41</f>
        <v>A_พUG_UG</v>
      </c>
      <c r="F41" s="55" t="str">
        <f>'4.1ส่วนกลางวิทยาเขต'!F$4&amp;$K41&amp;$L41</f>
        <v>B_พUG_UG</v>
      </c>
      <c r="G41" s="55" t="str">
        <f>'4.1ส่วนกลางวิทยาเขต'!G$4&amp;$K41&amp;$L41</f>
        <v>C_พUG_UG</v>
      </c>
      <c r="H41" s="117" t="str">
        <f>'4.1ส่วนกลางวิทยาเขต'!H$4&amp;$K41&amp;$L41</f>
        <v>D_พUG_UG</v>
      </c>
      <c r="I41" s="55" t="str">
        <f>'4.1ส่วนกลางวิทยาเขต'!I$4&amp;$K41&amp;$L41</f>
        <v>F_พUG_UG</v>
      </c>
      <c r="J41" s="55" t="str">
        <f>'4.1ส่วนกลางวิทยาเขต'!J$4&amp;$K41&amp;$L41</f>
        <v>N_พUG_UG</v>
      </c>
      <c r="K41" s="72" t="s">
        <v>50</v>
      </c>
      <c r="L41" s="73"/>
      <c r="M41" s="103" t="s">
        <v>230</v>
      </c>
      <c r="N41" s="75" t="s">
        <v>33</v>
      </c>
      <c r="O41" s="75" t="s">
        <v>33</v>
      </c>
      <c r="P41" s="137">
        <v>0</v>
      </c>
      <c r="Q41" s="77">
        <v>0</v>
      </c>
      <c r="R41" s="77">
        <v>0</v>
      </c>
      <c r="S41" s="113">
        <v>0</v>
      </c>
      <c r="T41" s="112">
        <v>0</v>
      </c>
      <c r="U41" s="76">
        <v>0</v>
      </c>
      <c r="V41" s="77">
        <v>0</v>
      </c>
      <c r="W41" s="77">
        <v>0</v>
      </c>
      <c r="X41" s="77">
        <v>0</v>
      </c>
      <c r="Y41" s="112">
        <f t="shared" si="3"/>
        <v>0</v>
      </c>
      <c r="Z41" s="113">
        <f>+T41+Y41</f>
        <v>0</v>
      </c>
    </row>
    <row r="42" spans="1:26" s="2" customFormat="1" ht="18" customHeight="1">
      <c r="A42" s="2" t="str">
        <f>'4.1ส่วนกลางวิทยาเขต'!A$4&amp;$K42&amp;$L42</f>
        <v>A_ปUG_G</v>
      </c>
      <c r="B42" s="2" t="str">
        <f>'4.1ส่วนกลางวิทยาเขต'!B$4&amp;$K42&amp;$L42</f>
        <v>B_ปUG_G</v>
      </c>
      <c r="C42" s="2" t="str">
        <f>'4.1ส่วนกลางวิทยาเขต'!C$4&amp;$K42&amp;$L42</f>
        <v>C_ปUG_G</v>
      </c>
      <c r="D42" s="117" t="str">
        <f>'4.1ส่วนกลางวิทยาเขต'!D$4&amp;$K42&amp;$L42</f>
        <v>D_ปUG_G</v>
      </c>
      <c r="E42" s="55" t="str">
        <f>'4.1ส่วนกลางวิทยาเขต'!E$4&amp;$K42&amp;$L42</f>
        <v>A_พUG_G</v>
      </c>
      <c r="F42" s="55" t="str">
        <f>'4.1ส่วนกลางวิทยาเขต'!F$4&amp;$K42&amp;$L42</f>
        <v>B_พUG_G</v>
      </c>
      <c r="G42" s="55" t="str">
        <f>'4.1ส่วนกลางวิทยาเขต'!G$4&amp;$K42&amp;$L42</f>
        <v>C_พUG_G</v>
      </c>
      <c r="H42" s="117" t="str">
        <f>'4.1ส่วนกลางวิทยาเขต'!H$4&amp;$K42&amp;$L42</f>
        <v>D_พUG_G</v>
      </c>
      <c r="I42" s="55" t="str">
        <f>'4.1ส่วนกลางวิทยาเขต'!I$4&amp;$K42&amp;$L42</f>
        <v>F_พUG_G</v>
      </c>
      <c r="J42" s="55" t="str">
        <f>'4.1ส่วนกลางวิทยาเขต'!J$4&amp;$K42&amp;$L42</f>
        <v>N_พUG_G</v>
      </c>
      <c r="K42" s="72" t="s">
        <v>51</v>
      </c>
      <c r="L42" s="73"/>
      <c r="M42" s="36" t="s">
        <v>131</v>
      </c>
      <c r="N42" s="36"/>
      <c r="O42" s="36" t="s">
        <v>34</v>
      </c>
      <c r="P42" s="82">
        <v>0</v>
      </c>
      <c r="Q42" s="83">
        <v>0</v>
      </c>
      <c r="R42" s="83">
        <v>0</v>
      </c>
      <c r="S42" s="87">
        <v>0</v>
      </c>
      <c r="T42" s="85">
        <v>0</v>
      </c>
      <c r="U42" s="82">
        <v>0</v>
      </c>
      <c r="V42" s="83">
        <v>0</v>
      </c>
      <c r="W42" s="83">
        <v>0</v>
      </c>
      <c r="X42" s="83">
        <v>0</v>
      </c>
      <c r="Y42" s="85">
        <f t="shared" si="3"/>
        <v>0</v>
      </c>
      <c r="Z42" s="87">
        <f>+T42+Y42</f>
        <v>0</v>
      </c>
    </row>
    <row r="43" spans="1:26" s="2" customFormat="1" ht="18" customHeight="1">
      <c r="D43" s="117"/>
      <c r="E43" s="55"/>
      <c r="F43" s="55"/>
      <c r="G43" s="55"/>
      <c r="H43" s="117"/>
      <c r="I43" s="55"/>
      <c r="J43" s="55"/>
      <c r="K43" s="72"/>
      <c r="L43" s="57"/>
      <c r="M43" s="36"/>
      <c r="N43" s="36"/>
      <c r="O43" s="36" t="s">
        <v>31</v>
      </c>
      <c r="P43" s="82">
        <v>0</v>
      </c>
      <c r="Q43" s="83">
        <v>0</v>
      </c>
      <c r="R43" s="83">
        <v>0</v>
      </c>
      <c r="S43" s="87">
        <v>0</v>
      </c>
      <c r="T43" s="85">
        <v>0</v>
      </c>
      <c r="U43" s="82">
        <v>0</v>
      </c>
      <c r="V43" s="83">
        <v>0</v>
      </c>
      <c r="W43" s="83">
        <v>0</v>
      </c>
      <c r="X43" s="83">
        <v>0</v>
      </c>
      <c r="Y43" s="85">
        <f t="shared" si="3"/>
        <v>0</v>
      </c>
      <c r="Z43" s="87">
        <f>+T43+Y43</f>
        <v>0</v>
      </c>
    </row>
    <row r="44" spans="1:26" s="2" customFormat="1" ht="18" customHeight="1">
      <c r="A44" s="2" t="str">
        <f>'4.1ส่วนกลางวิทยาเขต'!A$4&amp;$K44&amp;$L44</f>
        <v>A_ปG_G</v>
      </c>
      <c r="B44" s="2" t="str">
        <f>'4.1ส่วนกลางวิทยาเขต'!B$4&amp;$K44&amp;$L44</f>
        <v>B_ปG_G</v>
      </c>
      <c r="C44" s="2" t="str">
        <f>'4.1ส่วนกลางวิทยาเขต'!C$4&amp;$K44&amp;$L44</f>
        <v>C_ปG_G</v>
      </c>
      <c r="D44" s="117" t="str">
        <f>'4.1ส่วนกลางวิทยาเขต'!D$4&amp;$K44&amp;$L44</f>
        <v>D_ปG_G</v>
      </c>
      <c r="E44" s="55" t="str">
        <f>'4.1ส่วนกลางวิทยาเขต'!E$4&amp;$K44&amp;$L44</f>
        <v>A_พG_G</v>
      </c>
      <c r="F44" s="55" t="str">
        <f>'4.1ส่วนกลางวิทยาเขต'!F$4&amp;$K44&amp;$L44</f>
        <v>B_พG_G</v>
      </c>
      <c r="G44" s="55" t="str">
        <f>'4.1ส่วนกลางวิทยาเขต'!G$4&amp;$K44&amp;$L44</f>
        <v>C_พG_G</v>
      </c>
      <c r="H44" s="117" t="str">
        <f>'4.1ส่วนกลางวิทยาเขต'!H$4&amp;$K44&amp;$L44</f>
        <v>D_พG_G</v>
      </c>
      <c r="I44" s="55" t="str">
        <f>'4.1ส่วนกลางวิทยาเขต'!I$4&amp;$K44&amp;$L44</f>
        <v>F_พG_G</v>
      </c>
      <c r="J44" s="55" t="str">
        <f>'4.1ส่วนกลางวิทยาเขต'!J$4&amp;$K44&amp;$L44</f>
        <v>N_พG_G</v>
      </c>
      <c r="K44" s="72" t="s">
        <v>52</v>
      </c>
      <c r="L44" s="73"/>
      <c r="M44" s="36"/>
      <c r="N44" s="36" t="s">
        <v>35</v>
      </c>
      <c r="O44" s="36" t="s">
        <v>34</v>
      </c>
      <c r="P44" s="82">
        <v>0</v>
      </c>
      <c r="Q44" s="83">
        <v>0</v>
      </c>
      <c r="R44" s="83">
        <v>0</v>
      </c>
      <c r="S44" s="87">
        <v>0</v>
      </c>
      <c r="T44" s="85">
        <v>0</v>
      </c>
      <c r="U44" s="82">
        <v>0</v>
      </c>
      <c r="V44" s="83">
        <v>0</v>
      </c>
      <c r="W44" s="114">
        <v>50.5</v>
      </c>
      <c r="X44" s="83">
        <v>0</v>
      </c>
      <c r="Y44" s="85">
        <f t="shared" si="3"/>
        <v>50.5</v>
      </c>
      <c r="Z44" s="87">
        <f>+T44+Y44</f>
        <v>50.5</v>
      </c>
    </row>
    <row r="45" spans="1:26" s="2" customFormat="1" ht="18" customHeight="1">
      <c r="D45" s="117"/>
      <c r="E45" s="55"/>
      <c r="F45" s="55"/>
      <c r="G45" s="55"/>
      <c r="H45" s="117"/>
      <c r="I45" s="55"/>
      <c r="J45" s="55"/>
      <c r="K45" s="72"/>
      <c r="L45" s="57">
        <v>1.8</v>
      </c>
      <c r="M45" s="36"/>
      <c r="N45" s="36"/>
      <c r="O45" s="36" t="s">
        <v>36</v>
      </c>
      <c r="P45" s="82">
        <v>0</v>
      </c>
      <c r="Q45" s="83">
        <v>0</v>
      </c>
      <c r="R45" s="83">
        <v>0</v>
      </c>
      <c r="S45" s="87">
        <v>0</v>
      </c>
      <c r="T45" s="85">
        <v>0</v>
      </c>
      <c r="U45" s="82">
        <v>0</v>
      </c>
      <c r="V45" s="83">
        <v>0</v>
      </c>
      <c r="W45" s="84">
        <f t="shared" ref="W45" si="33">+$L45*W44</f>
        <v>90.9</v>
      </c>
      <c r="X45" s="83">
        <v>0</v>
      </c>
      <c r="Y45" s="85">
        <f t="shared" si="3"/>
        <v>90.9</v>
      </c>
      <c r="Z45" s="87">
        <f t="shared" ref="Z45" si="34">+$L45*Z44</f>
        <v>90.9</v>
      </c>
    </row>
    <row r="46" spans="1:26" s="2" customFormat="1" ht="18" customHeight="1">
      <c r="D46" s="117"/>
      <c r="E46" s="55"/>
      <c r="F46" s="55"/>
      <c r="G46" s="55"/>
      <c r="H46" s="117"/>
      <c r="I46" s="55"/>
      <c r="J46" s="55"/>
      <c r="K46" s="72"/>
      <c r="L46" s="57"/>
      <c r="M46" s="49"/>
      <c r="N46" s="50" t="s">
        <v>37</v>
      </c>
      <c r="O46" s="50"/>
      <c r="P46" s="96">
        <v>0</v>
      </c>
      <c r="Q46" s="97">
        <v>0</v>
      </c>
      <c r="R46" s="97">
        <v>0</v>
      </c>
      <c r="S46" s="101">
        <v>0</v>
      </c>
      <c r="T46" s="99">
        <v>0</v>
      </c>
      <c r="U46" s="96">
        <v>0</v>
      </c>
      <c r="V46" s="97">
        <v>0</v>
      </c>
      <c r="W46" s="98">
        <f t="shared" ref="W46" si="35">+W43+W45</f>
        <v>90.9</v>
      </c>
      <c r="X46" s="97">
        <v>0</v>
      </c>
      <c r="Y46" s="99">
        <f t="shared" si="3"/>
        <v>90.9</v>
      </c>
      <c r="Z46" s="101">
        <f>+T46+Y46</f>
        <v>90.9</v>
      </c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  <rowBreaks count="1" manualBreakCount="1">
    <brk id="34" min="12" max="2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5"/>
  </sheetPr>
  <dimension ref="A1:AA22"/>
  <sheetViews>
    <sheetView showGridLines="0" topLeftCell="L1" zoomScaleNormal="100" zoomScaleSheetLayoutView="100" workbookViewId="0">
      <pane ySplit="4" topLeftCell="A5" activePane="bottomLeft" state="frozen"/>
      <selection sqref="A1:XFD1"/>
      <selection pane="bottomLeft" activeCell="L1" sqref="L1:L1048576"/>
    </sheetView>
  </sheetViews>
  <sheetFormatPr defaultRowHeight="18" customHeight="1"/>
  <cols>
    <col min="1" max="1" width="13" style="3" hidden="1" customWidth="1"/>
    <col min="2" max="2" width="9.375" style="3" hidden="1" customWidth="1"/>
    <col min="3" max="3" width="11.625" style="3" hidden="1" customWidth="1"/>
    <col min="4" max="4" width="12.125" style="117" hidden="1" customWidth="1"/>
    <col min="5" max="7" width="9.625" style="55" hidden="1" customWidth="1"/>
    <col min="8" max="8" width="9.625" style="117" hidden="1" customWidth="1"/>
    <col min="9" max="10" width="9.625" style="55" hidden="1" customWidth="1"/>
    <col min="11" max="11" width="9.625" style="56" hidden="1" customWidth="1"/>
    <col min="12" max="12" width="4.625" style="57" customWidth="1"/>
    <col min="13" max="13" width="35.625" style="35" customWidth="1"/>
    <col min="14" max="15" width="8.625" style="35" customWidth="1"/>
    <col min="16" max="26" width="8.625" style="3" customWidth="1"/>
    <col min="27" max="255" width="9" style="3"/>
    <col min="256" max="265" width="0" style="3" hidden="1" customWidth="1"/>
    <col min="266" max="266" width="31.25" style="3" customWidth="1"/>
    <col min="267" max="267" width="8.125" style="3" bestFit="1" customWidth="1"/>
    <col min="268" max="268" width="8.75" style="3" bestFit="1" customWidth="1"/>
    <col min="269" max="276" width="9" style="3"/>
    <col min="277" max="277" width="8.75" style="3" customWidth="1"/>
    <col min="278" max="511" width="9" style="3"/>
    <col min="512" max="521" width="0" style="3" hidden="1" customWidth="1"/>
    <col min="522" max="522" width="31.25" style="3" customWidth="1"/>
    <col min="523" max="523" width="8.125" style="3" bestFit="1" customWidth="1"/>
    <col min="524" max="524" width="8.75" style="3" bestFit="1" customWidth="1"/>
    <col min="525" max="532" width="9" style="3"/>
    <col min="533" max="533" width="8.75" style="3" customWidth="1"/>
    <col min="534" max="767" width="9" style="3"/>
    <col min="768" max="777" width="0" style="3" hidden="1" customWidth="1"/>
    <col min="778" max="778" width="31.25" style="3" customWidth="1"/>
    <col min="779" max="779" width="8.125" style="3" bestFit="1" customWidth="1"/>
    <col min="780" max="780" width="8.75" style="3" bestFit="1" customWidth="1"/>
    <col min="781" max="788" width="9" style="3"/>
    <col min="789" max="789" width="8.75" style="3" customWidth="1"/>
    <col min="790" max="1023" width="9" style="3"/>
    <col min="1024" max="1033" width="0" style="3" hidden="1" customWidth="1"/>
    <col min="1034" max="1034" width="31.25" style="3" customWidth="1"/>
    <col min="1035" max="1035" width="8.125" style="3" bestFit="1" customWidth="1"/>
    <col min="1036" max="1036" width="8.75" style="3" bestFit="1" customWidth="1"/>
    <col min="1037" max="1044" width="9" style="3"/>
    <col min="1045" max="1045" width="8.75" style="3" customWidth="1"/>
    <col min="1046" max="1279" width="9" style="3"/>
    <col min="1280" max="1289" width="0" style="3" hidden="1" customWidth="1"/>
    <col min="1290" max="1290" width="31.25" style="3" customWidth="1"/>
    <col min="1291" max="1291" width="8.125" style="3" bestFit="1" customWidth="1"/>
    <col min="1292" max="1292" width="8.75" style="3" bestFit="1" customWidth="1"/>
    <col min="1293" max="1300" width="9" style="3"/>
    <col min="1301" max="1301" width="8.75" style="3" customWidth="1"/>
    <col min="1302" max="1535" width="9" style="3"/>
    <col min="1536" max="1545" width="0" style="3" hidden="1" customWidth="1"/>
    <col min="1546" max="1546" width="31.25" style="3" customWidth="1"/>
    <col min="1547" max="1547" width="8.125" style="3" bestFit="1" customWidth="1"/>
    <col min="1548" max="1548" width="8.75" style="3" bestFit="1" customWidth="1"/>
    <col min="1549" max="1556" width="9" style="3"/>
    <col min="1557" max="1557" width="8.75" style="3" customWidth="1"/>
    <col min="1558" max="1791" width="9" style="3"/>
    <col min="1792" max="1801" width="0" style="3" hidden="1" customWidth="1"/>
    <col min="1802" max="1802" width="31.25" style="3" customWidth="1"/>
    <col min="1803" max="1803" width="8.125" style="3" bestFit="1" customWidth="1"/>
    <col min="1804" max="1804" width="8.75" style="3" bestFit="1" customWidth="1"/>
    <col min="1805" max="1812" width="9" style="3"/>
    <col min="1813" max="1813" width="8.75" style="3" customWidth="1"/>
    <col min="1814" max="2047" width="9" style="3"/>
    <col min="2048" max="2057" width="0" style="3" hidden="1" customWidth="1"/>
    <col min="2058" max="2058" width="31.25" style="3" customWidth="1"/>
    <col min="2059" max="2059" width="8.125" style="3" bestFit="1" customWidth="1"/>
    <col min="2060" max="2060" width="8.75" style="3" bestFit="1" customWidth="1"/>
    <col min="2061" max="2068" width="9" style="3"/>
    <col min="2069" max="2069" width="8.75" style="3" customWidth="1"/>
    <col min="2070" max="2303" width="9" style="3"/>
    <col min="2304" max="2313" width="0" style="3" hidden="1" customWidth="1"/>
    <col min="2314" max="2314" width="31.25" style="3" customWidth="1"/>
    <col min="2315" max="2315" width="8.125" style="3" bestFit="1" customWidth="1"/>
    <col min="2316" max="2316" width="8.75" style="3" bestFit="1" customWidth="1"/>
    <col min="2317" max="2324" width="9" style="3"/>
    <col min="2325" max="2325" width="8.75" style="3" customWidth="1"/>
    <col min="2326" max="2559" width="9" style="3"/>
    <col min="2560" max="2569" width="0" style="3" hidden="1" customWidth="1"/>
    <col min="2570" max="2570" width="31.25" style="3" customWidth="1"/>
    <col min="2571" max="2571" width="8.125" style="3" bestFit="1" customWidth="1"/>
    <col min="2572" max="2572" width="8.75" style="3" bestFit="1" customWidth="1"/>
    <col min="2573" max="2580" width="9" style="3"/>
    <col min="2581" max="2581" width="8.75" style="3" customWidth="1"/>
    <col min="2582" max="2815" width="9" style="3"/>
    <col min="2816" max="2825" width="0" style="3" hidden="1" customWidth="1"/>
    <col min="2826" max="2826" width="31.25" style="3" customWidth="1"/>
    <col min="2827" max="2827" width="8.125" style="3" bestFit="1" customWidth="1"/>
    <col min="2828" max="2828" width="8.75" style="3" bestFit="1" customWidth="1"/>
    <col min="2829" max="2836" width="9" style="3"/>
    <col min="2837" max="2837" width="8.75" style="3" customWidth="1"/>
    <col min="2838" max="3071" width="9" style="3"/>
    <col min="3072" max="3081" width="0" style="3" hidden="1" customWidth="1"/>
    <col min="3082" max="3082" width="31.25" style="3" customWidth="1"/>
    <col min="3083" max="3083" width="8.125" style="3" bestFit="1" customWidth="1"/>
    <col min="3084" max="3084" width="8.75" style="3" bestFit="1" customWidth="1"/>
    <col min="3085" max="3092" width="9" style="3"/>
    <col min="3093" max="3093" width="8.75" style="3" customWidth="1"/>
    <col min="3094" max="3327" width="9" style="3"/>
    <col min="3328" max="3337" width="0" style="3" hidden="1" customWidth="1"/>
    <col min="3338" max="3338" width="31.25" style="3" customWidth="1"/>
    <col min="3339" max="3339" width="8.125" style="3" bestFit="1" customWidth="1"/>
    <col min="3340" max="3340" width="8.75" style="3" bestFit="1" customWidth="1"/>
    <col min="3341" max="3348" width="9" style="3"/>
    <col min="3349" max="3349" width="8.75" style="3" customWidth="1"/>
    <col min="3350" max="3583" width="9" style="3"/>
    <col min="3584" max="3593" width="0" style="3" hidden="1" customWidth="1"/>
    <col min="3594" max="3594" width="31.25" style="3" customWidth="1"/>
    <col min="3595" max="3595" width="8.125" style="3" bestFit="1" customWidth="1"/>
    <col min="3596" max="3596" width="8.75" style="3" bestFit="1" customWidth="1"/>
    <col min="3597" max="3604" width="9" style="3"/>
    <col min="3605" max="3605" width="8.75" style="3" customWidth="1"/>
    <col min="3606" max="3839" width="9" style="3"/>
    <col min="3840" max="3849" width="0" style="3" hidden="1" customWidth="1"/>
    <col min="3850" max="3850" width="31.25" style="3" customWidth="1"/>
    <col min="3851" max="3851" width="8.125" style="3" bestFit="1" customWidth="1"/>
    <col min="3852" max="3852" width="8.75" style="3" bestFit="1" customWidth="1"/>
    <col min="3853" max="3860" width="9" style="3"/>
    <col min="3861" max="3861" width="8.75" style="3" customWidth="1"/>
    <col min="3862" max="4095" width="9" style="3"/>
    <col min="4096" max="4105" width="0" style="3" hidden="1" customWidth="1"/>
    <col min="4106" max="4106" width="31.25" style="3" customWidth="1"/>
    <col min="4107" max="4107" width="8.125" style="3" bestFit="1" customWidth="1"/>
    <col min="4108" max="4108" width="8.75" style="3" bestFit="1" customWidth="1"/>
    <col min="4109" max="4116" width="9" style="3"/>
    <col min="4117" max="4117" width="8.75" style="3" customWidth="1"/>
    <col min="4118" max="4351" width="9" style="3"/>
    <col min="4352" max="4361" width="0" style="3" hidden="1" customWidth="1"/>
    <col min="4362" max="4362" width="31.25" style="3" customWidth="1"/>
    <col min="4363" max="4363" width="8.125" style="3" bestFit="1" customWidth="1"/>
    <col min="4364" max="4364" width="8.75" style="3" bestFit="1" customWidth="1"/>
    <col min="4365" max="4372" width="9" style="3"/>
    <col min="4373" max="4373" width="8.75" style="3" customWidth="1"/>
    <col min="4374" max="4607" width="9" style="3"/>
    <col min="4608" max="4617" width="0" style="3" hidden="1" customWidth="1"/>
    <col min="4618" max="4618" width="31.25" style="3" customWidth="1"/>
    <col min="4619" max="4619" width="8.125" style="3" bestFit="1" customWidth="1"/>
    <col min="4620" max="4620" width="8.75" style="3" bestFit="1" customWidth="1"/>
    <col min="4621" max="4628" width="9" style="3"/>
    <col min="4629" max="4629" width="8.75" style="3" customWidth="1"/>
    <col min="4630" max="4863" width="9" style="3"/>
    <col min="4864" max="4873" width="0" style="3" hidden="1" customWidth="1"/>
    <col min="4874" max="4874" width="31.25" style="3" customWidth="1"/>
    <col min="4875" max="4875" width="8.125" style="3" bestFit="1" customWidth="1"/>
    <col min="4876" max="4876" width="8.75" style="3" bestFit="1" customWidth="1"/>
    <col min="4877" max="4884" width="9" style="3"/>
    <col min="4885" max="4885" width="8.75" style="3" customWidth="1"/>
    <col min="4886" max="5119" width="9" style="3"/>
    <col min="5120" max="5129" width="0" style="3" hidden="1" customWidth="1"/>
    <col min="5130" max="5130" width="31.25" style="3" customWidth="1"/>
    <col min="5131" max="5131" width="8.125" style="3" bestFit="1" customWidth="1"/>
    <col min="5132" max="5132" width="8.75" style="3" bestFit="1" customWidth="1"/>
    <col min="5133" max="5140" width="9" style="3"/>
    <col min="5141" max="5141" width="8.75" style="3" customWidth="1"/>
    <col min="5142" max="5375" width="9" style="3"/>
    <col min="5376" max="5385" width="0" style="3" hidden="1" customWidth="1"/>
    <col min="5386" max="5386" width="31.25" style="3" customWidth="1"/>
    <col min="5387" max="5387" width="8.125" style="3" bestFit="1" customWidth="1"/>
    <col min="5388" max="5388" width="8.75" style="3" bestFit="1" customWidth="1"/>
    <col min="5389" max="5396" width="9" style="3"/>
    <col min="5397" max="5397" width="8.75" style="3" customWidth="1"/>
    <col min="5398" max="5631" width="9" style="3"/>
    <col min="5632" max="5641" width="0" style="3" hidden="1" customWidth="1"/>
    <col min="5642" max="5642" width="31.25" style="3" customWidth="1"/>
    <col min="5643" max="5643" width="8.125" style="3" bestFit="1" customWidth="1"/>
    <col min="5644" max="5644" width="8.75" style="3" bestFit="1" customWidth="1"/>
    <col min="5645" max="5652" width="9" style="3"/>
    <col min="5653" max="5653" width="8.75" style="3" customWidth="1"/>
    <col min="5654" max="5887" width="9" style="3"/>
    <col min="5888" max="5897" width="0" style="3" hidden="1" customWidth="1"/>
    <col min="5898" max="5898" width="31.25" style="3" customWidth="1"/>
    <col min="5899" max="5899" width="8.125" style="3" bestFit="1" customWidth="1"/>
    <col min="5900" max="5900" width="8.75" style="3" bestFit="1" customWidth="1"/>
    <col min="5901" max="5908" width="9" style="3"/>
    <col min="5909" max="5909" width="8.75" style="3" customWidth="1"/>
    <col min="5910" max="6143" width="9" style="3"/>
    <col min="6144" max="6153" width="0" style="3" hidden="1" customWidth="1"/>
    <col min="6154" max="6154" width="31.25" style="3" customWidth="1"/>
    <col min="6155" max="6155" width="8.125" style="3" bestFit="1" customWidth="1"/>
    <col min="6156" max="6156" width="8.75" style="3" bestFit="1" customWidth="1"/>
    <col min="6157" max="6164" width="9" style="3"/>
    <col min="6165" max="6165" width="8.75" style="3" customWidth="1"/>
    <col min="6166" max="6399" width="9" style="3"/>
    <col min="6400" max="6409" width="0" style="3" hidden="1" customWidth="1"/>
    <col min="6410" max="6410" width="31.25" style="3" customWidth="1"/>
    <col min="6411" max="6411" width="8.125" style="3" bestFit="1" customWidth="1"/>
    <col min="6412" max="6412" width="8.75" style="3" bestFit="1" customWidth="1"/>
    <col min="6413" max="6420" width="9" style="3"/>
    <col min="6421" max="6421" width="8.75" style="3" customWidth="1"/>
    <col min="6422" max="6655" width="9" style="3"/>
    <col min="6656" max="6665" width="0" style="3" hidden="1" customWidth="1"/>
    <col min="6666" max="6666" width="31.25" style="3" customWidth="1"/>
    <col min="6667" max="6667" width="8.125" style="3" bestFit="1" customWidth="1"/>
    <col min="6668" max="6668" width="8.75" style="3" bestFit="1" customWidth="1"/>
    <col min="6669" max="6676" width="9" style="3"/>
    <col min="6677" max="6677" width="8.75" style="3" customWidth="1"/>
    <col min="6678" max="6911" width="9" style="3"/>
    <col min="6912" max="6921" width="0" style="3" hidden="1" customWidth="1"/>
    <col min="6922" max="6922" width="31.25" style="3" customWidth="1"/>
    <col min="6923" max="6923" width="8.125" style="3" bestFit="1" customWidth="1"/>
    <col min="6924" max="6924" width="8.75" style="3" bestFit="1" customWidth="1"/>
    <col min="6925" max="6932" width="9" style="3"/>
    <col min="6933" max="6933" width="8.75" style="3" customWidth="1"/>
    <col min="6934" max="7167" width="9" style="3"/>
    <col min="7168" max="7177" width="0" style="3" hidden="1" customWidth="1"/>
    <col min="7178" max="7178" width="31.25" style="3" customWidth="1"/>
    <col min="7179" max="7179" width="8.125" style="3" bestFit="1" customWidth="1"/>
    <col min="7180" max="7180" width="8.75" style="3" bestFit="1" customWidth="1"/>
    <col min="7181" max="7188" width="9" style="3"/>
    <col min="7189" max="7189" width="8.75" style="3" customWidth="1"/>
    <col min="7190" max="7423" width="9" style="3"/>
    <col min="7424" max="7433" width="0" style="3" hidden="1" customWidth="1"/>
    <col min="7434" max="7434" width="31.25" style="3" customWidth="1"/>
    <col min="7435" max="7435" width="8.125" style="3" bestFit="1" customWidth="1"/>
    <col min="7436" max="7436" width="8.75" style="3" bestFit="1" customWidth="1"/>
    <col min="7437" max="7444" width="9" style="3"/>
    <col min="7445" max="7445" width="8.75" style="3" customWidth="1"/>
    <col min="7446" max="7679" width="9" style="3"/>
    <col min="7680" max="7689" width="0" style="3" hidden="1" customWidth="1"/>
    <col min="7690" max="7690" width="31.25" style="3" customWidth="1"/>
    <col min="7691" max="7691" width="8.125" style="3" bestFit="1" customWidth="1"/>
    <col min="7692" max="7692" width="8.75" style="3" bestFit="1" customWidth="1"/>
    <col min="7693" max="7700" width="9" style="3"/>
    <col min="7701" max="7701" width="8.75" style="3" customWidth="1"/>
    <col min="7702" max="7935" width="9" style="3"/>
    <col min="7936" max="7945" width="0" style="3" hidden="1" customWidth="1"/>
    <col min="7946" max="7946" width="31.25" style="3" customWidth="1"/>
    <col min="7947" max="7947" width="8.125" style="3" bestFit="1" customWidth="1"/>
    <col min="7948" max="7948" width="8.75" style="3" bestFit="1" customWidth="1"/>
    <col min="7949" max="7956" width="9" style="3"/>
    <col min="7957" max="7957" width="8.75" style="3" customWidth="1"/>
    <col min="7958" max="8191" width="9" style="3"/>
    <col min="8192" max="8201" width="0" style="3" hidden="1" customWidth="1"/>
    <col min="8202" max="8202" width="31.25" style="3" customWidth="1"/>
    <col min="8203" max="8203" width="8.125" style="3" bestFit="1" customWidth="1"/>
    <col min="8204" max="8204" width="8.75" style="3" bestFit="1" customWidth="1"/>
    <col min="8205" max="8212" width="9" style="3"/>
    <col min="8213" max="8213" width="8.75" style="3" customWidth="1"/>
    <col min="8214" max="8447" width="9" style="3"/>
    <col min="8448" max="8457" width="0" style="3" hidden="1" customWidth="1"/>
    <col min="8458" max="8458" width="31.25" style="3" customWidth="1"/>
    <col min="8459" max="8459" width="8.125" style="3" bestFit="1" customWidth="1"/>
    <col min="8460" max="8460" width="8.75" style="3" bestFit="1" customWidth="1"/>
    <col min="8461" max="8468" width="9" style="3"/>
    <col min="8469" max="8469" width="8.75" style="3" customWidth="1"/>
    <col min="8470" max="8703" width="9" style="3"/>
    <col min="8704" max="8713" width="0" style="3" hidden="1" customWidth="1"/>
    <col min="8714" max="8714" width="31.25" style="3" customWidth="1"/>
    <col min="8715" max="8715" width="8.125" style="3" bestFit="1" customWidth="1"/>
    <col min="8716" max="8716" width="8.75" style="3" bestFit="1" customWidth="1"/>
    <col min="8717" max="8724" width="9" style="3"/>
    <col min="8725" max="8725" width="8.75" style="3" customWidth="1"/>
    <col min="8726" max="8959" width="9" style="3"/>
    <col min="8960" max="8969" width="0" style="3" hidden="1" customWidth="1"/>
    <col min="8970" max="8970" width="31.25" style="3" customWidth="1"/>
    <col min="8971" max="8971" width="8.125" style="3" bestFit="1" customWidth="1"/>
    <col min="8972" max="8972" width="8.75" style="3" bestFit="1" customWidth="1"/>
    <col min="8973" max="8980" width="9" style="3"/>
    <col min="8981" max="8981" width="8.75" style="3" customWidth="1"/>
    <col min="8982" max="9215" width="9" style="3"/>
    <col min="9216" max="9225" width="0" style="3" hidden="1" customWidth="1"/>
    <col min="9226" max="9226" width="31.25" style="3" customWidth="1"/>
    <col min="9227" max="9227" width="8.125" style="3" bestFit="1" customWidth="1"/>
    <col min="9228" max="9228" width="8.75" style="3" bestFit="1" customWidth="1"/>
    <col min="9229" max="9236" width="9" style="3"/>
    <col min="9237" max="9237" width="8.75" style="3" customWidth="1"/>
    <col min="9238" max="9471" width="9" style="3"/>
    <col min="9472" max="9481" width="0" style="3" hidden="1" customWidth="1"/>
    <col min="9482" max="9482" width="31.25" style="3" customWidth="1"/>
    <col min="9483" max="9483" width="8.125" style="3" bestFit="1" customWidth="1"/>
    <col min="9484" max="9484" width="8.75" style="3" bestFit="1" customWidth="1"/>
    <col min="9485" max="9492" width="9" style="3"/>
    <col min="9493" max="9493" width="8.75" style="3" customWidth="1"/>
    <col min="9494" max="9727" width="9" style="3"/>
    <col min="9728" max="9737" width="0" style="3" hidden="1" customWidth="1"/>
    <col min="9738" max="9738" width="31.25" style="3" customWidth="1"/>
    <col min="9739" max="9739" width="8.125" style="3" bestFit="1" customWidth="1"/>
    <col min="9740" max="9740" width="8.75" style="3" bestFit="1" customWidth="1"/>
    <col min="9741" max="9748" width="9" style="3"/>
    <col min="9749" max="9749" width="8.75" style="3" customWidth="1"/>
    <col min="9750" max="9983" width="9" style="3"/>
    <col min="9984" max="9993" width="0" style="3" hidden="1" customWidth="1"/>
    <col min="9994" max="9994" width="31.25" style="3" customWidth="1"/>
    <col min="9995" max="9995" width="8.125" style="3" bestFit="1" customWidth="1"/>
    <col min="9996" max="9996" width="8.75" style="3" bestFit="1" customWidth="1"/>
    <col min="9997" max="10004" width="9" style="3"/>
    <col min="10005" max="10005" width="8.75" style="3" customWidth="1"/>
    <col min="10006" max="10239" width="9" style="3"/>
    <col min="10240" max="10249" width="0" style="3" hidden="1" customWidth="1"/>
    <col min="10250" max="10250" width="31.25" style="3" customWidth="1"/>
    <col min="10251" max="10251" width="8.125" style="3" bestFit="1" customWidth="1"/>
    <col min="10252" max="10252" width="8.75" style="3" bestFit="1" customWidth="1"/>
    <col min="10253" max="10260" width="9" style="3"/>
    <col min="10261" max="10261" width="8.75" style="3" customWidth="1"/>
    <col min="10262" max="10495" width="9" style="3"/>
    <col min="10496" max="10505" width="0" style="3" hidden="1" customWidth="1"/>
    <col min="10506" max="10506" width="31.25" style="3" customWidth="1"/>
    <col min="10507" max="10507" width="8.125" style="3" bestFit="1" customWidth="1"/>
    <col min="10508" max="10508" width="8.75" style="3" bestFit="1" customWidth="1"/>
    <col min="10509" max="10516" width="9" style="3"/>
    <col min="10517" max="10517" width="8.75" style="3" customWidth="1"/>
    <col min="10518" max="10751" width="9" style="3"/>
    <col min="10752" max="10761" width="0" style="3" hidden="1" customWidth="1"/>
    <col min="10762" max="10762" width="31.25" style="3" customWidth="1"/>
    <col min="10763" max="10763" width="8.125" style="3" bestFit="1" customWidth="1"/>
    <col min="10764" max="10764" width="8.75" style="3" bestFit="1" customWidth="1"/>
    <col min="10765" max="10772" width="9" style="3"/>
    <col min="10773" max="10773" width="8.75" style="3" customWidth="1"/>
    <col min="10774" max="11007" width="9" style="3"/>
    <col min="11008" max="11017" width="0" style="3" hidden="1" customWidth="1"/>
    <col min="11018" max="11018" width="31.25" style="3" customWidth="1"/>
    <col min="11019" max="11019" width="8.125" style="3" bestFit="1" customWidth="1"/>
    <col min="11020" max="11020" width="8.75" style="3" bestFit="1" customWidth="1"/>
    <col min="11021" max="11028" width="9" style="3"/>
    <col min="11029" max="11029" width="8.75" style="3" customWidth="1"/>
    <col min="11030" max="11263" width="9" style="3"/>
    <col min="11264" max="11273" width="0" style="3" hidden="1" customWidth="1"/>
    <col min="11274" max="11274" width="31.25" style="3" customWidth="1"/>
    <col min="11275" max="11275" width="8.125" style="3" bestFit="1" customWidth="1"/>
    <col min="11276" max="11276" width="8.75" style="3" bestFit="1" customWidth="1"/>
    <col min="11277" max="11284" width="9" style="3"/>
    <col min="11285" max="11285" width="8.75" style="3" customWidth="1"/>
    <col min="11286" max="11519" width="9" style="3"/>
    <col min="11520" max="11529" width="0" style="3" hidden="1" customWidth="1"/>
    <col min="11530" max="11530" width="31.25" style="3" customWidth="1"/>
    <col min="11531" max="11531" width="8.125" style="3" bestFit="1" customWidth="1"/>
    <col min="11532" max="11532" width="8.75" style="3" bestFit="1" customWidth="1"/>
    <col min="11533" max="11540" width="9" style="3"/>
    <col min="11541" max="11541" width="8.75" style="3" customWidth="1"/>
    <col min="11542" max="11775" width="9" style="3"/>
    <col min="11776" max="11785" width="0" style="3" hidden="1" customWidth="1"/>
    <col min="11786" max="11786" width="31.25" style="3" customWidth="1"/>
    <col min="11787" max="11787" width="8.125" style="3" bestFit="1" customWidth="1"/>
    <col min="11788" max="11788" width="8.75" style="3" bestFit="1" customWidth="1"/>
    <col min="11789" max="11796" width="9" style="3"/>
    <col min="11797" max="11797" width="8.75" style="3" customWidth="1"/>
    <col min="11798" max="12031" width="9" style="3"/>
    <col min="12032" max="12041" width="0" style="3" hidden="1" customWidth="1"/>
    <col min="12042" max="12042" width="31.25" style="3" customWidth="1"/>
    <col min="12043" max="12043" width="8.125" style="3" bestFit="1" customWidth="1"/>
    <col min="12044" max="12044" width="8.75" style="3" bestFit="1" customWidth="1"/>
    <col min="12045" max="12052" width="9" style="3"/>
    <col min="12053" max="12053" width="8.75" style="3" customWidth="1"/>
    <col min="12054" max="12287" width="9" style="3"/>
    <col min="12288" max="12297" width="0" style="3" hidden="1" customWidth="1"/>
    <col min="12298" max="12298" width="31.25" style="3" customWidth="1"/>
    <col min="12299" max="12299" width="8.125" style="3" bestFit="1" customWidth="1"/>
    <col min="12300" max="12300" width="8.75" style="3" bestFit="1" customWidth="1"/>
    <col min="12301" max="12308" width="9" style="3"/>
    <col min="12309" max="12309" width="8.75" style="3" customWidth="1"/>
    <col min="12310" max="12543" width="9" style="3"/>
    <col min="12544" max="12553" width="0" style="3" hidden="1" customWidth="1"/>
    <col min="12554" max="12554" width="31.25" style="3" customWidth="1"/>
    <col min="12555" max="12555" width="8.125" style="3" bestFit="1" customWidth="1"/>
    <col min="12556" max="12556" width="8.75" style="3" bestFit="1" customWidth="1"/>
    <col min="12557" max="12564" width="9" style="3"/>
    <col min="12565" max="12565" width="8.75" style="3" customWidth="1"/>
    <col min="12566" max="12799" width="9" style="3"/>
    <col min="12800" max="12809" width="0" style="3" hidden="1" customWidth="1"/>
    <col min="12810" max="12810" width="31.25" style="3" customWidth="1"/>
    <col min="12811" max="12811" width="8.125" style="3" bestFit="1" customWidth="1"/>
    <col min="12812" max="12812" width="8.75" style="3" bestFit="1" customWidth="1"/>
    <col min="12813" max="12820" width="9" style="3"/>
    <col min="12821" max="12821" width="8.75" style="3" customWidth="1"/>
    <col min="12822" max="13055" width="9" style="3"/>
    <col min="13056" max="13065" width="0" style="3" hidden="1" customWidth="1"/>
    <col min="13066" max="13066" width="31.25" style="3" customWidth="1"/>
    <col min="13067" max="13067" width="8.125" style="3" bestFit="1" customWidth="1"/>
    <col min="13068" max="13068" width="8.75" style="3" bestFit="1" customWidth="1"/>
    <col min="13069" max="13076" width="9" style="3"/>
    <col min="13077" max="13077" width="8.75" style="3" customWidth="1"/>
    <col min="13078" max="13311" width="9" style="3"/>
    <col min="13312" max="13321" width="0" style="3" hidden="1" customWidth="1"/>
    <col min="13322" max="13322" width="31.25" style="3" customWidth="1"/>
    <col min="13323" max="13323" width="8.125" style="3" bestFit="1" customWidth="1"/>
    <col min="13324" max="13324" width="8.75" style="3" bestFit="1" customWidth="1"/>
    <col min="13325" max="13332" width="9" style="3"/>
    <col min="13333" max="13333" width="8.75" style="3" customWidth="1"/>
    <col min="13334" max="13567" width="9" style="3"/>
    <col min="13568" max="13577" width="0" style="3" hidden="1" customWidth="1"/>
    <col min="13578" max="13578" width="31.25" style="3" customWidth="1"/>
    <col min="13579" max="13579" width="8.125" style="3" bestFit="1" customWidth="1"/>
    <col min="13580" max="13580" width="8.75" style="3" bestFit="1" customWidth="1"/>
    <col min="13581" max="13588" width="9" style="3"/>
    <col min="13589" max="13589" width="8.75" style="3" customWidth="1"/>
    <col min="13590" max="13823" width="9" style="3"/>
    <col min="13824" max="13833" width="0" style="3" hidden="1" customWidth="1"/>
    <col min="13834" max="13834" width="31.25" style="3" customWidth="1"/>
    <col min="13835" max="13835" width="8.125" style="3" bestFit="1" customWidth="1"/>
    <col min="13836" max="13836" width="8.75" style="3" bestFit="1" customWidth="1"/>
    <col min="13837" max="13844" width="9" style="3"/>
    <col min="13845" max="13845" width="8.75" style="3" customWidth="1"/>
    <col min="13846" max="14079" width="9" style="3"/>
    <col min="14080" max="14089" width="0" style="3" hidden="1" customWidth="1"/>
    <col min="14090" max="14090" width="31.25" style="3" customWidth="1"/>
    <col min="14091" max="14091" width="8.125" style="3" bestFit="1" customWidth="1"/>
    <col min="14092" max="14092" width="8.75" style="3" bestFit="1" customWidth="1"/>
    <col min="14093" max="14100" width="9" style="3"/>
    <col min="14101" max="14101" width="8.75" style="3" customWidth="1"/>
    <col min="14102" max="14335" width="9" style="3"/>
    <col min="14336" max="14345" width="0" style="3" hidden="1" customWidth="1"/>
    <col min="14346" max="14346" width="31.25" style="3" customWidth="1"/>
    <col min="14347" max="14347" width="8.125" style="3" bestFit="1" customWidth="1"/>
    <col min="14348" max="14348" width="8.75" style="3" bestFit="1" customWidth="1"/>
    <col min="14349" max="14356" width="9" style="3"/>
    <col min="14357" max="14357" width="8.75" style="3" customWidth="1"/>
    <col min="14358" max="14591" width="9" style="3"/>
    <col min="14592" max="14601" width="0" style="3" hidden="1" customWidth="1"/>
    <col min="14602" max="14602" width="31.25" style="3" customWidth="1"/>
    <col min="14603" max="14603" width="8.125" style="3" bestFit="1" customWidth="1"/>
    <col min="14604" max="14604" width="8.75" style="3" bestFit="1" customWidth="1"/>
    <col min="14605" max="14612" width="9" style="3"/>
    <col min="14613" max="14613" width="8.75" style="3" customWidth="1"/>
    <col min="14614" max="14847" width="9" style="3"/>
    <col min="14848" max="14857" width="0" style="3" hidden="1" customWidth="1"/>
    <col min="14858" max="14858" width="31.25" style="3" customWidth="1"/>
    <col min="14859" max="14859" width="8.125" style="3" bestFit="1" customWidth="1"/>
    <col min="14860" max="14860" width="8.75" style="3" bestFit="1" customWidth="1"/>
    <col min="14861" max="14868" width="9" style="3"/>
    <col min="14869" max="14869" width="8.75" style="3" customWidth="1"/>
    <col min="14870" max="15103" width="9" style="3"/>
    <col min="15104" max="15113" width="0" style="3" hidden="1" customWidth="1"/>
    <col min="15114" max="15114" width="31.25" style="3" customWidth="1"/>
    <col min="15115" max="15115" width="8.125" style="3" bestFit="1" customWidth="1"/>
    <col min="15116" max="15116" width="8.75" style="3" bestFit="1" customWidth="1"/>
    <col min="15117" max="15124" width="9" style="3"/>
    <col min="15125" max="15125" width="8.75" style="3" customWidth="1"/>
    <col min="15126" max="15359" width="9" style="3"/>
    <col min="15360" max="15369" width="0" style="3" hidden="1" customWidth="1"/>
    <col min="15370" max="15370" width="31.25" style="3" customWidth="1"/>
    <col min="15371" max="15371" width="8.125" style="3" bestFit="1" customWidth="1"/>
    <col min="15372" max="15372" width="8.75" style="3" bestFit="1" customWidth="1"/>
    <col min="15373" max="15380" width="9" style="3"/>
    <col min="15381" max="15381" width="8.75" style="3" customWidth="1"/>
    <col min="15382" max="15615" width="9" style="3"/>
    <col min="15616" max="15625" width="0" style="3" hidden="1" customWidth="1"/>
    <col min="15626" max="15626" width="31.25" style="3" customWidth="1"/>
    <col min="15627" max="15627" width="8.125" style="3" bestFit="1" customWidth="1"/>
    <col min="15628" max="15628" width="8.75" style="3" bestFit="1" customWidth="1"/>
    <col min="15629" max="15636" width="9" style="3"/>
    <col min="15637" max="15637" width="8.75" style="3" customWidth="1"/>
    <col min="15638" max="15871" width="9" style="3"/>
    <col min="15872" max="15881" width="0" style="3" hidden="1" customWidth="1"/>
    <col min="15882" max="15882" width="31.25" style="3" customWidth="1"/>
    <col min="15883" max="15883" width="8.125" style="3" bestFit="1" customWidth="1"/>
    <col min="15884" max="15884" width="8.75" style="3" bestFit="1" customWidth="1"/>
    <col min="15885" max="15892" width="9" style="3"/>
    <col min="15893" max="15893" width="8.75" style="3" customWidth="1"/>
    <col min="15894" max="16127" width="9" style="3"/>
    <col min="16128" max="16137" width="0" style="3" hidden="1" customWidth="1"/>
    <col min="16138" max="16138" width="31.25" style="3" customWidth="1"/>
    <col min="16139" max="16139" width="8.125" style="3" bestFit="1" customWidth="1"/>
    <col min="16140" max="16140" width="8.75" style="3" bestFit="1" customWidth="1"/>
    <col min="16141" max="16148" width="9" style="3"/>
    <col min="16149" max="16149" width="8.75" style="3" customWidth="1"/>
    <col min="16150" max="16384" width="9" style="3"/>
  </cols>
  <sheetData>
    <row r="1" spans="1:27" s="2" customFormat="1" ht="21.75">
      <c r="D1" s="117"/>
      <c r="E1" s="55"/>
      <c r="F1" s="55"/>
      <c r="G1" s="55"/>
      <c r="H1" s="117"/>
      <c r="I1" s="121"/>
      <c r="J1" s="55"/>
      <c r="K1" s="56"/>
      <c r="L1" s="57"/>
      <c r="M1" s="1" t="s">
        <v>825</v>
      </c>
    </row>
    <row r="2" spans="1:27" ht="18" customHeight="1">
      <c r="I2" s="121"/>
      <c r="M2" s="1"/>
      <c r="N2" s="2"/>
      <c r="O2" s="2"/>
    </row>
    <row r="3" spans="1:27" s="7" customFormat="1" ht="18" customHeight="1">
      <c r="D3" s="117"/>
      <c r="E3" s="58"/>
      <c r="F3" s="58"/>
      <c r="G3" s="58"/>
      <c r="H3" s="117"/>
      <c r="I3" s="122"/>
      <c r="J3" s="58"/>
      <c r="L3" s="59"/>
      <c r="M3" s="4" t="s">
        <v>41</v>
      </c>
      <c r="N3" s="4" t="s">
        <v>28</v>
      </c>
      <c r="O3" s="4" t="s">
        <v>28</v>
      </c>
      <c r="P3" s="5" t="s">
        <v>64</v>
      </c>
      <c r="Q3" s="5"/>
      <c r="R3" s="5"/>
      <c r="S3" s="5"/>
      <c r="T3" s="5"/>
      <c r="U3" s="5" t="s">
        <v>65</v>
      </c>
      <c r="V3" s="5"/>
      <c r="W3" s="5"/>
      <c r="X3" s="5"/>
      <c r="Y3" s="5"/>
      <c r="Z3" s="6" t="s">
        <v>66</v>
      </c>
    </row>
    <row r="4" spans="1:27" s="7" customFormat="1" ht="18" customHeight="1">
      <c r="A4" s="60" t="s">
        <v>42</v>
      </c>
      <c r="B4" s="60" t="s">
        <v>43</v>
      </c>
      <c r="C4" s="60" t="s">
        <v>44</v>
      </c>
      <c r="D4" s="118" t="s">
        <v>128</v>
      </c>
      <c r="E4" s="61" t="s">
        <v>45</v>
      </c>
      <c r="F4" s="61" t="s">
        <v>46</v>
      </c>
      <c r="G4" s="61" t="s">
        <v>47</v>
      </c>
      <c r="H4" s="118" t="s">
        <v>129</v>
      </c>
      <c r="I4" s="61" t="s">
        <v>48</v>
      </c>
      <c r="J4" s="61" t="s">
        <v>49</v>
      </c>
      <c r="L4" s="59"/>
      <c r="M4" s="8"/>
      <c r="N4" s="9" t="s">
        <v>29</v>
      </c>
      <c r="O4" s="9" t="s">
        <v>30</v>
      </c>
      <c r="P4" s="10" t="s">
        <v>67</v>
      </c>
      <c r="Q4" s="11" t="s">
        <v>68</v>
      </c>
      <c r="R4" s="11" t="s">
        <v>69</v>
      </c>
      <c r="S4" s="116" t="s">
        <v>127</v>
      </c>
      <c r="T4" s="10" t="s">
        <v>70</v>
      </c>
      <c r="U4" s="10" t="s">
        <v>67</v>
      </c>
      <c r="V4" s="11" t="s">
        <v>68</v>
      </c>
      <c r="W4" s="11" t="s">
        <v>69</v>
      </c>
      <c r="X4" s="116" t="s">
        <v>127</v>
      </c>
      <c r="Y4" s="62" t="s">
        <v>70</v>
      </c>
      <c r="Z4" s="63" t="s">
        <v>71</v>
      </c>
    </row>
    <row r="5" spans="1:27" s="7" customFormat="1" ht="18" customHeight="1">
      <c r="D5" s="117"/>
      <c r="E5" s="58"/>
      <c r="F5" s="58"/>
      <c r="G5" s="58"/>
      <c r="H5" s="117"/>
      <c r="I5" s="58"/>
      <c r="J5" s="58"/>
      <c r="L5" s="59"/>
      <c r="M5" s="64" t="s">
        <v>130</v>
      </c>
      <c r="N5" s="64" t="s">
        <v>33</v>
      </c>
      <c r="O5" s="64" t="s">
        <v>33</v>
      </c>
      <c r="P5" s="65">
        <f ca="1">+P11+P17</f>
        <v>0</v>
      </c>
      <c r="Q5" s="66">
        <f t="shared" ref="Q5:Z5" ca="1" si="0">+Q11+Q17</f>
        <v>0</v>
      </c>
      <c r="R5" s="66">
        <f t="shared" ca="1" si="0"/>
        <v>0</v>
      </c>
      <c r="S5" s="68">
        <f t="shared" ca="1" si="0"/>
        <v>500.70588235294116</v>
      </c>
      <c r="T5" s="67">
        <f t="shared" ca="1" si="0"/>
        <v>500.70588235294116</v>
      </c>
      <c r="U5" s="65">
        <f t="shared" ca="1" si="0"/>
        <v>0</v>
      </c>
      <c r="V5" s="66">
        <f t="shared" ca="1" si="0"/>
        <v>0</v>
      </c>
      <c r="W5" s="66">
        <f t="shared" ca="1" si="0"/>
        <v>0</v>
      </c>
      <c r="X5" s="66">
        <f t="shared" ca="1" si="0"/>
        <v>25.235294117647058</v>
      </c>
      <c r="Y5" s="67">
        <f t="shared" ca="1" si="0"/>
        <v>25.235294117647058</v>
      </c>
      <c r="Z5" s="68">
        <f t="shared" ca="1" si="0"/>
        <v>525.94117647058829</v>
      </c>
    </row>
    <row r="6" spans="1:27" s="7" customFormat="1" ht="18" customHeight="1">
      <c r="D6" s="117"/>
      <c r="E6" s="58"/>
      <c r="F6" s="58"/>
      <c r="G6" s="58"/>
      <c r="H6" s="117"/>
      <c r="I6" s="58"/>
      <c r="J6" s="58"/>
      <c r="L6" s="59"/>
      <c r="M6" s="69"/>
      <c r="N6" s="70"/>
      <c r="O6" s="70" t="s">
        <v>34</v>
      </c>
      <c r="P6" s="65">
        <f t="shared" ref="P6:Z10" ca="1" si="1">+P12+P18</f>
        <v>0</v>
      </c>
      <c r="Q6" s="66">
        <f t="shared" ca="1" si="1"/>
        <v>0</v>
      </c>
      <c r="R6" s="66">
        <f t="shared" ca="1" si="1"/>
        <v>0</v>
      </c>
      <c r="S6" s="68">
        <f t="shared" ca="1" si="1"/>
        <v>0</v>
      </c>
      <c r="T6" s="67">
        <f t="shared" ca="1" si="1"/>
        <v>0</v>
      </c>
      <c r="U6" s="65">
        <f t="shared" ca="1" si="1"/>
        <v>0</v>
      </c>
      <c r="V6" s="66">
        <f t="shared" ca="1" si="1"/>
        <v>0</v>
      </c>
      <c r="W6" s="66">
        <f t="shared" ca="1" si="1"/>
        <v>0</v>
      </c>
      <c r="X6" s="66">
        <f t="shared" ca="1" si="1"/>
        <v>0</v>
      </c>
      <c r="Y6" s="67">
        <f t="shared" ca="1" si="1"/>
        <v>0</v>
      </c>
      <c r="Z6" s="68">
        <f t="shared" ca="1" si="1"/>
        <v>0</v>
      </c>
    </row>
    <row r="7" spans="1:27" s="7" customFormat="1" ht="18" customHeight="1">
      <c r="D7" s="117"/>
      <c r="E7" s="58"/>
      <c r="F7" s="58"/>
      <c r="G7" s="58"/>
      <c r="H7" s="117"/>
      <c r="I7" s="58"/>
      <c r="J7" s="58"/>
      <c r="L7" s="59"/>
      <c r="M7" s="69"/>
      <c r="N7" s="70"/>
      <c r="O7" s="70" t="s">
        <v>31</v>
      </c>
      <c r="P7" s="65">
        <f t="shared" ca="1" si="1"/>
        <v>0</v>
      </c>
      <c r="Q7" s="66">
        <f t="shared" ca="1" si="1"/>
        <v>0</v>
      </c>
      <c r="R7" s="66">
        <f t="shared" ca="1" si="1"/>
        <v>0</v>
      </c>
      <c r="S7" s="68">
        <f t="shared" ca="1" si="1"/>
        <v>500.70588235294116</v>
      </c>
      <c r="T7" s="67">
        <f t="shared" ca="1" si="1"/>
        <v>500.70588235294116</v>
      </c>
      <c r="U7" s="65">
        <f t="shared" ca="1" si="1"/>
        <v>0</v>
      </c>
      <c r="V7" s="66">
        <f t="shared" ca="1" si="1"/>
        <v>0</v>
      </c>
      <c r="W7" s="66">
        <f t="shared" ca="1" si="1"/>
        <v>0</v>
      </c>
      <c r="X7" s="66">
        <f t="shared" ca="1" si="1"/>
        <v>25.235294117647058</v>
      </c>
      <c r="Y7" s="67">
        <f t="shared" ca="1" si="1"/>
        <v>25.235294117647058</v>
      </c>
      <c r="Z7" s="68">
        <f t="shared" ca="1" si="1"/>
        <v>525.94117647058829</v>
      </c>
    </row>
    <row r="8" spans="1:27" s="7" customFormat="1" ht="18" customHeight="1">
      <c r="D8" s="117"/>
      <c r="E8" s="58"/>
      <c r="F8" s="58"/>
      <c r="G8" s="58"/>
      <c r="H8" s="117"/>
      <c r="I8" s="58"/>
      <c r="J8" s="58"/>
      <c r="L8" s="59"/>
      <c r="M8" s="69"/>
      <c r="N8" s="70" t="s">
        <v>35</v>
      </c>
      <c r="O8" s="70" t="s">
        <v>34</v>
      </c>
      <c r="P8" s="65">
        <f t="shared" ca="1" si="1"/>
        <v>0</v>
      </c>
      <c r="Q8" s="66">
        <f t="shared" ca="1" si="1"/>
        <v>0</v>
      </c>
      <c r="R8" s="66">
        <f t="shared" ca="1" si="1"/>
        <v>0</v>
      </c>
      <c r="S8" s="68">
        <f t="shared" ca="1" si="1"/>
        <v>29</v>
      </c>
      <c r="T8" s="67">
        <f t="shared" ca="1" si="1"/>
        <v>29</v>
      </c>
      <c r="U8" s="65">
        <f t="shared" ca="1" si="1"/>
        <v>0</v>
      </c>
      <c r="V8" s="66">
        <f t="shared" ca="1" si="1"/>
        <v>0</v>
      </c>
      <c r="W8" s="66">
        <f t="shared" ca="1" si="1"/>
        <v>0</v>
      </c>
      <c r="X8" s="66">
        <f t="shared" ca="1" si="1"/>
        <v>0</v>
      </c>
      <c r="Y8" s="67">
        <f t="shared" ca="1" si="1"/>
        <v>0</v>
      </c>
      <c r="Z8" s="68">
        <f t="shared" ca="1" si="1"/>
        <v>29</v>
      </c>
    </row>
    <row r="9" spans="1:27" s="7" customFormat="1" ht="18" customHeight="1">
      <c r="D9" s="117"/>
      <c r="E9" s="58"/>
      <c r="F9" s="58"/>
      <c r="G9" s="58"/>
      <c r="H9" s="117"/>
      <c r="I9" s="58"/>
      <c r="J9" s="58"/>
      <c r="L9" s="59"/>
      <c r="M9" s="69"/>
      <c r="N9" s="70"/>
      <c r="O9" s="70" t="s">
        <v>36</v>
      </c>
      <c r="P9" s="65">
        <f t="shared" ca="1" si="1"/>
        <v>0</v>
      </c>
      <c r="Q9" s="66">
        <f t="shared" ca="1" si="1"/>
        <v>0</v>
      </c>
      <c r="R9" s="66">
        <f t="shared" ca="1" si="1"/>
        <v>0</v>
      </c>
      <c r="S9" s="68">
        <f t="shared" ca="1" si="1"/>
        <v>29</v>
      </c>
      <c r="T9" s="67">
        <f t="shared" ca="1" si="1"/>
        <v>29</v>
      </c>
      <c r="U9" s="65">
        <f t="shared" ca="1" si="1"/>
        <v>0</v>
      </c>
      <c r="V9" s="66">
        <f t="shared" ca="1" si="1"/>
        <v>0</v>
      </c>
      <c r="W9" s="66">
        <f t="shared" ca="1" si="1"/>
        <v>0</v>
      </c>
      <c r="X9" s="66">
        <f t="shared" ca="1" si="1"/>
        <v>0</v>
      </c>
      <c r="Y9" s="67">
        <f t="shared" ca="1" si="1"/>
        <v>0</v>
      </c>
      <c r="Z9" s="68">
        <f t="shared" ca="1" si="1"/>
        <v>29</v>
      </c>
    </row>
    <row r="10" spans="1:27" s="7" customFormat="1" ht="18" customHeight="1">
      <c r="D10" s="117"/>
      <c r="E10" s="58"/>
      <c r="F10" s="58"/>
      <c r="G10" s="58"/>
      <c r="H10" s="117"/>
      <c r="I10" s="58"/>
      <c r="J10" s="58"/>
      <c r="L10" s="59"/>
      <c r="M10" s="69"/>
      <c r="N10" s="71" t="s">
        <v>37</v>
      </c>
      <c r="O10" s="71"/>
      <c r="P10" s="65">
        <f t="shared" ca="1" si="1"/>
        <v>0</v>
      </c>
      <c r="Q10" s="66">
        <f t="shared" ca="1" si="1"/>
        <v>0</v>
      </c>
      <c r="R10" s="66">
        <f t="shared" ca="1" si="1"/>
        <v>0</v>
      </c>
      <c r="S10" s="68">
        <f t="shared" ca="1" si="1"/>
        <v>529.70588235294122</v>
      </c>
      <c r="T10" s="67">
        <f t="shared" ca="1" si="1"/>
        <v>529.70588235294122</v>
      </c>
      <c r="U10" s="65">
        <f t="shared" ca="1" si="1"/>
        <v>0</v>
      </c>
      <c r="V10" s="66">
        <f t="shared" ca="1" si="1"/>
        <v>0</v>
      </c>
      <c r="W10" s="66">
        <f t="shared" ca="1" si="1"/>
        <v>0</v>
      </c>
      <c r="X10" s="66">
        <f t="shared" ca="1" si="1"/>
        <v>25.235294117647058</v>
      </c>
      <c r="Y10" s="67">
        <f t="shared" ca="1" si="1"/>
        <v>25.235294117647058</v>
      </c>
      <c r="Z10" s="68">
        <f t="shared" ca="1" si="1"/>
        <v>554.94117647058829</v>
      </c>
    </row>
    <row r="11" spans="1:27" s="35" customFormat="1" ht="18" customHeight="1">
      <c r="A11" s="2" t="str">
        <f t="shared" ref="A11:J12" si="2">A$4&amp;$K11&amp;$L11</f>
        <v>A_ปUG_UGD01</v>
      </c>
      <c r="B11" s="2" t="str">
        <f t="shared" si="2"/>
        <v>B_ปUG_UGD01</v>
      </c>
      <c r="C11" s="2" t="str">
        <f t="shared" si="2"/>
        <v>C_ปUG_UGD01</v>
      </c>
      <c r="D11" s="117" t="str">
        <f t="shared" si="2"/>
        <v>D_ปUG_UGD01</v>
      </c>
      <c r="E11" s="55" t="str">
        <f t="shared" si="2"/>
        <v>A_พUG_UGD01</v>
      </c>
      <c r="F11" s="55" t="str">
        <f t="shared" si="2"/>
        <v>B_พUG_UGD01</v>
      </c>
      <c r="G11" s="55" t="str">
        <f t="shared" si="2"/>
        <v>C_พUG_UGD01</v>
      </c>
      <c r="H11" s="117" t="str">
        <f t="shared" si="2"/>
        <v>D_พUG_UGD01</v>
      </c>
      <c r="I11" s="55" t="str">
        <f t="shared" si="2"/>
        <v>F_พUG_UGD01</v>
      </c>
      <c r="J11" s="55" t="str">
        <f t="shared" si="2"/>
        <v>N_พUG_UGD01</v>
      </c>
      <c r="K11" s="72" t="s">
        <v>50</v>
      </c>
      <c r="L11" s="73" t="s">
        <v>91</v>
      </c>
      <c r="M11" s="74" t="s">
        <v>180</v>
      </c>
      <c r="N11" s="75" t="s">
        <v>33</v>
      </c>
      <c r="O11" s="75" t="s">
        <v>33</v>
      </c>
      <c r="P11" s="76">
        <f ca="1">SUMIF('C63_2วิทยาเขต'!$U$2:$W$1254,A11,'C63_2วิทยาเขต'!$W$2:$W$1254)</f>
        <v>0</v>
      </c>
      <c r="Q11" s="77">
        <f ca="1">SUMIF('C63_2วิทยาเขต'!$U$2:$W$1254,B11,'C63_2วิทยาเขต'!$W$2:$W$1254)</f>
        <v>0</v>
      </c>
      <c r="R11" s="77">
        <f ca="1">SUMIF('C63_2วิทยาเขต'!$U$2:$W$1254,C11,'C63_2วิทยาเขต'!$W$2:$W$1254)</f>
        <v>0</v>
      </c>
      <c r="S11" s="113">
        <f ca="1">SUMIF('C63_2วิทยาเขต'!$U$2:$W$1254,D11,'C63_2วิทยาเขต'!$W$2:$W$1254)</f>
        <v>30.705882352941174</v>
      </c>
      <c r="T11" s="78">
        <f ca="1">+P11+Q11+R11+S11</f>
        <v>30.705882352941174</v>
      </c>
      <c r="U11" s="79">
        <f ca="1">SUMIF('C63_2วิทยาเขต'!$U$2:$W$1254,E11,'C63_2วิทยาเขต'!$W$2:$W$1254)</f>
        <v>0</v>
      </c>
      <c r="V11" s="80">
        <f ca="1">SUMIF('C63_2วิทยาเขต'!$U$2:$W$1254,F11,'C63_2วิทยาเขต'!$W$2:$W$1254)</f>
        <v>0</v>
      </c>
      <c r="W11" s="80">
        <f ca="1">SUMIF('C63_2วิทยาเขต'!$U$2:$W$1254,G11,'C63_2วิทยาเขต'!$W$2:$W$1254)</f>
        <v>0</v>
      </c>
      <c r="X11" s="80">
        <f ca="1">SUMIF('C63_2วิทยาเขต'!$U$2:$W$1254,H11,'C63_2วิทยาเขต'!$W$2:$W$1254)</f>
        <v>0</v>
      </c>
      <c r="Y11" s="78">
        <f ca="1">+U11+V11+W11+X11</f>
        <v>0</v>
      </c>
      <c r="Z11" s="81">
        <f ca="1">+T11+Y11</f>
        <v>30.705882352941174</v>
      </c>
    </row>
    <row r="12" spans="1:27" s="35" customFormat="1" ht="18" customHeight="1">
      <c r="A12" s="2" t="str">
        <f t="shared" si="2"/>
        <v>A_ปUG_GD01</v>
      </c>
      <c r="B12" s="2" t="str">
        <f t="shared" si="2"/>
        <v>B_ปUG_GD01</v>
      </c>
      <c r="C12" s="2" t="str">
        <f t="shared" si="2"/>
        <v>C_ปUG_GD01</v>
      </c>
      <c r="D12" s="117" t="str">
        <f t="shared" si="2"/>
        <v>D_ปUG_GD01</v>
      </c>
      <c r="E12" s="55" t="str">
        <f t="shared" si="2"/>
        <v>A_พUG_GD01</v>
      </c>
      <c r="F12" s="55" t="str">
        <f t="shared" si="2"/>
        <v>B_พUG_GD01</v>
      </c>
      <c r="G12" s="55" t="str">
        <f t="shared" si="2"/>
        <v>C_พUG_GD01</v>
      </c>
      <c r="H12" s="117" t="str">
        <f t="shared" si="2"/>
        <v>D_พUG_GD01</v>
      </c>
      <c r="I12" s="55" t="str">
        <f t="shared" si="2"/>
        <v>F_พUG_GD01</v>
      </c>
      <c r="J12" s="55" t="str">
        <f t="shared" si="2"/>
        <v>N_พUG_GD01</v>
      </c>
      <c r="K12" s="72" t="s">
        <v>51</v>
      </c>
      <c r="L12" s="73" t="s">
        <v>91</v>
      </c>
      <c r="M12" s="36"/>
      <c r="N12" s="36"/>
      <c r="O12" s="36" t="s">
        <v>34</v>
      </c>
      <c r="P12" s="82">
        <f ca="1">SUMIF('C63_2วิทยาเขต'!$U$2:$W$1254,A12,'C63_2วิทยาเขต'!$W$2:$W$1254)</f>
        <v>0</v>
      </c>
      <c r="Q12" s="83">
        <f ca="1">SUMIF('C63_2วิทยาเขต'!$U$2:$W$1254,B12,'C63_2วิทยาเขต'!$W$2:$W$1254)</f>
        <v>0</v>
      </c>
      <c r="R12" s="83">
        <f ca="1">SUMIF('C63_2วิทยาเขต'!$U$2:$W$1254,C12,'C63_2วิทยาเขต'!$W$2:$W$1254)</f>
        <v>0</v>
      </c>
      <c r="S12" s="87">
        <f ca="1">SUMIF('C63_2วิทยาเขต'!$U$2:$W$1254,D12,'C63_2วิทยาเขต'!$W$2:$W$1254)</f>
        <v>0</v>
      </c>
      <c r="T12" s="85">
        <f ca="1">+P12+Q12+R12+S12</f>
        <v>0</v>
      </c>
      <c r="U12" s="86">
        <f ca="1">SUMIF('C63_2วิทยาเขต'!$U$2:$W$1254,E12,'C63_2วิทยาเขต'!$W$2:$W$1254)</f>
        <v>0</v>
      </c>
      <c r="V12" s="83">
        <f ca="1">SUMIF('C63_2วิทยาเขต'!$U$2:$W$1254,F12,'C63_2วิทยาเขต'!$W$2:$W$1254)</f>
        <v>0</v>
      </c>
      <c r="W12" s="83">
        <f ca="1">SUMIF('C63_2วิทยาเขต'!$U$2:$W$1254,G12,'C63_2วิทยาเขต'!$W$2:$W$1254)</f>
        <v>0</v>
      </c>
      <c r="X12" s="83">
        <f ca="1">SUMIF('C63_2วิทยาเขต'!$U$2:$W$1254,H12,'C63_2วิทยาเขต'!$W$2:$W$1254)</f>
        <v>0</v>
      </c>
      <c r="Y12" s="85">
        <f t="shared" ref="Y12:Y22" ca="1" si="3">+U12+V12+W12+X12</f>
        <v>0</v>
      </c>
      <c r="Z12" s="87">
        <f ca="1">+T12+Y12</f>
        <v>0</v>
      </c>
    </row>
    <row r="13" spans="1:27" s="35" customFormat="1" ht="18" customHeight="1">
      <c r="A13" s="2"/>
      <c r="B13" s="2"/>
      <c r="C13" s="2"/>
      <c r="D13" s="117"/>
      <c r="E13" s="55"/>
      <c r="F13" s="55"/>
      <c r="G13" s="55"/>
      <c r="H13" s="117"/>
      <c r="I13" s="55"/>
      <c r="J13" s="55"/>
      <c r="K13" s="72"/>
      <c r="L13" s="57"/>
      <c r="M13" s="36"/>
      <c r="N13" s="36"/>
      <c r="O13" s="36" t="s">
        <v>31</v>
      </c>
      <c r="P13" s="82">
        <f ca="1">+P11+P12</f>
        <v>0</v>
      </c>
      <c r="Q13" s="83">
        <f t="shared" ref="Q13:X13" ca="1" si="4">+Q11+Q12</f>
        <v>0</v>
      </c>
      <c r="R13" s="83">
        <f t="shared" ca="1" si="4"/>
        <v>0</v>
      </c>
      <c r="S13" s="87">
        <f t="shared" ca="1" si="4"/>
        <v>30.705882352941174</v>
      </c>
      <c r="T13" s="85">
        <f t="shared" ref="T13:T16" ca="1" si="5">+P13+Q13+R13+S13</f>
        <v>30.705882352941174</v>
      </c>
      <c r="U13" s="86">
        <f t="shared" ca="1" si="4"/>
        <v>0</v>
      </c>
      <c r="V13" s="83">
        <f t="shared" ca="1" si="4"/>
        <v>0</v>
      </c>
      <c r="W13" s="83">
        <f t="shared" ca="1" si="4"/>
        <v>0</v>
      </c>
      <c r="X13" s="83">
        <f t="shared" ca="1" si="4"/>
        <v>0</v>
      </c>
      <c r="Y13" s="85">
        <f t="shared" ca="1" si="3"/>
        <v>0</v>
      </c>
      <c r="Z13" s="124">
        <f ca="1">+T13+Y13</f>
        <v>30.705882352941174</v>
      </c>
    </row>
    <row r="14" spans="1:27" s="35" customFormat="1" ht="18" customHeight="1">
      <c r="A14" s="2" t="str">
        <f t="shared" ref="A14:J14" si="6">A$4&amp;$K14&amp;$L14</f>
        <v>A_ปG_GD01</v>
      </c>
      <c r="B14" s="2" t="str">
        <f t="shared" si="6"/>
        <v>B_ปG_GD01</v>
      </c>
      <c r="C14" s="2" t="str">
        <f t="shared" si="6"/>
        <v>C_ปG_GD01</v>
      </c>
      <c r="D14" s="117" t="str">
        <f t="shared" si="6"/>
        <v>D_ปG_GD01</v>
      </c>
      <c r="E14" s="55" t="str">
        <f t="shared" si="6"/>
        <v>A_พG_GD01</v>
      </c>
      <c r="F14" s="55" t="str">
        <f t="shared" si="6"/>
        <v>B_พG_GD01</v>
      </c>
      <c r="G14" s="55" t="str">
        <f t="shared" si="6"/>
        <v>C_พG_GD01</v>
      </c>
      <c r="H14" s="117" t="str">
        <f t="shared" si="6"/>
        <v>D_พG_GD01</v>
      </c>
      <c r="I14" s="55" t="str">
        <f t="shared" si="6"/>
        <v>F_พG_GD01</v>
      </c>
      <c r="J14" s="55" t="str">
        <f t="shared" si="6"/>
        <v>N_พG_GD01</v>
      </c>
      <c r="K14" s="72" t="s">
        <v>52</v>
      </c>
      <c r="L14" s="73" t="s">
        <v>91</v>
      </c>
      <c r="M14" s="36"/>
      <c r="N14" s="36" t="s">
        <v>35</v>
      </c>
      <c r="O14" s="36" t="s">
        <v>34</v>
      </c>
      <c r="P14" s="82">
        <f ca="1">SUMIF('C63_2วิทยาเขต'!$U$2:$W$1254,A14,'C63_2วิทยาเขต'!$W$2:$W$1254)</f>
        <v>0</v>
      </c>
      <c r="Q14" s="83">
        <f ca="1">SUMIF('C63_2วิทยาเขต'!$U$2:$W$1254,B14,'C63_2วิทยาเขต'!$W$2:$W$1254)</f>
        <v>0</v>
      </c>
      <c r="R14" s="83">
        <f ca="1">SUMIF('C63_2วิทยาเขต'!$U$2:$W$1254,C14,'C63_2วิทยาเขต'!$W$2:$W$1254)</f>
        <v>0</v>
      </c>
      <c r="S14" s="87">
        <f ca="1">SUMIF('C63_2วิทยาเขต'!$U$2:$W$1254,D14,'C63_2วิทยาเขต'!$W$2:$W$1254)</f>
        <v>29</v>
      </c>
      <c r="T14" s="85">
        <f ca="1">+P14+Q14+R14+S14</f>
        <v>29</v>
      </c>
      <c r="U14" s="86">
        <f ca="1">SUMIF('C63_2วิทยาเขต'!$U$2:$W$1254,E14,'C63_2วิทยาเขต'!$W$2:$W$1254)</f>
        <v>0</v>
      </c>
      <c r="V14" s="83">
        <f ca="1">SUMIF('C63_2วิทยาเขต'!$U$2:$W$1254,F14,'C63_2วิทยาเขต'!$W$2:$W$1254)</f>
        <v>0</v>
      </c>
      <c r="W14" s="83">
        <f ca="1">SUMIF('C63_2วิทยาเขต'!$U$2:$W$1254,G14,'C63_2วิทยาเขต'!$W$2:$W$1254)</f>
        <v>0</v>
      </c>
      <c r="X14" s="83">
        <f ca="1">SUMIF('C63_2วิทยาเขต'!$U$2:$W$1254,H14,'C63_2วิทยาเขต'!$W$2:$W$1254)</f>
        <v>0</v>
      </c>
      <c r="Y14" s="85">
        <f t="shared" ca="1" si="3"/>
        <v>0</v>
      </c>
      <c r="Z14" s="124">
        <f ca="1">+T14+Y14</f>
        <v>29</v>
      </c>
    </row>
    <row r="15" spans="1:27" s="35" customFormat="1" ht="18" customHeight="1">
      <c r="A15" s="2"/>
      <c r="B15" s="2"/>
      <c r="C15" s="2"/>
      <c r="D15" s="117"/>
      <c r="E15" s="55"/>
      <c r="F15" s="55"/>
      <c r="G15" s="55"/>
      <c r="H15" s="117"/>
      <c r="I15" s="55"/>
      <c r="J15" s="55"/>
      <c r="K15" s="72"/>
      <c r="L15" s="57">
        <v>1</v>
      </c>
      <c r="M15" s="36"/>
      <c r="N15" s="36"/>
      <c r="O15" s="36" t="s">
        <v>36</v>
      </c>
      <c r="P15" s="82">
        <f ca="1">+$L15*P14</f>
        <v>0</v>
      </c>
      <c r="Q15" s="83">
        <f t="shared" ref="Q15:Z15" ca="1" si="7">+$L15*Q14</f>
        <v>0</v>
      </c>
      <c r="R15" s="83">
        <f t="shared" ca="1" si="7"/>
        <v>0</v>
      </c>
      <c r="S15" s="87">
        <f t="shared" ca="1" si="7"/>
        <v>29</v>
      </c>
      <c r="T15" s="85">
        <f t="shared" ca="1" si="7"/>
        <v>29</v>
      </c>
      <c r="U15" s="86">
        <f t="shared" ca="1" si="7"/>
        <v>0</v>
      </c>
      <c r="V15" s="83">
        <f t="shared" ca="1" si="7"/>
        <v>0</v>
      </c>
      <c r="W15" s="83">
        <f t="shared" ca="1" si="7"/>
        <v>0</v>
      </c>
      <c r="X15" s="83">
        <f t="shared" ca="1" si="7"/>
        <v>0</v>
      </c>
      <c r="Y15" s="85">
        <f t="shared" ca="1" si="3"/>
        <v>0</v>
      </c>
      <c r="Z15" s="87">
        <f t="shared" ca="1" si="7"/>
        <v>29</v>
      </c>
      <c r="AA15" s="123"/>
    </row>
    <row r="16" spans="1:27" s="35" customFormat="1" ht="18" customHeight="1">
      <c r="A16" s="2"/>
      <c r="B16" s="2"/>
      <c r="C16" s="2"/>
      <c r="D16" s="117"/>
      <c r="E16" s="55"/>
      <c r="F16" s="55"/>
      <c r="G16" s="55"/>
      <c r="H16" s="117"/>
      <c r="I16" s="55"/>
      <c r="J16" s="55"/>
      <c r="K16" s="72"/>
      <c r="L16" s="57"/>
      <c r="M16" s="88"/>
      <c r="N16" s="89" t="s">
        <v>37</v>
      </c>
      <c r="O16" s="89"/>
      <c r="P16" s="90">
        <f ca="1">+P13+P15</f>
        <v>0</v>
      </c>
      <c r="Q16" s="91">
        <f t="shared" ref="Q16:X16" ca="1" si="8">+Q13+Q15</f>
        <v>0</v>
      </c>
      <c r="R16" s="91">
        <f t="shared" ca="1" si="8"/>
        <v>0</v>
      </c>
      <c r="S16" s="94">
        <f t="shared" ca="1" si="8"/>
        <v>59.705882352941174</v>
      </c>
      <c r="T16" s="92">
        <f t="shared" ca="1" si="5"/>
        <v>59.705882352941174</v>
      </c>
      <c r="U16" s="93">
        <f t="shared" ca="1" si="8"/>
        <v>0</v>
      </c>
      <c r="V16" s="91">
        <f t="shared" ca="1" si="8"/>
        <v>0</v>
      </c>
      <c r="W16" s="91">
        <f t="shared" ca="1" si="8"/>
        <v>0</v>
      </c>
      <c r="X16" s="91">
        <f t="shared" ca="1" si="8"/>
        <v>0</v>
      </c>
      <c r="Y16" s="92">
        <f t="shared" ca="1" si="3"/>
        <v>0</v>
      </c>
      <c r="Z16" s="94">
        <f ca="1">+T16+Y16</f>
        <v>59.705882352941174</v>
      </c>
    </row>
    <row r="17" spans="1:26" s="35" customFormat="1" ht="18" customHeight="1">
      <c r="A17" s="2" t="str">
        <f t="shared" ref="A17:J18" si="9">A$4&amp;$K17&amp;$L17</f>
        <v>A_ปUG_UGD02</v>
      </c>
      <c r="B17" s="2" t="str">
        <f t="shared" si="9"/>
        <v>B_ปUG_UGD02</v>
      </c>
      <c r="C17" s="2" t="str">
        <f t="shared" si="9"/>
        <v>C_ปUG_UGD02</v>
      </c>
      <c r="D17" s="117" t="str">
        <f t="shared" si="9"/>
        <v>D_ปUG_UGD02</v>
      </c>
      <c r="E17" s="55" t="str">
        <f t="shared" si="9"/>
        <v>A_พUG_UGD02</v>
      </c>
      <c r="F17" s="55" t="str">
        <f t="shared" si="9"/>
        <v>B_พUG_UGD02</v>
      </c>
      <c r="G17" s="55" t="str">
        <f t="shared" si="9"/>
        <v>C_พUG_UGD02</v>
      </c>
      <c r="H17" s="117" t="str">
        <f t="shared" si="9"/>
        <v>D_พUG_UGD02</v>
      </c>
      <c r="I17" s="55" t="str">
        <f t="shared" si="9"/>
        <v>F_พUG_UGD02</v>
      </c>
      <c r="J17" s="55" t="str">
        <f t="shared" si="9"/>
        <v>N_พUG_UGD02</v>
      </c>
      <c r="K17" s="72" t="s">
        <v>50</v>
      </c>
      <c r="L17" s="73" t="s">
        <v>92</v>
      </c>
      <c r="M17" s="95" t="s">
        <v>191</v>
      </c>
      <c r="N17" s="75" t="s">
        <v>33</v>
      </c>
      <c r="O17" s="75" t="s">
        <v>33</v>
      </c>
      <c r="P17" s="76">
        <f ca="1">SUMIF('C63_2วิทยาเขต'!$U$2:$W$1254,A17,'C63_2วิทยาเขต'!$W$2:$W$1254)</f>
        <v>0</v>
      </c>
      <c r="Q17" s="77">
        <f ca="1">SUMIF('C63_2วิทยาเขต'!$U$2:$W$1254,B17,'C63_2วิทยาเขต'!$W$2:$W$1254)</f>
        <v>0</v>
      </c>
      <c r="R17" s="77">
        <f ca="1">SUMIF('C63_2วิทยาเขต'!$U$2:$W$1254,C17,'C63_2วิทยาเขต'!$W$2:$W$1254)</f>
        <v>0</v>
      </c>
      <c r="S17" s="113">
        <f ca="1">SUMIF('C63_2วิทยาเขต'!$U$2:$W$1254,D17,'C63_2วิทยาเขต'!$W$2:$W$1254)</f>
        <v>470</v>
      </c>
      <c r="T17" s="78">
        <f ca="1">+P17+Q17+R17+S17</f>
        <v>470</v>
      </c>
      <c r="U17" s="79">
        <f ca="1">SUMIF('C63_2วิทยาเขต'!$U$2:$W$1254,E17,'C63_2วิทยาเขต'!$W$2:$W$1254)</f>
        <v>0</v>
      </c>
      <c r="V17" s="80">
        <f ca="1">SUMIF('C63_2วิทยาเขต'!$U$2:$W$1254,F17,'C63_2วิทยาเขต'!$W$2:$W$1254)</f>
        <v>0</v>
      </c>
      <c r="W17" s="80">
        <f ca="1">SUMIF('C63_2วิทยาเขต'!$U$2:$W$1254,G17,'C63_2วิทยาเขต'!$W$2:$W$1254)</f>
        <v>0</v>
      </c>
      <c r="X17" s="80">
        <f ca="1">SUMIF('C63_2วิทยาเขต'!$U$2:$W$1254,H17,'C63_2วิทยาเขต'!$W$2:$W$1254)</f>
        <v>25.235294117647058</v>
      </c>
      <c r="Y17" s="78">
        <f t="shared" ca="1" si="3"/>
        <v>25.235294117647058</v>
      </c>
      <c r="Z17" s="81">
        <f ca="1">+T17+Y17</f>
        <v>495.23529411764707</v>
      </c>
    </row>
    <row r="18" spans="1:26" s="35" customFormat="1" ht="18" customHeight="1">
      <c r="A18" s="2" t="str">
        <f t="shared" si="9"/>
        <v>A_ปUG_GD02</v>
      </c>
      <c r="B18" s="2" t="str">
        <f t="shared" si="9"/>
        <v>B_ปUG_GD02</v>
      </c>
      <c r="C18" s="2" t="str">
        <f t="shared" si="9"/>
        <v>C_ปUG_GD02</v>
      </c>
      <c r="D18" s="117" t="str">
        <f t="shared" si="9"/>
        <v>D_ปUG_GD02</v>
      </c>
      <c r="E18" s="55" t="str">
        <f t="shared" si="9"/>
        <v>A_พUG_GD02</v>
      </c>
      <c r="F18" s="55" t="str">
        <f t="shared" si="9"/>
        <v>B_พUG_GD02</v>
      </c>
      <c r="G18" s="55" t="str">
        <f t="shared" si="9"/>
        <v>C_พUG_GD02</v>
      </c>
      <c r="H18" s="117" t="str">
        <f t="shared" si="9"/>
        <v>D_พUG_GD02</v>
      </c>
      <c r="I18" s="55" t="str">
        <f t="shared" si="9"/>
        <v>F_พUG_GD02</v>
      </c>
      <c r="J18" s="55" t="str">
        <f t="shared" si="9"/>
        <v>N_พUG_GD02</v>
      </c>
      <c r="K18" s="72" t="s">
        <v>51</v>
      </c>
      <c r="L18" s="73" t="s">
        <v>92</v>
      </c>
      <c r="M18" s="36"/>
      <c r="N18" s="36"/>
      <c r="O18" s="36" t="s">
        <v>34</v>
      </c>
      <c r="P18" s="82">
        <f ca="1">SUMIF('C63_2วิทยาเขต'!$U$2:$W$1254,A18,'C63_2วิทยาเขต'!$W$2:$W$1254)</f>
        <v>0</v>
      </c>
      <c r="Q18" s="83">
        <f ca="1">SUMIF('C63_2วิทยาเขต'!$U$2:$W$1254,B18,'C63_2วิทยาเขต'!$W$2:$W$1254)</f>
        <v>0</v>
      </c>
      <c r="R18" s="83">
        <f ca="1">SUMIF('C63_2วิทยาเขต'!$U$2:$W$1254,C18,'C63_2วิทยาเขต'!$W$2:$W$1254)</f>
        <v>0</v>
      </c>
      <c r="S18" s="87">
        <f ca="1">SUMIF('C63_2วิทยาเขต'!$U$2:$W$1254,D18,'C63_2วิทยาเขต'!$W$2:$W$1254)</f>
        <v>0</v>
      </c>
      <c r="T18" s="85">
        <f ca="1">+P18+Q18+R18+S18</f>
        <v>0</v>
      </c>
      <c r="U18" s="86">
        <f ca="1">SUMIF('C63_2วิทยาเขต'!$U$2:$W$1254,E18,'C63_2วิทยาเขต'!$W$2:$W$1254)</f>
        <v>0</v>
      </c>
      <c r="V18" s="83">
        <f ca="1">SUMIF('C63_2วิทยาเขต'!$U$2:$W$1254,F18,'C63_2วิทยาเขต'!$W$2:$W$1254)</f>
        <v>0</v>
      </c>
      <c r="W18" s="83">
        <f ca="1">SUMIF('C63_2วิทยาเขต'!$U$2:$W$1254,G18,'C63_2วิทยาเขต'!$W$2:$W$1254)</f>
        <v>0</v>
      </c>
      <c r="X18" s="83">
        <f ca="1">SUMIF('C63_2วิทยาเขต'!$U$2:$W$1254,H18,'C63_2วิทยาเขต'!$W$2:$W$1254)</f>
        <v>0</v>
      </c>
      <c r="Y18" s="85">
        <f t="shared" ca="1" si="3"/>
        <v>0</v>
      </c>
      <c r="Z18" s="87">
        <f ca="1">+T18+Y18</f>
        <v>0</v>
      </c>
    </row>
    <row r="19" spans="1:26" s="35" customFormat="1" ht="18" customHeight="1">
      <c r="A19" s="2"/>
      <c r="B19" s="2"/>
      <c r="C19" s="2"/>
      <c r="D19" s="117"/>
      <c r="E19" s="55"/>
      <c r="F19" s="55"/>
      <c r="G19" s="55"/>
      <c r="H19" s="117"/>
      <c r="I19" s="55"/>
      <c r="J19" s="55"/>
      <c r="K19" s="72"/>
      <c r="L19" s="57"/>
      <c r="M19" s="36"/>
      <c r="N19" s="36"/>
      <c r="O19" s="36" t="s">
        <v>31</v>
      </c>
      <c r="P19" s="82">
        <f ca="1">+P17+P18</f>
        <v>0</v>
      </c>
      <c r="Q19" s="83">
        <f t="shared" ref="Q19:X19" ca="1" si="10">+Q17+Q18</f>
        <v>0</v>
      </c>
      <c r="R19" s="83">
        <f t="shared" ca="1" si="10"/>
        <v>0</v>
      </c>
      <c r="S19" s="87">
        <f t="shared" ca="1" si="10"/>
        <v>470</v>
      </c>
      <c r="T19" s="85">
        <f t="shared" ref="T19:T22" ca="1" si="11">+P19+Q19+R19+S19</f>
        <v>470</v>
      </c>
      <c r="U19" s="86">
        <f t="shared" ca="1" si="10"/>
        <v>0</v>
      </c>
      <c r="V19" s="83">
        <f t="shared" ca="1" si="10"/>
        <v>0</v>
      </c>
      <c r="W19" s="83">
        <f t="shared" ca="1" si="10"/>
        <v>0</v>
      </c>
      <c r="X19" s="83">
        <f t="shared" ca="1" si="10"/>
        <v>25.235294117647058</v>
      </c>
      <c r="Y19" s="85">
        <f t="shared" ca="1" si="3"/>
        <v>25.235294117647058</v>
      </c>
      <c r="Z19" s="124">
        <f ca="1">+T19+Y19</f>
        <v>495.23529411764707</v>
      </c>
    </row>
    <row r="20" spans="1:26" s="35" customFormat="1" ht="18" customHeight="1">
      <c r="A20" s="2" t="str">
        <f t="shared" ref="A20:J20" si="12">A$4&amp;$K20&amp;$L20</f>
        <v>A_ปG_GD02</v>
      </c>
      <c r="B20" s="2" t="str">
        <f t="shared" si="12"/>
        <v>B_ปG_GD02</v>
      </c>
      <c r="C20" s="2" t="str">
        <f t="shared" si="12"/>
        <v>C_ปG_GD02</v>
      </c>
      <c r="D20" s="117" t="str">
        <f t="shared" si="12"/>
        <v>D_ปG_GD02</v>
      </c>
      <c r="E20" s="55" t="str">
        <f t="shared" si="12"/>
        <v>A_พG_GD02</v>
      </c>
      <c r="F20" s="55" t="str">
        <f t="shared" si="12"/>
        <v>B_พG_GD02</v>
      </c>
      <c r="G20" s="55" t="str">
        <f t="shared" si="12"/>
        <v>C_พG_GD02</v>
      </c>
      <c r="H20" s="117" t="str">
        <f t="shared" si="12"/>
        <v>D_พG_GD02</v>
      </c>
      <c r="I20" s="55" t="str">
        <f t="shared" si="12"/>
        <v>F_พG_GD02</v>
      </c>
      <c r="J20" s="55" t="str">
        <f t="shared" si="12"/>
        <v>N_พG_GD02</v>
      </c>
      <c r="K20" s="72" t="s">
        <v>52</v>
      </c>
      <c r="L20" s="73" t="s">
        <v>92</v>
      </c>
      <c r="M20" s="36"/>
      <c r="N20" s="36" t="s">
        <v>35</v>
      </c>
      <c r="O20" s="36" t="s">
        <v>34</v>
      </c>
      <c r="P20" s="82">
        <f ca="1">SUMIF('C63_2วิทยาเขต'!$U$2:$W$1254,A20,'C63_2วิทยาเขต'!$W$2:$W$1254)</f>
        <v>0</v>
      </c>
      <c r="Q20" s="83">
        <f ca="1">SUMIF('C63_2วิทยาเขต'!$U$2:$W$1254,B20,'C63_2วิทยาเขต'!$W$2:$W$1254)</f>
        <v>0</v>
      </c>
      <c r="R20" s="83">
        <f ca="1">SUMIF('C63_2วิทยาเขต'!$U$2:$W$1254,C20,'C63_2วิทยาเขต'!$W$2:$W$1254)</f>
        <v>0</v>
      </c>
      <c r="S20" s="87">
        <f ca="1">SUMIF('C63_2วิทยาเขต'!$U$2:$W$1254,D20,'C63_2วิทยาเขต'!$W$2:$W$1254)</f>
        <v>0</v>
      </c>
      <c r="T20" s="85">
        <f ca="1">+P20+Q20+R20+S20</f>
        <v>0</v>
      </c>
      <c r="U20" s="86">
        <f ca="1">SUMIF('C63_2วิทยาเขต'!$U$2:$W$1254,E20,'C63_2วิทยาเขต'!$W$2:$W$1254)</f>
        <v>0</v>
      </c>
      <c r="V20" s="83">
        <f ca="1">SUMIF('C63_2วิทยาเขต'!$U$2:$W$1254,F20,'C63_2วิทยาเขต'!$W$2:$W$1254)</f>
        <v>0</v>
      </c>
      <c r="W20" s="83">
        <f ca="1">SUMIF('C63_2วิทยาเขต'!$U$2:$W$1254,G20,'C63_2วิทยาเขต'!$W$2:$W$1254)</f>
        <v>0</v>
      </c>
      <c r="X20" s="83">
        <f ca="1">SUMIF('C63_2วิทยาเขต'!$U$2:$W$1254,H20,'C63_2วิทยาเขต'!$W$2:$W$1254)</f>
        <v>0</v>
      </c>
      <c r="Y20" s="85">
        <f t="shared" ca="1" si="3"/>
        <v>0</v>
      </c>
      <c r="Z20" s="124">
        <f ca="1">+T20+Y20</f>
        <v>0</v>
      </c>
    </row>
    <row r="21" spans="1:26" s="35" customFormat="1" ht="18" customHeight="1">
      <c r="A21" s="3"/>
      <c r="B21" s="3"/>
      <c r="C21" s="3"/>
      <c r="D21" s="117"/>
      <c r="E21" s="55"/>
      <c r="F21" s="55"/>
      <c r="G21" s="55"/>
      <c r="H21" s="117"/>
      <c r="I21" s="55"/>
      <c r="J21" s="55"/>
      <c r="K21" s="72"/>
      <c r="L21" s="57">
        <v>1</v>
      </c>
      <c r="M21" s="36"/>
      <c r="N21" s="36"/>
      <c r="O21" s="36" t="s">
        <v>36</v>
      </c>
      <c r="P21" s="82">
        <f ca="1">+$L21*P20</f>
        <v>0</v>
      </c>
      <c r="Q21" s="83">
        <f t="shared" ref="Q21:Z21" ca="1" si="13">+$L21*Q20</f>
        <v>0</v>
      </c>
      <c r="R21" s="83">
        <f t="shared" ca="1" si="13"/>
        <v>0</v>
      </c>
      <c r="S21" s="87">
        <f t="shared" ca="1" si="13"/>
        <v>0</v>
      </c>
      <c r="T21" s="85">
        <f t="shared" ca="1" si="13"/>
        <v>0</v>
      </c>
      <c r="U21" s="86">
        <f t="shared" ca="1" si="13"/>
        <v>0</v>
      </c>
      <c r="V21" s="83">
        <f t="shared" ca="1" si="13"/>
        <v>0</v>
      </c>
      <c r="W21" s="83">
        <f t="shared" ca="1" si="13"/>
        <v>0</v>
      </c>
      <c r="X21" s="83">
        <f t="shared" ca="1" si="13"/>
        <v>0</v>
      </c>
      <c r="Y21" s="85">
        <f t="shared" ca="1" si="3"/>
        <v>0</v>
      </c>
      <c r="Z21" s="87">
        <f t="shared" ca="1" si="13"/>
        <v>0</v>
      </c>
    </row>
    <row r="22" spans="1:26" s="35" customFormat="1" ht="18" customHeight="1">
      <c r="A22" s="3"/>
      <c r="B22" s="3"/>
      <c r="C22" s="3"/>
      <c r="D22" s="117"/>
      <c r="E22" s="55"/>
      <c r="F22" s="55"/>
      <c r="G22" s="55"/>
      <c r="H22" s="117"/>
      <c r="I22" s="55"/>
      <c r="J22" s="55"/>
      <c r="K22" s="72"/>
      <c r="L22" s="57"/>
      <c r="M22" s="49"/>
      <c r="N22" s="50" t="s">
        <v>37</v>
      </c>
      <c r="O22" s="50"/>
      <c r="P22" s="96">
        <f ca="1">+P19+P21</f>
        <v>0</v>
      </c>
      <c r="Q22" s="97">
        <f t="shared" ref="Q22:X22" ca="1" si="14">+Q19+Q21</f>
        <v>0</v>
      </c>
      <c r="R22" s="97">
        <f t="shared" ca="1" si="14"/>
        <v>0</v>
      </c>
      <c r="S22" s="101">
        <f t="shared" ca="1" si="14"/>
        <v>470</v>
      </c>
      <c r="T22" s="99">
        <f t="shared" ca="1" si="11"/>
        <v>470</v>
      </c>
      <c r="U22" s="100">
        <f t="shared" ca="1" si="14"/>
        <v>0</v>
      </c>
      <c r="V22" s="97">
        <f t="shared" ca="1" si="14"/>
        <v>0</v>
      </c>
      <c r="W22" s="97">
        <f t="shared" ca="1" si="14"/>
        <v>0</v>
      </c>
      <c r="X22" s="97">
        <f t="shared" ca="1" si="14"/>
        <v>25.235294117647058</v>
      </c>
      <c r="Y22" s="99">
        <f t="shared" ca="1" si="3"/>
        <v>25.235294117647058</v>
      </c>
      <c r="Z22" s="101">
        <f ca="1">+T22+Y22</f>
        <v>495.23529411764707</v>
      </c>
    </row>
  </sheetData>
  <printOptions horizontalCentered="1"/>
  <pageMargins left="0.78740157480314965" right="0.78740157480314965" top="0.78740157480314965" bottom="0.59055118110236227" header="0.31496062992125984" footer="0.51181102362204722"/>
  <pageSetup paperSize="9" scale="80" orientation="landscape" r:id="rId1"/>
  <headerFooter alignWithMargins="0">
    <oddHeader>&amp;R&amp;D  at &amp;T</oddHeader>
    <oddFooter>&amp;L&amp;Z&amp;F&amp;R&amp;A  หน้า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10</vt:i4>
      </vt:variant>
    </vt:vector>
  </HeadingPairs>
  <TitlesOfParts>
    <vt:vector size="19" baseType="lpstr">
      <vt:lpstr>code</vt:lpstr>
      <vt:lpstr>C63_2ฐานกลาง</vt:lpstr>
      <vt:lpstr>C63_2วิทยาเขต</vt:lpstr>
      <vt:lpstr>4เฉลิมพระเกียรติฯ</vt:lpstr>
      <vt:lpstr>4.1ส่วนกลางวิทยาเขต</vt:lpstr>
      <vt:lpstr>4.2ทธอ</vt:lpstr>
      <vt:lpstr>4.3วว</vt:lpstr>
      <vt:lpstr>4.4ศวจก</vt:lpstr>
      <vt:lpstr>4.5สธ</vt:lpstr>
      <vt:lpstr>'4.1ส่วนกลางวิทยาเขต'!Print_Area</vt:lpstr>
      <vt:lpstr>'4.2ทธอ'!Print_Area</vt:lpstr>
      <vt:lpstr>'4.3วว'!Print_Area</vt:lpstr>
      <vt:lpstr>'4.4ศวจก'!Print_Area</vt:lpstr>
      <vt:lpstr>'4.5สธ'!Print_Area</vt:lpstr>
      <vt:lpstr>'4เฉลิมพระเกียรติฯ'!Print_Area</vt:lpstr>
      <vt:lpstr>'4.3วว'!Print_Titles</vt:lpstr>
      <vt:lpstr>'4.4ศวจก'!Print_Titles</vt:lpstr>
      <vt:lpstr>'4.5สธ'!Print_Titles</vt:lpstr>
      <vt:lpstr>'4เฉลิมพระเกียรติฯ'!Print_Titles</vt:lpstr>
    </vt:vector>
  </TitlesOfParts>
  <Company>Kasetsart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Plan_229</cp:lastModifiedBy>
  <cp:lastPrinted>2021-02-16T06:33:44Z</cp:lastPrinted>
  <dcterms:created xsi:type="dcterms:W3CDTF">2012-09-08T04:05:06Z</dcterms:created>
  <dcterms:modified xsi:type="dcterms:W3CDTF">2021-03-15T06:59:16Z</dcterms:modified>
</cp:coreProperties>
</file>