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35" windowWidth="23955" windowHeight="9780" activeTab="1"/>
  </bookViews>
  <sheets>
    <sheet name="T3.2" sheetId="4" r:id="rId1"/>
    <sheet name="วิทยาศาสตร์ศรีราชา" sheetId="3" r:id="rId2"/>
    <sheet name="วทศ_1" sheetId="1" r:id="rId3"/>
    <sheet name="วทศ_2" sheetId="2" r:id="rId4"/>
    <sheet name="Sheet1" sheetId="5" r:id="rId5"/>
  </sheets>
  <definedNames>
    <definedName name="_xlnm.Print_Area" localSheetId="0">T3.2!$A$1:$M$64</definedName>
    <definedName name="_xlnm.Print_Area" localSheetId="2">วทศ_1!$A$1:$Q$64</definedName>
    <definedName name="_xlnm.Print_Area" localSheetId="3">วทศ_2!$A$1:$Q$64</definedName>
    <definedName name="_xlnm.Print_Area" localSheetId="1">วิทยาศาสตร์ศรีราชา!$A$1:$Q$64</definedName>
    <definedName name="_xlnm.Print_Titles" localSheetId="0">T3.2!$3:$4</definedName>
    <definedName name="_xlnm.Print_Titles" localSheetId="2">วทศ_1!$3:$4</definedName>
    <definedName name="_xlnm.Print_Titles" localSheetId="3">วทศ_2!$3:$4</definedName>
    <definedName name="_xlnm.Print_Titles" localSheetId="1">วิทยาศาสตร์ศรีราชา!$3:$4</definedName>
  </definedNames>
  <calcPr calcId="144525"/>
</workbook>
</file>

<file path=xl/calcChain.xml><?xml version="1.0" encoding="utf-8"?>
<calcChain xmlns="http://schemas.openxmlformats.org/spreadsheetml/2006/main">
  <c r="E5" i="4" l="1"/>
  <c r="J64" i="4" l="1"/>
  <c r="I64" i="4"/>
  <c r="L64" i="4" s="1"/>
  <c r="H64" i="4"/>
  <c r="G64" i="4"/>
  <c r="F64" i="4"/>
  <c r="E64" i="4"/>
  <c r="J63" i="4"/>
  <c r="I63" i="4"/>
  <c r="H63" i="4"/>
  <c r="G63" i="4"/>
  <c r="F63" i="4"/>
  <c r="E63" i="4"/>
  <c r="K63" i="4" s="1"/>
  <c r="J62" i="4"/>
  <c r="I62" i="4"/>
  <c r="H62" i="4"/>
  <c r="G62" i="4"/>
  <c r="M62" i="4" s="1"/>
  <c r="F62" i="4"/>
  <c r="E62" i="4"/>
  <c r="K61" i="4"/>
  <c r="J61" i="4"/>
  <c r="I61" i="4"/>
  <c r="H61" i="4"/>
  <c r="G61" i="4"/>
  <c r="F61" i="4"/>
  <c r="L61" i="4" s="1"/>
  <c r="E61" i="4"/>
  <c r="J60" i="4"/>
  <c r="I60" i="4"/>
  <c r="H60" i="4"/>
  <c r="G60" i="4"/>
  <c r="F60" i="4"/>
  <c r="E60" i="4"/>
  <c r="J59" i="4"/>
  <c r="I59" i="4"/>
  <c r="H59" i="4"/>
  <c r="G59" i="4"/>
  <c r="F59" i="4"/>
  <c r="L59" i="4" s="1"/>
  <c r="E59" i="4"/>
  <c r="J58" i="4"/>
  <c r="I58" i="4"/>
  <c r="H58" i="4"/>
  <c r="G58" i="4"/>
  <c r="F58" i="4"/>
  <c r="E58" i="4"/>
  <c r="L57" i="4"/>
  <c r="J57" i="4"/>
  <c r="I57" i="4"/>
  <c r="H57" i="4"/>
  <c r="K57" i="4" s="1"/>
  <c r="G57" i="4"/>
  <c r="F57" i="4"/>
  <c r="E57" i="4"/>
  <c r="L56" i="4"/>
  <c r="J56" i="4"/>
  <c r="I56" i="4"/>
  <c r="H56" i="4"/>
  <c r="G56" i="4"/>
  <c r="M56" i="4" s="1"/>
  <c r="F56" i="4"/>
  <c r="E56" i="4"/>
  <c r="J55" i="4"/>
  <c r="I55" i="4"/>
  <c r="H55" i="4"/>
  <c r="G55" i="4"/>
  <c r="F55" i="4"/>
  <c r="E55" i="4"/>
  <c r="K55" i="4" s="1"/>
  <c r="J54" i="4"/>
  <c r="I54" i="4"/>
  <c r="H54" i="4"/>
  <c r="G54" i="4"/>
  <c r="M54" i="4" s="1"/>
  <c r="F54" i="4"/>
  <c r="E54" i="4"/>
  <c r="J53" i="4"/>
  <c r="I53" i="4"/>
  <c r="H53" i="4"/>
  <c r="G53" i="4"/>
  <c r="F53" i="4"/>
  <c r="E53" i="4"/>
  <c r="K53" i="4" s="1"/>
  <c r="J52" i="4"/>
  <c r="I52" i="4"/>
  <c r="L52" i="4" s="1"/>
  <c r="H52" i="4"/>
  <c r="G52" i="4"/>
  <c r="F52" i="4"/>
  <c r="E52" i="4"/>
  <c r="J51" i="4"/>
  <c r="I51" i="4"/>
  <c r="H51" i="4"/>
  <c r="G51" i="4"/>
  <c r="F51" i="4"/>
  <c r="E51" i="4"/>
  <c r="K51" i="4" s="1"/>
  <c r="J50" i="4"/>
  <c r="I50" i="4"/>
  <c r="H50" i="4"/>
  <c r="G50" i="4"/>
  <c r="M50" i="4" s="1"/>
  <c r="F50" i="4"/>
  <c r="E50" i="4"/>
  <c r="J49" i="4"/>
  <c r="I49" i="4"/>
  <c r="L49" i="4" s="1"/>
  <c r="H49" i="4"/>
  <c r="G49" i="4"/>
  <c r="F49" i="4"/>
  <c r="E49" i="4"/>
  <c r="J48" i="4"/>
  <c r="I48" i="4"/>
  <c r="L48" i="4" s="1"/>
  <c r="H48" i="4"/>
  <c r="G48" i="4"/>
  <c r="F48" i="4"/>
  <c r="E48" i="4"/>
  <c r="J47" i="4"/>
  <c r="I47" i="4"/>
  <c r="H47" i="4"/>
  <c r="G47" i="4"/>
  <c r="F47" i="4"/>
  <c r="E47" i="4"/>
  <c r="J46" i="4"/>
  <c r="I46" i="4"/>
  <c r="H46" i="4"/>
  <c r="G46" i="4"/>
  <c r="F46" i="4"/>
  <c r="E46" i="4"/>
  <c r="J45" i="4"/>
  <c r="I45" i="4"/>
  <c r="H45" i="4"/>
  <c r="G45" i="4"/>
  <c r="F45" i="4"/>
  <c r="E45" i="4"/>
  <c r="J44" i="4"/>
  <c r="I44" i="4"/>
  <c r="L44" i="4" s="1"/>
  <c r="H44" i="4"/>
  <c r="G44" i="4"/>
  <c r="F44" i="4"/>
  <c r="E44" i="4"/>
  <c r="J43" i="4"/>
  <c r="I43" i="4"/>
  <c r="H43" i="4"/>
  <c r="G43" i="4"/>
  <c r="F43" i="4"/>
  <c r="E43" i="4"/>
  <c r="J42" i="4"/>
  <c r="I42" i="4"/>
  <c r="H42" i="4"/>
  <c r="G42" i="4"/>
  <c r="F42" i="4"/>
  <c r="E42" i="4"/>
  <c r="J41" i="4"/>
  <c r="I41" i="4"/>
  <c r="H41" i="4"/>
  <c r="K41" i="4" s="1"/>
  <c r="G41" i="4"/>
  <c r="F41" i="4"/>
  <c r="E41" i="4"/>
  <c r="J40" i="4"/>
  <c r="M40" i="4" s="1"/>
  <c r="I40" i="4"/>
  <c r="H40" i="4"/>
  <c r="G40" i="4"/>
  <c r="F40" i="4"/>
  <c r="E40" i="4"/>
  <c r="J39" i="4"/>
  <c r="I39" i="4"/>
  <c r="H39" i="4"/>
  <c r="G39" i="4"/>
  <c r="F39" i="4"/>
  <c r="E39" i="4"/>
  <c r="J38" i="4"/>
  <c r="I38" i="4"/>
  <c r="H38" i="4"/>
  <c r="G38" i="4"/>
  <c r="F38" i="4"/>
  <c r="E38" i="4"/>
  <c r="J37" i="4"/>
  <c r="I37" i="4"/>
  <c r="H37" i="4"/>
  <c r="K37" i="4" s="1"/>
  <c r="G37" i="4"/>
  <c r="F37" i="4"/>
  <c r="E37" i="4"/>
  <c r="J36" i="4"/>
  <c r="I36" i="4"/>
  <c r="H36" i="4"/>
  <c r="G36" i="4"/>
  <c r="F36" i="4"/>
  <c r="E36" i="4"/>
  <c r="J35" i="4"/>
  <c r="I35" i="4"/>
  <c r="H35" i="4"/>
  <c r="G35" i="4"/>
  <c r="F35" i="4"/>
  <c r="E35" i="4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J27" i="4"/>
  <c r="I27" i="4"/>
  <c r="I24" i="4"/>
  <c r="I16" i="3"/>
  <c r="F15" i="3"/>
  <c r="F9" i="3" s="1"/>
  <c r="P12" i="3"/>
  <c r="P6" i="3" s="1"/>
  <c r="L12" i="3"/>
  <c r="M11" i="3"/>
  <c r="M5" i="3" s="1"/>
  <c r="L11" i="3"/>
  <c r="G27" i="4"/>
  <c r="F27" i="4"/>
  <c r="E26" i="4"/>
  <c r="E16" i="3"/>
  <c r="E10" i="3" s="1"/>
  <c r="F15" i="4"/>
  <c r="F9" i="4" s="1"/>
  <c r="O14" i="3"/>
  <c r="L13" i="3"/>
  <c r="J33" i="4"/>
  <c r="I33" i="4"/>
  <c r="H33" i="4"/>
  <c r="G33" i="4"/>
  <c r="F33" i="4"/>
  <c r="E33" i="4"/>
  <c r="J32" i="4"/>
  <c r="I32" i="4"/>
  <c r="H32" i="4"/>
  <c r="G32" i="4"/>
  <c r="F32" i="4"/>
  <c r="E32" i="4"/>
  <c r="J30" i="4"/>
  <c r="I30" i="4"/>
  <c r="H30" i="4"/>
  <c r="G30" i="4"/>
  <c r="F30" i="4"/>
  <c r="E30" i="4"/>
  <c r="H27" i="4"/>
  <c r="E27" i="4"/>
  <c r="J26" i="4"/>
  <c r="H26" i="4"/>
  <c r="G26" i="4"/>
  <c r="F26" i="4"/>
  <c r="J24" i="4"/>
  <c r="H24" i="4"/>
  <c r="G24" i="4"/>
  <c r="F24" i="4"/>
  <c r="E24" i="4"/>
  <c r="J21" i="4"/>
  <c r="I21" i="4"/>
  <c r="H21" i="4"/>
  <c r="G21" i="4"/>
  <c r="F21" i="4"/>
  <c r="E21" i="4"/>
  <c r="J20" i="4"/>
  <c r="I20" i="4"/>
  <c r="H20" i="4"/>
  <c r="G20" i="4"/>
  <c r="F20" i="4"/>
  <c r="E20" i="4"/>
  <c r="J18" i="4"/>
  <c r="I18" i="4"/>
  <c r="H18" i="4"/>
  <c r="G18" i="4"/>
  <c r="F18" i="4"/>
  <c r="E18" i="4"/>
  <c r="J15" i="4"/>
  <c r="I15" i="4"/>
  <c r="J14" i="4"/>
  <c r="I14" i="4"/>
  <c r="G14" i="4"/>
  <c r="G8" i="4" s="1"/>
  <c r="F14" i="4"/>
  <c r="F8" i="4" s="1"/>
  <c r="J12" i="4"/>
  <c r="I12" i="4"/>
  <c r="I6" i="4" s="1"/>
  <c r="H12" i="4"/>
  <c r="G12" i="4"/>
  <c r="G6" i="4" s="1"/>
  <c r="E12" i="4"/>
  <c r="E6" i="4" s="1"/>
  <c r="H16" i="3"/>
  <c r="Q15" i="3"/>
  <c r="Q9" i="3" s="1"/>
  <c r="P15" i="3"/>
  <c r="O15" i="3"/>
  <c r="O9" i="3" s="1"/>
  <c r="M15" i="3"/>
  <c r="L15" i="3"/>
  <c r="L9" i="3" s="1"/>
  <c r="K15" i="3"/>
  <c r="H15" i="3"/>
  <c r="H9" i="3" s="1"/>
  <c r="G15" i="3"/>
  <c r="Q14" i="3"/>
  <c r="Q8" i="3" s="1"/>
  <c r="P14" i="3"/>
  <c r="N14" i="3"/>
  <c r="N8" i="3" s="1"/>
  <c r="M14" i="3"/>
  <c r="M8" i="3" s="1"/>
  <c r="L14" i="3"/>
  <c r="L8" i="3" s="1"/>
  <c r="I14" i="3"/>
  <c r="H14" i="3"/>
  <c r="H8" i="3" s="1"/>
  <c r="E14" i="3"/>
  <c r="E8" i="3" s="1"/>
  <c r="I13" i="3"/>
  <c r="I7" i="3" s="1"/>
  <c r="E13" i="3"/>
  <c r="O12" i="3"/>
  <c r="O6" i="3" s="1"/>
  <c r="N12" i="3"/>
  <c r="K12" i="3"/>
  <c r="K6" i="3" s="1"/>
  <c r="J12" i="3"/>
  <c r="H12" i="3"/>
  <c r="H6" i="3" s="1"/>
  <c r="G12" i="3"/>
  <c r="G6" i="3" s="1"/>
  <c r="F12" i="3"/>
  <c r="F6" i="3" s="1"/>
  <c r="I11" i="3"/>
  <c r="E11" i="3"/>
  <c r="E5" i="3" s="1"/>
  <c r="J6" i="4" l="1"/>
  <c r="J8" i="4"/>
  <c r="H6" i="4"/>
  <c r="L42" i="4"/>
  <c r="M45" i="4"/>
  <c r="K46" i="4"/>
  <c r="M47" i="4"/>
  <c r="K48" i="4"/>
  <c r="J9" i="4"/>
  <c r="L39" i="4"/>
  <c r="L41" i="4"/>
  <c r="M42" i="4"/>
  <c r="K43" i="4"/>
  <c r="M44" i="4"/>
  <c r="L46" i="4"/>
  <c r="M49" i="4"/>
  <c r="L51" i="4"/>
  <c r="L21" i="4"/>
  <c r="M35" i="4"/>
  <c r="K36" i="4"/>
  <c r="M37" i="4"/>
  <c r="K38" i="4"/>
  <c r="M39" i="4"/>
  <c r="K40" i="4"/>
  <c r="I5" i="3"/>
  <c r="J6" i="3"/>
  <c r="E7" i="3"/>
  <c r="I8" i="3"/>
  <c r="P8" i="3"/>
  <c r="K9" i="3"/>
  <c r="P9" i="3"/>
  <c r="I9" i="4"/>
  <c r="K20" i="4"/>
  <c r="M21" i="4"/>
  <c r="L30" i="4"/>
  <c r="L5" i="3"/>
  <c r="L36" i="4"/>
  <c r="M64" i="4"/>
  <c r="M52" i="4"/>
  <c r="L54" i="4"/>
  <c r="M57" i="4"/>
  <c r="M58" i="4"/>
  <c r="K59" i="4"/>
  <c r="M60" i="4"/>
  <c r="L62" i="4"/>
  <c r="I10" i="3"/>
  <c r="K35" i="4"/>
  <c r="M36" i="4"/>
  <c r="L38" i="4"/>
  <c r="L40" i="4"/>
  <c r="M41" i="4"/>
  <c r="L43" i="4"/>
  <c r="K45" i="4"/>
  <c r="M46" i="4"/>
  <c r="K47" i="4"/>
  <c r="M48" i="4"/>
  <c r="K50" i="4"/>
  <c r="M51" i="4"/>
  <c r="K52" i="4"/>
  <c r="L53" i="4"/>
  <c r="L55" i="4"/>
  <c r="K58" i="4"/>
  <c r="M59" i="4"/>
  <c r="K60" i="4"/>
  <c r="M61" i="4"/>
  <c r="L63" i="4"/>
  <c r="L7" i="3"/>
  <c r="N6" i="3"/>
  <c r="G9" i="3"/>
  <c r="M9" i="3"/>
  <c r="H10" i="3"/>
  <c r="O8" i="3"/>
  <c r="L6" i="3"/>
  <c r="L35" i="4"/>
  <c r="L37" i="4"/>
  <c r="M38" i="4"/>
  <c r="K39" i="4"/>
  <c r="K42" i="4"/>
  <c r="M43" i="4"/>
  <c r="K44" i="4"/>
  <c r="L45" i="4"/>
  <c r="L47" i="4"/>
  <c r="K49" i="4"/>
  <c r="L50" i="4"/>
  <c r="M53" i="4"/>
  <c r="K54" i="4"/>
  <c r="M55" i="4"/>
  <c r="K56" i="4"/>
  <c r="L58" i="4"/>
  <c r="L60" i="4"/>
  <c r="K62" i="4"/>
  <c r="M63" i="4"/>
  <c r="K64" i="4"/>
  <c r="K18" i="4"/>
  <c r="K32" i="4"/>
  <c r="M33" i="4"/>
  <c r="K26" i="4"/>
  <c r="H11" i="3"/>
  <c r="H5" i="3" s="1"/>
  <c r="J14" i="3"/>
  <c r="J8" i="3" s="1"/>
  <c r="I15" i="3"/>
  <c r="I9" i="3" s="1"/>
  <c r="M14" i="4"/>
  <c r="H15" i="4"/>
  <c r="H9" i="4" s="1"/>
  <c r="K24" i="4"/>
  <c r="I26" i="4"/>
  <c r="L26" i="4" s="1"/>
  <c r="K30" i="4"/>
  <c r="L33" i="4"/>
  <c r="E15" i="3"/>
  <c r="E9" i="3" s="1"/>
  <c r="G11" i="3"/>
  <c r="G5" i="3" s="1"/>
  <c r="F14" i="3"/>
  <c r="F8" i="3" s="1"/>
  <c r="H14" i="4"/>
  <c r="H8" i="4" s="1"/>
  <c r="M27" i="4"/>
  <c r="F11" i="3"/>
  <c r="F5" i="3" s="1"/>
  <c r="E12" i="3"/>
  <c r="E6" i="3" s="1"/>
  <c r="I12" i="3"/>
  <c r="I6" i="3" s="1"/>
  <c r="M12" i="3"/>
  <c r="M6" i="3" s="1"/>
  <c r="Q12" i="3"/>
  <c r="Q6" i="3" s="1"/>
  <c r="G14" i="3"/>
  <c r="G8" i="3" s="1"/>
  <c r="K14" i="3"/>
  <c r="K8" i="3" s="1"/>
  <c r="J15" i="3"/>
  <c r="J9" i="3" s="1"/>
  <c r="N15" i="3"/>
  <c r="N9" i="3" s="1"/>
  <c r="F12" i="4"/>
  <c r="H13" i="3"/>
  <c r="H7" i="3" s="1"/>
  <c r="E15" i="4"/>
  <c r="E9" i="4" s="1"/>
  <c r="E14" i="4"/>
  <c r="E8" i="4" s="1"/>
  <c r="G15" i="4"/>
  <c r="L18" i="4"/>
  <c r="L20" i="4"/>
  <c r="L24" i="4"/>
  <c r="L32" i="4"/>
  <c r="K27" i="4"/>
  <c r="M30" i="4"/>
  <c r="K33" i="4"/>
  <c r="L15" i="4"/>
  <c r="L27" i="4"/>
  <c r="L14" i="4"/>
  <c r="M12" i="4"/>
  <c r="M18" i="4"/>
  <c r="M20" i="4"/>
  <c r="K21" i="4"/>
  <c r="M24" i="4"/>
  <c r="M26" i="4"/>
  <c r="M32" i="4"/>
  <c r="K12" i="4"/>
  <c r="K6" i="4" s="1"/>
  <c r="M6" i="4" l="1"/>
  <c r="L8" i="4"/>
  <c r="I8" i="4"/>
  <c r="K15" i="4"/>
  <c r="K9" i="4" s="1"/>
  <c r="L9" i="4"/>
  <c r="M15" i="4"/>
  <c r="M9" i="4" s="1"/>
  <c r="G9" i="4"/>
  <c r="L12" i="4"/>
  <c r="L6" i="4" s="1"/>
  <c r="F6" i="4"/>
  <c r="M8" i="4"/>
  <c r="K14" i="4"/>
  <c r="K8" i="4" s="1"/>
  <c r="L16" i="3"/>
  <c r="L10" i="3" s="1"/>
  <c r="I17" i="4"/>
  <c r="I23" i="4"/>
  <c r="I29" i="4"/>
  <c r="H17" i="4"/>
  <c r="N13" i="3"/>
  <c r="N7" i="3" s="1"/>
  <c r="H23" i="4"/>
  <c r="H29" i="4"/>
  <c r="E17" i="4"/>
  <c r="K11" i="3"/>
  <c r="K5" i="3" s="1"/>
  <c r="G13" i="3"/>
  <c r="G7" i="3" s="1"/>
  <c r="O11" i="3"/>
  <c r="O5" i="3" s="1"/>
  <c r="N11" i="3"/>
  <c r="N5" i="3" s="1"/>
  <c r="E29" i="4"/>
  <c r="M13" i="3"/>
  <c r="M7" i="3" s="1"/>
  <c r="F13" i="3"/>
  <c r="F7" i="3" s="1"/>
  <c r="F17" i="4"/>
  <c r="F29" i="4"/>
  <c r="L17" i="4" l="1"/>
  <c r="K29" i="4"/>
  <c r="K17" i="4"/>
  <c r="H19" i="4"/>
  <c r="L29" i="4"/>
  <c r="H11" i="4"/>
  <c r="H5" i="4" s="1"/>
  <c r="I11" i="4"/>
  <c r="I5" i="4" s="1"/>
  <c r="J23" i="4"/>
  <c r="J29" i="4"/>
  <c r="I19" i="4"/>
  <c r="H25" i="4"/>
  <c r="H31" i="4"/>
  <c r="J17" i="4"/>
  <c r="I25" i="4"/>
  <c r="I31" i="4"/>
  <c r="F19" i="4"/>
  <c r="G16" i="3"/>
  <c r="G10" i="3" s="1"/>
  <c r="M16" i="3"/>
  <c r="M10" i="3" s="1"/>
  <c r="K13" i="3"/>
  <c r="K7" i="3" s="1"/>
  <c r="F23" i="4"/>
  <c r="L23" i="4" s="1"/>
  <c r="G29" i="4"/>
  <c r="F31" i="4"/>
  <c r="F11" i="4"/>
  <c r="F5" i="4" s="1"/>
  <c r="P11" i="3"/>
  <c r="P5" i="3" s="1"/>
  <c r="E31" i="4"/>
  <c r="J11" i="3"/>
  <c r="J5" i="3" s="1"/>
  <c r="E11" i="4"/>
  <c r="E19" i="4"/>
  <c r="E23" i="4"/>
  <c r="K23" i="4" s="1"/>
  <c r="O13" i="3"/>
  <c r="O7" i="3" s="1"/>
  <c r="F16" i="3"/>
  <c r="F10" i="3" s="1"/>
  <c r="N16" i="3"/>
  <c r="N10" i="3" s="1"/>
  <c r="G17" i="4"/>
  <c r="M17" i="4" l="1"/>
  <c r="L19" i="4"/>
  <c r="K19" i="4"/>
  <c r="K31" i="4"/>
  <c r="L31" i="4"/>
  <c r="M29" i="4"/>
  <c r="I28" i="4"/>
  <c r="I34" i="4"/>
  <c r="I13" i="4"/>
  <c r="I7" i="4" s="1"/>
  <c r="J25" i="4"/>
  <c r="J31" i="4"/>
  <c r="J11" i="4"/>
  <c r="J5" i="4" s="1"/>
  <c r="I22" i="4"/>
  <c r="H13" i="4"/>
  <c r="H7" i="4" s="1"/>
  <c r="J19" i="4"/>
  <c r="H34" i="4"/>
  <c r="H28" i="4"/>
  <c r="H22" i="4"/>
  <c r="O16" i="3"/>
  <c r="O10" i="3" s="1"/>
  <c r="J13" i="3"/>
  <c r="J7" i="3" s="1"/>
  <c r="E13" i="4"/>
  <c r="L11" i="4"/>
  <c r="L5" i="4" s="1"/>
  <c r="F34" i="4"/>
  <c r="L34" i="4" s="1"/>
  <c r="K16" i="3"/>
  <c r="K10" i="3" s="1"/>
  <c r="E22" i="4"/>
  <c r="K11" i="4"/>
  <c r="K5" i="4" s="1"/>
  <c r="E25" i="4"/>
  <c r="K25" i="4" s="1"/>
  <c r="G23" i="4"/>
  <c r="M23" i="4" s="1"/>
  <c r="F22" i="4"/>
  <c r="G11" i="4"/>
  <c r="G5" i="4" s="1"/>
  <c r="Q11" i="3"/>
  <c r="Q5" i="3" s="1"/>
  <c r="E34" i="4"/>
  <c r="K34" i="4" s="1"/>
  <c r="F25" i="4"/>
  <c r="L25" i="4" s="1"/>
  <c r="G31" i="4"/>
  <c r="G19" i="4"/>
  <c r="M19" i="4" s="1"/>
  <c r="F13" i="4"/>
  <c r="P13" i="3"/>
  <c r="P7" i="3" s="1"/>
  <c r="E7" i="4" l="1"/>
  <c r="F7" i="4"/>
  <c r="J22" i="4"/>
  <c r="M31" i="4"/>
  <c r="L22" i="4"/>
  <c r="H16" i="4"/>
  <c r="H10" i="4" s="1"/>
  <c r="I16" i="4"/>
  <c r="I10" i="4" s="1"/>
  <c r="J28" i="4"/>
  <c r="J34" i="4"/>
  <c r="K22" i="4"/>
  <c r="J13" i="4"/>
  <c r="J7" i="4" s="1"/>
  <c r="L13" i="4"/>
  <c r="L7" i="4" s="1"/>
  <c r="G22" i="4"/>
  <c r="M11" i="4"/>
  <c r="M5" i="4" s="1"/>
  <c r="E16" i="4"/>
  <c r="J16" i="3"/>
  <c r="J10" i="3" s="1"/>
  <c r="F28" i="4"/>
  <c r="L28" i="4" s="1"/>
  <c r="K13" i="4"/>
  <c r="K7" i="4" s="1"/>
  <c r="G34" i="4"/>
  <c r="G13" i="4"/>
  <c r="Q13" i="3"/>
  <c r="Q7" i="3" s="1"/>
  <c r="G25" i="4"/>
  <c r="M25" i="4" s="1"/>
  <c r="E28" i="4"/>
  <c r="K28" i="4" s="1"/>
  <c r="F16" i="4"/>
  <c r="P16" i="3"/>
  <c r="P10" i="3" s="1"/>
  <c r="M22" i="4" l="1"/>
  <c r="E10" i="4"/>
  <c r="F10" i="4"/>
  <c r="G7" i="4"/>
  <c r="M34" i="4"/>
  <c r="J16" i="4"/>
  <c r="J10" i="4" s="1"/>
  <c r="K16" i="4"/>
  <c r="K10" i="4" s="1"/>
  <c r="G28" i="4"/>
  <c r="M28" i="4" s="1"/>
  <c r="Q16" i="3"/>
  <c r="Q10" i="3" s="1"/>
  <c r="G16" i="4"/>
  <c r="M13" i="4"/>
  <c r="M7" i="4" s="1"/>
  <c r="L16" i="4"/>
  <c r="L10" i="4" s="1"/>
  <c r="G10" i="4" l="1"/>
  <c r="M16" i="4"/>
  <c r="M10" i="4" s="1"/>
</calcChain>
</file>

<file path=xl/sharedStrings.xml><?xml version="1.0" encoding="utf-8"?>
<sst xmlns="http://schemas.openxmlformats.org/spreadsheetml/2006/main" count="516" uniqueCount="44">
  <si>
    <t>ระดับวิชา</t>
  </si>
  <si>
    <t>ระดับ</t>
  </si>
  <si>
    <t>FTES ภาคปกติ</t>
  </si>
  <si>
    <t>FTES ภาคพิเศษ</t>
  </si>
  <si>
    <t>FTES</t>
  </si>
  <si>
    <t>ที่เรียน</t>
  </si>
  <si>
    <t>ผู้เรียน</t>
  </si>
  <si>
    <t>วจก.</t>
  </si>
  <si>
    <t>วทศ.</t>
  </si>
  <si>
    <t>วศ.ศรช.</t>
  </si>
  <si>
    <t>ศศ. ศรช.</t>
  </si>
  <si>
    <t>รวม</t>
  </si>
  <si>
    <t>ทั้งหมด</t>
  </si>
  <si>
    <t xml:space="preserve">     คณะวิทยาศาสตร์ ศรีราชา</t>
  </si>
  <si>
    <t>ป.ตรี</t>
  </si>
  <si>
    <t>บว.</t>
  </si>
  <si>
    <t>&gt;ป.ตรี</t>
  </si>
  <si>
    <t>ปรับค่า</t>
  </si>
  <si>
    <t>รวม(ปรับค่า)</t>
  </si>
  <si>
    <t>B_S</t>
  </si>
  <si>
    <t>S05</t>
  </si>
  <si>
    <t>S08</t>
  </si>
  <si>
    <t>S09</t>
  </si>
  <si>
    <t>ภาคปกติ</t>
  </si>
  <si>
    <t>ภาคพิเศษ</t>
  </si>
  <si>
    <t>ภาคต้น</t>
  </si>
  <si>
    <t>ภาคปลาย</t>
  </si>
  <si>
    <t>เฉลี่ยปีการศึกษา</t>
  </si>
  <si>
    <t>คณะ/ภาควิชาที่สอน</t>
  </si>
  <si>
    <t xml:space="preserve">  ภาควิชาทรัพยากรและสิ่งเแวดล้อม</t>
  </si>
  <si>
    <t xml:space="preserve">      - สาขาวิทยาศาสตร์สิ่งเแวดล้อม</t>
  </si>
  <si>
    <t xml:space="preserve">  ภาควิชาวิทยาการคอมพิวเตอร์และสารสนเทศ</t>
  </si>
  <si>
    <t xml:space="preserve">      - สาขาวิทยาการคอมพิวเตอร์</t>
  </si>
  <si>
    <t xml:space="preserve">      - สาขาเทคโนโลยีสารสนเทศ</t>
  </si>
  <si>
    <t xml:space="preserve">  ภาควิชาวิทยาศาสตร์พื้นฐานและพลศึกษา</t>
  </si>
  <si>
    <t xml:space="preserve">      - วิชาเรียนส่วนกลางคณะ</t>
  </si>
  <si>
    <t>S03</t>
  </si>
  <si>
    <t xml:space="preserve">      - สาขาเคมี</t>
  </si>
  <si>
    <t>S11</t>
  </si>
  <si>
    <t xml:space="preserve">      - สาขาฟิสิกส์</t>
  </si>
  <si>
    <t>พน.</t>
  </si>
  <si>
    <t>ตารางที่ 3.2  จำนวนนิสิตเต็มเวลา (FTES) คณะวิทยาศาสตร์ ศรีราชา ประจำภาคต้น ปีการศึกษา 2558</t>
  </si>
  <si>
    <t>ตารางที่ 3.2  จำนวนนิสิตเต็มเวลา (FTES) คณะวิทยาศาสตร์ ศรีราชา ประจำภาคปลาย ปีการศึกษา 2558</t>
  </si>
  <si>
    <t>ตารางที่ 3.2  จำนวนนิสิตเต็มเวลา (FTES) คณะวิทยาศาสตร์ ศรีราชา ประจำปีการศึกษา 2558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</si>
</sst>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3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0"/>
      <name val="MS Sans Serif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TH SarabunPSK"/>
      <family val="2"/>
    </font>
    <font>
      <b/>
      <sz val="14"/>
      <color indexed="18"/>
      <name val="TH SarabunPSK"/>
      <family val="2"/>
    </font>
    <font>
      <sz val="14"/>
      <color indexed="18"/>
      <name val="TH SarabunPSK"/>
      <family val="2"/>
    </font>
    <font>
      <b/>
      <sz val="14"/>
      <color indexed="12"/>
      <name val="TH SarabunPSK"/>
      <family val="2"/>
    </font>
    <font>
      <b/>
      <sz val="14"/>
      <color rgb="FFC00000"/>
      <name val="TH SarabunPSK"/>
      <family val="2"/>
    </font>
    <font>
      <i/>
      <sz val="14"/>
      <name val="TH SarabunPSK"/>
      <family val="2"/>
    </font>
    <font>
      <sz val="14"/>
      <color rgb="FF0000FF"/>
      <name val="TH SarabunPSK"/>
      <family val="2"/>
    </font>
    <font>
      <sz val="14"/>
      <color indexed="12"/>
      <name val="TH SarabunPSK"/>
      <family val="2"/>
    </font>
    <font>
      <sz val="14"/>
      <color rgb="FF000099"/>
      <name val="TH SarabunPSK"/>
      <family val="2"/>
    </font>
    <font>
      <i/>
      <sz val="14"/>
      <color rgb="FF0070C0"/>
      <name val="TH SarabunPSK"/>
      <family val="2"/>
    </font>
    <font>
      <i/>
      <sz val="14"/>
      <color rgb="FF0000FF"/>
      <name val="TH SarabunPSK"/>
      <family val="2"/>
    </font>
  </fonts>
  <fills count="27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rgb="FF0000FF"/>
      </top>
      <bottom/>
      <diagonal/>
    </border>
    <border>
      <left style="thin">
        <color indexed="64"/>
      </left>
      <right style="thin">
        <color indexed="64"/>
      </right>
      <top style="dashed">
        <color rgb="FF0000FF"/>
      </top>
      <bottom/>
      <diagonal/>
    </border>
    <border>
      <left style="dotted">
        <color indexed="64"/>
      </left>
      <right style="dotted">
        <color indexed="64"/>
      </right>
      <top style="dashed">
        <color rgb="FF0000FF"/>
      </top>
      <bottom/>
      <diagonal/>
    </border>
    <border>
      <left/>
      <right/>
      <top style="dashed">
        <color rgb="FF0000FF"/>
      </top>
      <bottom/>
      <diagonal/>
    </border>
    <border>
      <left style="dotted">
        <color indexed="64"/>
      </left>
      <right style="thin">
        <color indexed="64"/>
      </right>
      <top style="dashed">
        <color rgb="FF0000FF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ashed">
        <color rgb="FF0000FF"/>
      </bottom>
      <diagonal/>
    </border>
    <border>
      <left style="thin">
        <color indexed="64"/>
      </left>
      <right style="thin">
        <color indexed="64"/>
      </right>
      <top/>
      <bottom style="dashed">
        <color rgb="FF0000FF"/>
      </bottom>
      <diagonal/>
    </border>
    <border>
      <left style="dotted">
        <color indexed="64"/>
      </left>
      <right style="dotted">
        <color indexed="64"/>
      </right>
      <top/>
      <bottom style="dashed">
        <color rgb="FF0000FF"/>
      </bottom>
      <diagonal/>
    </border>
    <border>
      <left/>
      <right/>
      <top/>
      <bottom style="dashed">
        <color rgb="FF0000FF"/>
      </bottom>
      <diagonal/>
    </border>
    <border>
      <left style="dotted">
        <color indexed="64"/>
      </left>
      <right style="thin">
        <color indexed="64"/>
      </right>
      <top/>
      <bottom style="dashed">
        <color rgb="FF0000FF"/>
      </bottom>
      <diagonal/>
    </border>
    <border>
      <left/>
      <right style="thin">
        <color indexed="64"/>
      </right>
      <top/>
      <bottom style="dashed">
        <color rgb="FF0000FF"/>
      </bottom>
      <diagonal/>
    </border>
    <border>
      <left style="dotted">
        <color indexed="64"/>
      </left>
      <right/>
      <top style="dashed">
        <color rgb="FF0000FF"/>
      </top>
      <bottom/>
      <diagonal/>
    </border>
    <border>
      <left style="dotted">
        <color indexed="64"/>
      </left>
      <right/>
      <top/>
      <bottom style="dashed">
        <color rgb="FF0000FF"/>
      </bottom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dashed">
        <color rgb="FF0033CC"/>
      </top>
      <bottom/>
      <diagonal/>
    </border>
    <border>
      <left style="thin">
        <color indexed="64"/>
      </left>
      <right style="thin">
        <color indexed="64"/>
      </right>
      <top style="dashed">
        <color rgb="FF0033CC"/>
      </top>
      <bottom/>
      <diagonal/>
    </border>
    <border>
      <left style="dotted">
        <color indexed="64"/>
      </left>
      <right style="dotted">
        <color indexed="64"/>
      </right>
      <top style="dashed">
        <color rgb="FF0033CC"/>
      </top>
      <bottom/>
      <diagonal/>
    </border>
    <border>
      <left/>
      <right/>
      <top style="dashed">
        <color rgb="FF0033CC"/>
      </top>
      <bottom/>
      <diagonal/>
    </border>
    <border>
      <left style="dotted">
        <color indexed="64"/>
      </left>
      <right style="thin">
        <color indexed="64"/>
      </right>
      <top style="dashed">
        <color rgb="FF0033CC"/>
      </top>
      <bottom/>
      <diagonal/>
    </border>
  </borders>
  <cellStyleXfs count="52">
    <xf numFmtId="0" fontId="0" fillId="0" borderId="0"/>
    <xf numFmtId="0" fontId="2" fillId="0" borderId="0"/>
    <xf numFmtId="0" fontId="3" fillId="0" borderId="0"/>
    <xf numFmtId="0" fontId="2" fillId="0" borderId="0" applyFont="0" applyFill="0" applyBorder="0" applyAlignment="0" applyProtection="0"/>
    <xf numFmtId="0" fontId="3" fillId="0" borderId="0"/>
    <xf numFmtId="0" fontId="2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5" borderId="0" applyNumberFormat="0" applyBorder="0" applyAlignment="0" applyProtection="0"/>
    <xf numFmtId="0" fontId="7" fillId="22" borderId="29" applyNumberFormat="0" applyAlignment="0" applyProtection="0"/>
    <xf numFmtId="0" fontId="8" fillId="23" borderId="30" applyNumberFormat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31" applyNumberFormat="0" applyFill="0" applyAlignment="0" applyProtection="0"/>
    <xf numFmtId="0" fontId="12" fillId="0" borderId="32" applyNumberFormat="0" applyFill="0" applyAlignment="0" applyProtection="0"/>
    <xf numFmtId="0" fontId="13" fillId="0" borderId="33" applyNumberFormat="0" applyFill="0" applyAlignment="0" applyProtection="0"/>
    <xf numFmtId="0" fontId="13" fillId="0" borderId="0" applyNumberFormat="0" applyFill="0" applyBorder="0" applyAlignment="0" applyProtection="0"/>
    <xf numFmtId="0" fontId="14" fillId="9" borderId="29" applyNumberFormat="0" applyAlignment="0" applyProtection="0"/>
    <xf numFmtId="0" fontId="15" fillId="0" borderId="34" applyNumberFormat="0" applyFill="0" applyAlignment="0" applyProtection="0"/>
    <xf numFmtId="0" fontId="16" fillId="24" borderId="0" applyNumberFormat="0" applyBorder="0" applyAlignment="0" applyProtection="0"/>
    <xf numFmtId="0" fontId="17" fillId="25" borderId="35" applyNumberFormat="0" applyFont="0" applyAlignment="0" applyProtection="0"/>
    <xf numFmtId="0" fontId="18" fillId="22" borderId="36" applyNumberFormat="0" applyAlignment="0" applyProtection="0"/>
    <xf numFmtId="0" fontId="19" fillId="0" borderId="0" applyNumberFormat="0" applyFill="0" applyBorder="0" applyAlignment="0" applyProtection="0"/>
    <xf numFmtId="0" fontId="20" fillId="0" borderId="37" applyNumberFormat="0" applyFill="0" applyAlignment="0" applyProtection="0"/>
    <xf numFmtId="0" fontId="2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0" fontId="17" fillId="0" borderId="0"/>
    <xf numFmtId="0" fontId="1" fillId="0" borderId="0"/>
  </cellStyleXfs>
  <cellXfs count="201">
    <xf numFmtId="0" fontId="0" fillId="0" borderId="0" xfId="0"/>
    <xf numFmtId="0" fontId="22" fillId="0" borderId="0" xfId="1" applyFont="1"/>
    <xf numFmtId="0" fontId="23" fillId="0" borderId="0" xfId="2" applyFont="1" applyFill="1" applyAlignment="1" applyProtection="1">
      <alignment horizontal="left"/>
    </xf>
    <xf numFmtId="0" fontId="22" fillId="0" borderId="0" xfId="2" applyFont="1" applyFill="1"/>
    <xf numFmtId="0" fontId="24" fillId="0" borderId="0" xfId="2" applyFont="1" applyFill="1"/>
    <xf numFmtId="187" fontId="24" fillId="0" borderId="0" xfId="3" applyNumberFormat="1" applyFont="1" applyFill="1"/>
    <xf numFmtId="0" fontId="23" fillId="2" borderId="1" xfId="2" applyFont="1" applyFill="1" applyBorder="1" applyAlignment="1">
      <alignment horizontal="center"/>
    </xf>
    <xf numFmtId="0" fontId="23" fillId="2" borderId="2" xfId="2" applyFont="1" applyFill="1" applyBorder="1" applyAlignment="1">
      <alignment horizontal="center"/>
    </xf>
    <xf numFmtId="187" fontId="23" fillId="2" borderId="3" xfId="3" applyNumberFormat="1" applyFont="1" applyFill="1" applyBorder="1" applyAlignment="1">
      <alignment horizontal="centerContinuous"/>
    </xf>
    <xf numFmtId="187" fontId="23" fillId="2" borderId="2" xfId="3" applyNumberFormat="1" applyFont="1" applyFill="1" applyBorder="1" applyAlignment="1">
      <alignment horizontal="centerContinuous"/>
    </xf>
    <xf numFmtId="0" fontId="23" fillId="2" borderId="4" xfId="2" applyFont="1" applyFill="1" applyBorder="1" applyAlignment="1">
      <alignment horizontal="center" vertical="top" wrapText="1"/>
    </xf>
    <xf numFmtId="0" fontId="23" fillId="2" borderId="5" xfId="2" applyFont="1" applyFill="1" applyBorder="1" applyAlignment="1">
      <alignment horizontal="center" vertical="top" wrapText="1"/>
    </xf>
    <xf numFmtId="187" fontId="23" fillId="2" borderId="4" xfId="3" applyNumberFormat="1" applyFont="1" applyFill="1" applyBorder="1" applyAlignment="1">
      <alignment horizontal="center" vertical="top" wrapText="1"/>
    </xf>
    <xf numFmtId="187" fontId="23" fillId="2" borderId="6" xfId="3" applyNumberFormat="1" applyFont="1" applyFill="1" applyBorder="1" applyAlignment="1">
      <alignment horizontal="center" vertical="top" wrapText="1"/>
    </xf>
    <xf numFmtId="187" fontId="23" fillId="2" borderId="7" xfId="3" applyNumberFormat="1" applyFont="1" applyFill="1" applyBorder="1" applyAlignment="1">
      <alignment horizontal="center" vertical="top" wrapText="1"/>
    </xf>
    <xf numFmtId="187" fontId="23" fillId="2" borderId="8" xfId="3" applyNumberFormat="1" applyFont="1" applyFill="1" applyBorder="1" applyAlignment="1">
      <alignment horizontal="center" vertical="top" wrapText="1"/>
    </xf>
    <xf numFmtId="187" fontId="23" fillId="2" borderId="5" xfId="3" applyNumberFormat="1" applyFont="1" applyFill="1" applyBorder="1" applyAlignment="1">
      <alignment horizontal="center" vertical="top" wrapText="1"/>
    </xf>
    <xf numFmtId="0" fontId="25" fillId="3" borderId="9" xfId="2" applyFont="1" applyFill="1" applyBorder="1" applyAlignment="1">
      <alignment horizontal="center"/>
    </xf>
    <xf numFmtId="0" fontId="25" fillId="3" borderId="2" xfId="2" applyFont="1" applyFill="1" applyBorder="1" applyAlignment="1">
      <alignment horizontal="center"/>
    </xf>
    <xf numFmtId="187" fontId="25" fillId="3" borderId="1" xfId="3" applyNumberFormat="1" applyFont="1" applyFill="1" applyBorder="1" applyAlignment="1">
      <alignment horizontal="center"/>
    </xf>
    <xf numFmtId="187" fontId="25" fillId="3" borderId="10" xfId="3" applyNumberFormat="1" applyFont="1" applyFill="1" applyBorder="1" applyAlignment="1">
      <alignment horizontal="center"/>
    </xf>
    <xf numFmtId="187" fontId="25" fillId="3" borderId="11" xfId="3" applyNumberFormat="1" applyFont="1" applyFill="1" applyBorder="1" applyAlignment="1">
      <alignment horizontal="center"/>
    </xf>
    <xf numFmtId="187" fontId="25" fillId="3" borderId="12" xfId="3" applyNumberFormat="1" applyFont="1" applyFill="1" applyBorder="1" applyAlignment="1">
      <alignment horizontal="center"/>
    </xf>
    <xf numFmtId="187" fontId="25" fillId="3" borderId="2" xfId="3" applyNumberFormat="1" applyFont="1" applyFill="1" applyBorder="1" applyAlignment="1">
      <alignment horizontal="center"/>
    </xf>
    <xf numFmtId="187" fontId="25" fillId="3" borderId="13" xfId="3" applyNumberFormat="1" applyFont="1" applyFill="1" applyBorder="1" applyAlignment="1">
      <alignment horizontal="center"/>
    </xf>
    <xf numFmtId="0" fontId="25" fillId="3" borderId="14" xfId="2" applyFont="1" applyFill="1" applyBorder="1" applyAlignment="1">
      <alignment horizontal="center"/>
    </xf>
    <xf numFmtId="0" fontId="25" fillId="3" borderId="15" xfId="2" applyFont="1" applyFill="1" applyBorder="1" applyAlignment="1">
      <alignment horizontal="center"/>
    </xf>
    <xf numFmtId="187" fontId="25" fillId="3" borderId="14" xfId="3" applyNumberFormat="1" applyFont="1" applyFill="1" applyBorder="1" applyAlignment="1">
      <alignment horizontal="center"/>
    </xf>
    <xf numFmtId="187" fontId="25" fillId="3" borderId="16" xfId="3" applyNumberFormat="1" applyFont="1" applyFill="1" applyBorder="1" applyAlignment="1">
      <alignment horizontal="center"/>
    </xf>
    <xf numFmtId="187" fontId="25" fillId="3" borderId="0" xfId="3" applyNumberFormat="1" applyFont="1" applyFill="1" applyBorder="1" applyAlignment="1">
      <alignment horizontal="center"/>
    </xf>
    <xf numFmtId="187" fontId="25" fillId="3" borderId="17" xfId="3" applyNumberFormat="1" applyFont="1" applyFill="1" applyBorder="1" applyAlignment="1">
      <alignment horizontal="center"/>
    </xf>
    <xf numFmtId="187" fontId="25" fillId="3" borderId="15" xfId="3" applyNumberFormat="1" applyFont="1" applyFill="1" applyBorder="1" applyAlignment="1">
      <alignment horizontal="center"/>
    </xf>
    <xf numFmtId="187" fontId="25" fillId="3" borderId="18" xfId="3" applyNumberFormat="1" applyFont="1" applyFill="1" applyBorder="1" applyAlignment="1">
      <alignment horizontal="center"/>
    </xf>
    <xf numFmtId="0" fontId="25" fillId="3" borderId="19" xfId="2" applyFont="1" applyFill="1" applyBorder="1" applyAlignment="1">
      <alignment horizontal="center"/>
    </xf>
    <xf numFmtId="0" fontId="25" fillId="3" borderId="20" xfId="2" applyFont="1" applyFill="1" applyBorder="1" applyAlignment="1">
      <alignment horizontal="centerContinuous"/>
    </xf>
    <xf numFmtId="187" fontId="25" fillId="3" borderId="19" xfId="3" applyNumberFormat="1" applyFont="1" applyFill="1" applyBorder="1" applyAlignment="1">
      <alignment horizontal="centerContinuous"/>
    </xf>
    <xf numFmtId="187" fontId="25" fillId="3" borderId="21" xfId="3" applyNumberFormat="1" applyFont="1" applyFill="1" applyBorder="1" applyAlignment="1">
      <alignment horizontal="centerContinuous"/>
    </xf>
    <xf numFmtId="187" fontId="25" fillId="3" borderId="22" xfId="3" applyNumberFormat="1" applyFont="1" applyFill="1" applyBorder="1" applyAlignment="1">
      <alignment horizontal="centerContinuous"/>
    </xf>
    <xf numFmtId="187" fontId="25" fillId="3" borderId="23" xfId="3" applyNumberFormat="1" applyFont="1" applyFill="1" applyBorder="1" applyAlignment="1">
      <alignment horizontal="centerContinuous"/>
    </xf>
    <xf numFmtId="187" fontId="25" fillId="3" borderId="20" xfId="3" applyNumberFormat="1" applyFont="1" applyFill="1" applyBorder="1" applyAlignment="1">
      <alignment horizontal="centerContinuous"/>
    </xf>
    <xf numFmtId="187" fontId="25" fillId="3" borderId="24" xfId="3" applyNumberFormat="1" applyFont="1" applyFill="1" applyBorder="1" applyAlignment="1">
      <alignment horizontal="centerContinuous"/>
    </xf>
    <xf numFmtId="187" fontId="22" fillId="0" borderId="0" xfId="3" applyNumberFormat="1" applyFont="1"/>
    <xf numFmtId="187" fontId="25" fillId="3" borderId="39" xfId="3" applyNumberFormat="1" applyFont="1" applyFill="1" applyBorder="1" applyAlignment="1">
      <alignment horizontal="center"/>
    </xf>
    <xf numFmtId="187" fontId="25" fillId="3" borderId="40" xfId="3" applyNumberFormat="1" applyFont="1" applyFill="1" applyBorder="1" applyAlignment="1">
      <alignment horizontal="center"/>
    </xf>
    <xf numFmtId="187" fontId="23" fillId="2" borderId="38" xfId="3" applyNumberFormat="1" applyFont="1" applyFill="1" applyBorder="1" applyAlignment="1">
      <alignment horizontal="centerContinuous"/>
    </xf>
    <xf numFmtId="0" fontId="23" fillId="2" borderId="4" xfId="2" applyFont="1" applyFill="1" applyBorder="1" applyAlignment="1">
      <alignment horizontal="center" vertical="center"/>
    </xf>
    <xf numFmtId="187" fontId="26" fillId="3" borderId="15" xfId="3" applyNumberFormat="1" applyFont="1" applyFill="1" applyBorder="1" applyAlignment="1">
      <alignment horizontal="center"/>
    </xf>
    <xf numFmtId="0" fontId="27" fillId="0" borderId="18" xfId="4" applyFont="1" applyBorder="1"/>
    <xf numFmtId="0" fontId="27" fillId="0" borderId="9" xfId="2" applyFont="1" applyFill="1" applyBorder="1" applyAlignment="1">
      <alignment horizontal="left"/>
    </xf>
    <xf numFmtId="0" fontId="27" fillId="0" borderId="25" xfId="2" applyFont="1" applyFill="1" applyBorder="1" applyAlignment="1">
      <alignment horizontal="center"/>
    </xf>
    <xf numFmtId="187" fontId="27" fillId="0" borderId="25" xfId="5" applyNumberFormat="1" applyFont="1" applyFill="1" applyBorder="1" applyAlignment="1">
      <alignment horizontal="center"/>
    </xf>
    <xf numFmtId="0" fontId="27" fillId="0" borderId="0" xfId="1" applyFont="1"/>
    <xf numFmtId="0" fontId="27" fillId="0" borderId="14" xfId="2" applyFont="1" applyFill="1" applyBorder="1" applyAlignment="1">
      <alignment horizontal="left"/>
    </xf>
    <xf numFmtId="0" fontId="27" fillId="0" borderId="15" xfId="2" applyFont="1" applyFill="1" applyBorder="1" applyAlignment="1">
      <alignment horizontal="center"/>
    </xf>
    <xf numFmtId="187" fontId="27" fillId="0" borderId="14" xfId="3" applyNumberFormat="1" applyFont="1" applyFill="1" applyBorder="1" applyAlignment="1">
      <alignment horizontal="center"/>
    </xf>
    <xf numFmtId="187" fontId="27" fillId="0" borderId="16" xfId="3" applyNumberFormat="1" applyFont="1" applyFill="1" applyBorder="1" applyAlignment="1">
      <alignment horizontal="center"/>
    </xf>
    <xf numFmtId="187" fontId="27" fillId="0" borderId="0" xfId="3" applyNumberFormat="1" applyFont="1" applyFill="1" applyBorder="1" applyAlignment="1">
      <alignment horizontal="center"/>
    </xf>
    <xf numFmtId="187" fontId="27" fillId="0" borderId="17" xfId="3" applyNumberFormat="1" applyFont="1" applyFill="1" applyBorder="1" applyAlignment="1">
      <alignment horizontal="center"/>
    </xf>
    <xf numFmtId="187" fontId="27" fillId="0" borderId="15" xfId="3" applyNumberFormat="1" applyFont="1" applyFill="1" applyBorder="1" applyAlignment="1">
      <alignment horizontal="center"/>
    </xf>
    <xf numFmtId="187" fontId="27" fillId="0" borderId="18" xfId="3" applyNumberFormat="1" applyFont="1" applyFill="1" applyBorder="1" applyAlignment="1">
      <alignment horizontal="center"/>
    </xf>
    <xf numFmtId="0" fontId="27" fillId="0" borderId="51" xfId="2" applyFont="1" applyFill="1" applyBorder="1" applyAlignment="1">
      <alignment horizontal="left"/>
    </xf>
    <xf numFmtId="0" fontId="27" fillId="0" borderId="52" xfId="2" applyFont="1" applyFill="1" applyBorder="1" applyAlignment="1">
      <alignment horizontal="centerContinuous"/>
    </xf>
    <xf numFmtId="187" fontId="27" fillId="0" borderId="51" xfId="3" applyNumberFormat="1" applyFont="1" applyFill="1" applyBorder="1" applyAlignment="1">
      <alignment horizontal="centerContinuous"/>
    </xf>
    <xf numFmtId="187" fontId="27" fillId="0" borderId="53" xfId="3" applyNumberFormat="1" applyFont="1" applyFill="1" applyBorder="1" applyAlignment="1">
      <alignment horizontal="centerContinuous"/>
    </xf>
    <xf numFmtId="187" fontId="27" fillId="0" borderId="54" xfId="3" applyNumberFormat="1" applyFont="1" applyFill="1" applyBorder="1" applyAlignment="1">
      <alignment horizontal="centerContinuous"/>
    </xf>
    <xf numFmtId="187" fontId="27" fillId="0" borderId="55" xfId="3" applyNumberFormat="1" applyFont="1" applyFill="1" applyBorder="1" applyAlignment="1">
      <alignment horizontal="centerContinuous"/>
    </xf>
    <xf numFmtId="187" fontId="27" fillId="0" borderId="52" xfId="3" applyNumberFormat="1" applyFont="1" applyFill="1" applyBorder="1" applyAlignment="1">
      <alignment horizontal="centerContinuous"/>
    </xf>
    <xf numFmtId="187" fontId="27" fillId="0" borderId="56" xfId="3" applyNumberFormat="1" applyFont="1" applyFill="1" applyBorder="1" applyAlignment="1">
      <alignment horizontal="centerContinuous"/>
    </xf>
    <xf numFmtId="0" fontId="27" fillId="0" borderId="19" xfId="2" applyFont="1" applyFill="1" applyBorder="1" applyAlignment="1">
      <alignment horizontal="left"/>
    </xf>
    <xf numFmtId="0" fontId="27" fillId="0" borderId="20" xfId="2" applyFont="1" applyFill="1" applyBorder="1" applyAlignment="1">
      <alignment horizontal="centerContinuous"/>
    </xf>
    <xf numFmtId="187" fontId="27" fillId="0" borderId="19" xfId="3" applyNumberFormat="1" applyFont="1" applyFill="1" applyBorder="1" applyAlignment="1">
      <alignment horizontal="centerContinuous"/>
    </xf>
    <xf numFmtId="187" fontId="27" fillId="0" borderId="21" xfId="3" applyNumberFormat="1" applyFont="1" applyFill="1" applyBorder="1" applyAlignment="1">
      <alignment horizontal="centerContinuous"/>
    </xf>
    <xf numFmtId="187" fontId="27" fillId="0" borderId="22" xfId="3" applyNumberFormat="1" applyFont="1" applyFill="1" applyBorder="1" applyAlignment="1">
      <alignment horizontal="centerContinuous"/>
    </xf>
    <xf numFmtId="187" fontId="27" fillId="0" borderId="23" xfId="3" applyNumberFormat="1" applyFont="1" applyFill="1" applyBorder="1" applyAlignment="1">
      <alignment horizontal="centerContinuous"/>
    </xf>
    <xf numFmtId="187" fontId="27" fillId="0" borderId="20" xfId="3" applyNumberFormat="1" applyFont="1" applyFill="1" applyBorder="1" applyAlignment="1">
      <alignment horizontal="centerContinuous"/>
    </xf>
    <xf numFmtId="187" fontId="27" fillId="0" borderId="24" xfId="3" applyNumberFormat="1" applyFont="1" applyFill="1" applyBorder="1" applyAlignment="1">
      <alignment horizontal="centerContinuous"/>
    </xf>
    <xf numFmtId="187" fontId="27" fillId="0" borderId="15" xfId="5" applyNumberFormat="1" applyFont="1" applyFill="1" applyBorder="1" applyAlignment="1">
      <alignment horizontal="center"/>
    </xf>
    <xf numFmtId="0" fontId="27" fillId="0" borderId="15" xfId="2" applyFont="1" applyFill="1" applyBorder="1" applyAlignment="1">
      <alignment horizontal="centerContinuous"/>
    </xf>
    <xf numFmtId="187" fontId="27" fillId="0" borderId="14" xfId="3" applyNumberFormat="1" applyFont="1" applyFill="1" applyBorder="1" applyAlignment="1">
      <alignment horizontal="centerContinuous"/>
    </xf>
    <xf numFmtId="187" fontId="27" fillId="0" borderId="16" xfId="3" applyNumberFormat="1" applyFont="1" applyFill="1" applyBorder="1" applyAlignment="1">
      <alignment horizontal="centerContinuous"/>
    </xf>
    <xf numFmtId="187" fontId="27" fillId="0" borderId="0" xfId="3" applyNumberFormat="1" applyFont="1" applyFill="1" applyBorder="1" applyAlignment="1">
      <alignment horizontal="centerContinuous"/>
    </xf>
    <xf numFmtId="187" fontId="27" fillId="0" borderId="17" xfId="3" applyNumberFormat="1" applyFont="1" applyFill="1" applyBorder="1" applyAlignment="1">
      <alignment horizontal="centerContinuous"/>
    </xf>
    <xf numFmtId="187" fontId="27" fillId="0" borderId="15" xfId="3" applyNumberFormat="1" applyFont="1" applyFill="1" applyBorder="1" applyAlignment="1">
      <alignment horizontal="centerContinuous"/>
    </xf>
    <xf numFmtId="187" fontId="27" fillId="0" borderId="18" xfId="3" applyNumberFormat="1" applyFont="1" applyFill="1" applyBorder="1" applyAlignment="1">
      <alignment horizontal="centerContinuous"/>
    </xf>
    <xf numFmtId="0" fontId="27" fillId="0" borderId="4" xfId="2" applyFont="1" applyFill="1" applyBorder="1" applyAlignment="1">
      <alignment horizontal="left"/>
    </xf>
    <xf numFmtId="0" fontId="27" fillId="0" borderId="5" xfId="2" applyFont="1" applyFill="1" applyBorder="1" applyAlignment="1">
      <alignment horizontal="centerContinuous"/>
    </xf>
    <xf numFmtId="187" fontId="27" fillId="0" borderId="4" xfId="3" applyNumberFormat="1" applyFont="1" applyFill="1" applyBorder="1" applyAlignment="1">
      <alignment horizontal="centerContinuous"/>
    </xf>
    <xf numFmtId="187" fontId="27" fillId="0" borderId="26" xfId="3" applyNumberFormat="1" applyFont="1" applyFill="1" applyBorder="1" applyAlignment="1">
      <alignment horizontal="centerContinuous"/>
    </xf>
    <xf numFmtId="187" fontId="27" fillId="0" borderId="7" xfId="3" applyNumberFormat="1" applyFont="1" applyFill="1" applyBorder="1" applyAlignment="1">
      <alignment horizontal="centerContinuous"/>
    </xf>
    <xf numFmtId="187" fontId="27" fillId="0" borderId="27" xfId="3" applyNumberFormat="1" applyFont="1" applyFill="1" applyBorder="1" applyAlignment="1">
      <alignment horizontal="centerContinuous"/>
    </xf>
    <xf numFmtId="187" fontId="27" fillId="0" borderId="5" xfId="3" applyNumberFormat="1" applyFont="1" applyFill="1" applyBorder="1" applyAlignment="1">
      <alignment horizontal="centerContinuous"/>
    </xf>
    <xf numFmtId="187" fontId="27" fillId="0" borderId="28" xfId="3" applyNumberFormat="1" applyFont="1" applyFill="1" applyBorder="1" applyAlignment="1">
      <alignment horizontal="centerContinuous"/>
    </xf>
    <xf numFmtId="0" fontId="28" fillId="0" borderId="0" xfId="1" applyFont="1"/>
    <xf numFmtId="187" fontId="28" fillId="0" borderId="15" xfId="3" applyNumberFormat="1" applyFont="1" applyFill="1" applyBorder="1" applyAlignment="1">
      <alignment horizontal="centerContinuous"/>
    </xf>
    <xf numFmtId="0" fontId="29" fillId="0" borderId="18" xfId="4" applyFont="1" applyBorder="1"/>
    <xf numFmtId="0" fontId="29" fillId="0" borderId="43" xfId="2" applyFont="1" applyFill="1" applyBorder="1" applyAlignment="1">
      <alignment horizontal="left"/>
    </xf>
    <xf numFmtId="0" fontId="29" fillId="0" borderId="44" xfId="2" applyFont="1" applyFill="1" applyBorder="1" applyAlignment="1">
      <alignment horizontal="center"/>
    </xf>
    <xf numFmtId="187" fontId="29" fillId="0" borderId="43" xfId="5" applyNumberFormat="1" applyFont="1" applyFill="1" applyBorder="1" applyAlignment="1">
      <alignment horizontal="center"/>
    </xf>
    <xf numFmtId="187" fontId="29" fillId="0" borderId="45" xfId="5" applyNumberFormat="1" applyFont="1" applyFill="1" applyBorder="1" applyAlignment="1">
      <alignment horizontal="center"/>
    </xf>
    <xf numFmtId="187" fontId="29" fillId="0" borderId="46" xfId="5" applyNumberFormat="1" applyFont="1" applyFill="1" applyBorder="1" applyAlignment="1">
      <alignment horizontal="center"/>
    </xf>
    <xf numFmtId="187" fontId="29" fillId="0" borderId="47" xfId="5" applyNumberFormat="1" applyFont="1" applyFill="1" applyBorder="1" applyAlignment="1">
      <alignment horizontal="center"/>
    </xf>
    <xf numFmtId="187" fontId="29" fillId="0" borderId="44" xfId="5" applyNumberFormat="1" applyFont="1" applyFill="1" applyBorder="1" applyAlignment="1">
      <alignment horizontal="center"/>
    </xf>
    <xf numFmtId="0" fontId="29" fillId="0" borderId="0" xfId="1" applyFont="1"/>
    <xf numFmtId="0" fontId="29" fillId="0" borderId="14" xfId="2" applyFont="1" applyFill="1" applyBorder="1" applyAlignment="1">
      <alignment horizontal="left"/>
    </xf>
    <xf numFmtId="0" fontId="29" fillId="0" borderId="15" xfId="2" applyFont="1" applyFill="1" applyBorder="1" applyAlignment="1">
      <alignment horizontal="center"/>
    </xf>
    <xf numFmtId="187" fontId="29" fillId="0" borderId="14" xfId="3" applyNumberFormat="1" applyFont="1" applyFill="1" applyBorder="1" applyAlignment="1">
      <alignment horizontal="center"/>
    </xf>
    <xf numFmtId="187" fontId="29" fillId="0" borderId="16" xfId="3" applyNumberFormat="1" applyFont="1" applyFill="1" applyBorder="1" applyAlignment="1">
      <alignment horizontal="center"/>
    </xf>
    <xf numFmtId="187" fontId="29" fillId="0" borderId="0" xfId="3" applyNumberFormat="1" applyFont="1" applyFill="1" applyBorder="1" applyAlignment="1">
      <alignment horizontal="center"/>
    </xf>
    <xf numFmtId="187" fontId="29" fillId="0" borderId="17" xfId="3" applyNumberFormat="1" applyFont="1" applyFill="1" applyBorder="1" applyAlignment="1">
      <alignment horizontal="center"/>
    </xf>
    <xf numFmtId="187" fontId="29" fillId="0" borderId="15" xfId="3" applyNumberFormat="1" applyFont="1" applyFill="1" applyBorder="1" applyAlignment="1">
      <alignment horizontal="center"/>
    </xf>
    <xf numFmtId="187" fontId="29" fillId="0" borderId="18" xfId="3" applyNumberFormat="1" applyFont="1" applyFill="1" applyBorder="1" applyAlignment="1">
      <alignment horizontal="center"/>
    </xf>
    <xf numFmtId="0" fontId="29" fillId="0" borderId="15" xfId="2" applyFont="1" applyFill="1" applyBorder="1" applyAlignment="1">
      <alignment horizontal="centerContinuous"/>
    </xf>
    <xf numFmtId="187" fontId="29" fillId="0" borderId="14" xfId="3" applyNumberFormat="1" applyFont="1" applyFill="1" applyBorder="1" applyAlignment="1">
      <alignment horizontal="centerContinuous"/>
    </xf>
    <xf numFmtId="187" fontId="29" fillId="0" borderId="16" xfId="3" applyNumberFormat="1" applyFont="1" applyFill="1" applyBorder="1" applyAlignment="1">
      <alignment horizontal="centerContinuous"/>
    </xf>
    <xf numFmtId="187" fontId="29" fillId="0" borderId="0" xfId="3" applyNumberFormat="1" applyFont="1" applyFill="1" applyBorder="1" applyAlignment="1">
      <alignment horizontal="centerContinuous"/>
    </xf>
    <xf numFmtId="187" fontId="29" fillId="0" borderId="17" xfId="3" applyNumberFormat="1" applyFont="1" applyFill="1" applyBorder="1" applyAlignment="1">
      <alignment horizontal="centerContinuous"/>
    </xf>
    <xf numFmtId="187" fontId="29" fillId="0" borderId="15" xfId="3" applyNumberFormat="1" applyFont="1" applyFill="1" applyBorder="1" applyAlignment="1">
      <alignment horizontal="centerContinuous"/>
    </xf>
    <xf numFmtId="187" fontId="29" fillId="0" borderId="18" xfId="3" applyNumberFormat="1" applyFont="1" applyFill="1" applyBorder="1" applyAlignment="1">
      <alignment horizontal="centerContinuous"/>
    </xf>
    <xf numFmtId="187" fontId="29" fillId="0" borderId="14" xfId="5" applyNumberFormat="1" applyFont="1" applyFill="1" applyBorder="1" applyAlignment="1">
      <alignment horizontal="center"/>
    </xf>
    <xf numFmtId="187" fontId="29" fillId="0" borderId="16" xfId="5" applyNumberFormat="1" applyFont="1" applyFill="1" applyBorder="1" applyAlignment="1">
      <alignment horizontal="center"/>
    </xf>
    <xf numFmtId="187" fontId="29" fillId="0" borderId="0" xfId="5" applyNumberFormat="1" applyFont="1" applyFill="1" applyBorder="1" applyAlignment="1">
      <alignment horizontal="center"/>
    </xf>
    <xf numFmtId="187" fontId="29" fillId="0" borderId="17" xfId="5" applyNumberFormat="1" applyFont="1" applyFill="1" applyBorder="1" applyAlignment="1">
      <alignment horizontal="center"/>
    </xf>
    <xf numFmtId="187" fontId="29" fillId="0" borderId="15" xfId="5" applyNumberFormat="1" applyFont="1" applyFill="1" applyBorder="1" applyAlignment="1">
      <alignment horizontal="center"/>
    </xf>
    <xf numFmtId="187" fontId="29" fillId="0" borderId="19" xfId="3" applyNumberFormat="1" applyFont="1" applyFill="1" applyBorder="1" applyAlignment="1">
      <alignment horizontal="centerContinuous"/>
    </xf>
    <xf numFmtId="187" fontId="29" fillId="0" borderId="21" xfId="3" applyNumberFormat="1" applyFont="1" applyFill="1" applyBorder="1" applyAlignment="1">
      <alignment horizontal="centerContinuous"/>
    </xf>
    <xf numFmtId="187" fontId="29" fillId="0" borderId="22" xfId="3" applyNumberFormat="1" applyFont="1" applyFill="1" applyBorder="1" applyAlignment="1">
      <alignment horizontal="centerContinuous"/>
    </xf>
    <xf numFmtId="187" fontId="29" fillId="0" borderId="23" xfId="3" applyNumberFormat="1" applyFont="1" applyFill="1" applyBorder="1" applyAlignment="1">
      <alignment horizontal="centerContinuous"/>
    </xf>
    <xf numFmtId="187" fontId="29" fillId="0" borderId="20" xfId="3" applyNumberFormat="1" applyFont="1" applyFill="1" applyBorder="1" applyAlignment="1">
      <alignment horizontal="centerContinuous"/>
    </xf>
    <xf numFmtId="187" fontId="29" fillId="0" borderId="24" xfId="3" applyNumberFormat="1" applyFont="1" applyFill="1" applyBorder="1" applyAlignment="1">
      <alignment horizontal="centerContinuous"/>
    </xf>
    <xf numFmtId="187" fontId="29" fillId="0" borderId="40" xfId="3" applyNumberFormat="1" applyFont="1" applyFill="1" applyBorder="1" applyAlignment="1">
      <alignment horizontal="center"/>
    </xf>
    <xf numFmtId="187" fontId="29" fillId="0" borderId="41" xfId="3" applyNumberFormat="1" applyFont="1" applyFill="1" applyBorder="1" applyAlignment="1">
      <alignment horizontal="centerContinuous"/>
    </xf>
    <xf numFmtId="187" fontId="27" fillId="0" borderId="14" xfId="5" applyNumberFormat="1" applyFont="1" applyFill="1" applyBorder="1" applyAlignment="1">
      <alignment horizontal="center"/>
    </xf>
    <xf numFmtId="187" fontId="27" fillId="0" borderId="16" xfId="5" applyNumberFormat="1" applyFont="1" applyFill="1" applyBorder="1" applyAlignment="1">
      <alignment horizontal="center"/>
    </xf>
    <xf numFmtId="187" fontId="27" fillId="0" borderId="40" xfId="5" applyNumberFormat="1" applyFont="1" applyFill="1" applyBorder="1" applyAlignment="1">
      <alignment horizontal="center"/>
    </xf>
    <xf numFmtId="187" fontId="27" fillId="0" borderId="40" xfId="3" applyNumberFormat="1" applyFont="1" applyFill="1" applyBorder="1" applyAlignment="1">
      <alignment horizontal="center"/>
    </xf>
    <xf numFmtId="187" fontId="27" fillId="0" borderId="41" xfId="3" applyNumberFormat="1" applyFont="1" applyFill="1" applyBorder="1" applyAlignment="1">
      <alignment horizontal="centerContinuous"/>
    </xf>
    <xf numFmtId="187" fontId="27" fillId="0" borderId="9" xfId="5" applyNumberFormat="1" applyFont="1" applyFill="1" applyBorder="1" applyAlignment="1">
      <alignment horizontal="center"/>
    </xf>
    <xf numFmtId="187" fontId="27" fillId="0" borderId="48" xfId="5" applyNumberFormat="1" applyFont="1" applyFill="1" applyBorder="1" applyAlignment="1">
      <alignment horizontal="center"/>
    </xf>
    <xf numFmtId="187" fontId="27" fillId="0" borderId="49" xfId="5" applyNumberFormat="1" applyFont="1" applyFill="1" applyBorder="1" applyAlignment="1">
      <alignment horizontal="center"/>
    </xf>
    <xf numFmtId="187" fontId="27" fillId="0" borderId="50" xfId="5" applyNumberFormat="1" applyFont="1" applyFill="1" applyBorder="1" applyAlignment="1">
      <alignment horizontal="center"/>
    </xf>
    <xf numFmtId="187" fontId="27" fillId="0" borderId="0" xfId="5" applyNumberFormat="1" applyFont="1" applyFill="1" applyBorder="1" applyAlignment="1">
      <alignment horizontal="center"/>
    </xf>
    <xf numFmtId="187" fontId="27" fillId="0" borderId="17" xfId="5" applyNumberFormat="1" applyFont="1" applyFill="1" applyBorder="1" applyAlignment="1">
      <alignment horizontal="center"/>
    </xf>
    <xf numFmtId="187" fontId="27" fillId="0" borderId="42" xfId="3" applyNumberFormat="1" applyFont="1" applyFill="1" applyBorder="1" applyAlignment="1">
      <alignment horizontal="centerContinuous"/>
    </xf>
    <xf numFmtId="0" fontId="25" fillId="3" borderId="15" xfId="2" applyFont="1" applyFill="1" applyBorder="1" applyAlignment="1">
      <alignment horizontal="centerContinuous"/>
    </xf>
    <xf numFmtId="187" fontId="25" fillId="3" borderId="14" xfId="3" applyNumberFormat="1" applyFont="1" applyFill="1" applyBorder="1" applyAlignment="1">
      <alignment horizontal="centerContinuous"/>
    </xf>
    <xf numFmtId="187" fontId="25" fillId="3" borderId="16" xfId="3" applyNumberFormat="1" applyFont="1" applyFill="1" applyBorder="1" applyAlignment="1">
      <alignment horizontal="centerContinuous"/>
    </xf>
    <xf numFmtId="187" fontId="25" fillId="3" borderId="0" xfId="3" applyNumberFormat="1" applyFont="1" applyFill="1" applyBorder="1" applyAlignment="1">
      <alignment horizontal="centerContinuous"/>
    </xf>
    <xf numFmtId="187" fontId="25" fillId="3" borderId="17" xfId="3" applyNumberFormat="1" applyFont="1" applyFill="1" applyBorder="1" applyAlignment="1">
      <alignment horizontal="centerContinuous"/>
    </xf>
    <xf numFmtId="187" fontId="25" fillId="3" borderId="15" xfId="3" applyNumberFormat="1" applyFont="1" applyFill="1" applyBorder="1" applyAlignment="1">
      <alignment horizontal="centerContinuous"/>
    </xf>
    <xf numFmtId="187" fontId="25" fillId="3" borderId="18" xfId="3" applyNumberFormat="1" applyFont="1" applyFill="1" applyBorder="1" applyAlignment="1">
      <alignment horizontal="centerContinuous"/>
    </xf>
    <xf numFmtId="187" fontId="25" fillId="3" borderId="40" xfId="3" applyNumberFormat="1" applyFont="1" applyFill="1" applyBorder="1" applyAlignment="1">
      <alignment horizontal="centerContinuous"/>
    </xf>
    <xf numFmtId="187" fontId="29" fillId="0" borderId="57" xfId="5" applyNumberFormat="1" applyFont="1" applyFill="1" applyBorder="1" applyAlignment="1">
      <alignment horizontal="center"/>
    </xf>
    <xf numFmtId="187" fontId="27" fillId="0" borderId="58" xfId="3" applyNumberFormat="1" applyFont="1" applyFill="1" applyBorder="1" applyAlignment="1">
      <alignment horizontal="centerContinuous"/>
    </xf>
    <xf numFmtId="187" fontId="27" fillId="0" borderId="59" xfId="5" applyNumberFormat="1" applyFont="1" applyFill="1" applyBorder="1" applyAlignment="1">
      <alignment horizontal="center"/>
    </xf>
    <xf numFmtId="0" fontId="30" fillId="0" borderId="18" xfId="4" applyFont="1" applyBorder="1"/>
    <xf numFmtId="0" fontId="30" fillId="0" borderId="43" xfId="2" applyFont="1" applyFill="1" applyBorder="1" applyAlignment="1">
      <alignment horizontal="left"/>
    </xf>
    <xf numFmtId="0" fontId="30" fillId="0" borderId="44" xfId="2" applyFont="1" applyFill="1" applyBorder="1" applyAlignment="1">
      <alignment horizontal="center"/>
    </xf>
    <xf numFmtId="187" fontId="30" fillId="0" borderId="43" xfId="5" applyNumberFormat="1" applyFont="1" applyFill="1" applyBorder="1" applyAlignment="1">
      <alignment horizontal="center"/>
    </xf>
    <xf numFmtId="187" fontId="30" fillId="0" borderId="45" xfId="5" applyNumberFormat="1" applyFont="1" applyFill="1" applyBorder="1" applyAlignment="1">
      <alignment horizontal="center"/>
    </xf>
    <xf numFmtId="187" fontId="30" fillId="0" borderId="46" xfId="5" applyNumberFormat="1" applyFont="1" applyFill="1" applyBorder="1" applyAlignment="1">
      <alignment horizontal="center"/>
    </xf>
    <xf numFmtId="187" fontId="30" fillId="0" borderId="47" xfId="5" applyNumberFormat="1" applyFont="1" applyFill="1" applyBorder="1" applyAlignment="1">
      <alignment horizontal="center"/>
    </xf>
    <xf numFmtId="187" fontId="30" fillId="0" borderId="44" xfId="5" applyNumberFormat="1" applyFont="1" applyFill="1" applyBorder="1" applyAlignment="1">
      <alignment horizontal="center"/>
    </xf>
    <xf numFmtId="0" fontId="30" fillId="0" borderId="0" xfId="1" applyFont="1"/>
    <xf numFmtId="0" fontId="30" fillId="0" borderId="14" xfId="2" applyFont="1" applyFill="1" applyBorder="1" applyAlignment="1">
      <alignment horizontal="left"/>
    </xf>
    <xf numFmtId="0" fontId="30" fillId="0" borderId="15" xfId="2" applyFont="1" applyFill="1" applyBorder="1" applyAlignment="1">
      <alignment horizontal="center"/>
    </xf>
    <xf numFmtId="187" fontId="30" fillId="0" borderId="14" xfId="3" applyNumberFormat="1" applyFont="1" applyFill="1" applyBorder="1" applyAlignment="1">
      <alignment horizontal="center"/>
    </xf>
    <xf numFmtId="187" fontId="30" fillId="0" borderId="16" xfId="3" applyNumberFormat="1" applyFont="1" applyFill="1" applyBorder="1" applyAlignment="1">
      <alignment horizontal="center"/>
    </xf>
    <xf numFmtId="187" fontId="30" fillId="0" borderId="0" xfId="3" applyNumberFormat="1" applyFont="1" applyFill="1" applyBorder="1" applyAlignment="1">
      <alignment horizontal="center"/>
    </xf>
    <xf numFmtId="187" fontId="30" fillId="0" borderId="17" xfId="3" applyNumberFormat="1" applyFont="1" applyFill="1" applyBorder="1" applyAlignment="1">
      <alignment horizontal="center"/>
    </xf>
    <xf numFmtId="187" fontId="30" fillId="0" borderId="15" xfId="3" applyNumberFormat="1" applyFont="1" applyFill="1" applyBorder="1" applyAlignment="1">
      <alignment horizontal="center"/>
    </xf>
    <xf numFmtId="187" fontId="30" fillId="0" borderId="18" xfId="3" applyNumberFormat="1" applyFont="1" applyFill="1" applyBorder="1" applyAlignment="1">
      <alignment horizontal="center"/>
    </xf>
    <xf numFmtId="0" fontId="30" fillId="0" borderId="15" xfId="2" applyFont="1" applyFill="1" applyBorder="1" applyAlignment="1">
      <alignment horizontal="centerContinuous"/>
    </xf>
    <xf numFmtId="187" fontId="30" fillId="0" borderId="14" xfId="3" applyNumberFormat="1" applyFont="1" applyFill="1" applyBorder="1" applyAlignment="1">
      <alignment horizontal="centerContinuous"/>
    </xf>
    <xf numFmtId="187" fontId="30" fillId="0" borderId="16" xfId="3" applyNumberFormat="1" applyFont="1" applyFill="1" applyBorder="1" applyAlignment="1">
      <alignment horizontal="centerContinuous"/>
    </xf>
    <xf numFmtId="187" fontId="30" fillId="0" borderId="0" xfId="3" applyNumberFormat="1" applyFont="1" applyFill="1" applyBorder="1" applyAlignment="1">
      <alignment horizontal="centerContinuous"/>
    </xf>
    <xf numFmtId="187" fontId="30" fillId="0" borderId="17" xfId="3" applyNumberFormat="1" applyFont="1" applyFill="1" applyBorder="1" applyAlignment="1">
      <alignment horizontal="centerContinuous"/>
    </xf>
    <xf numFmtId="187" fontId="30" fillId="0" borderId="15" xfId="3" applyNumberFormat="1" applyFont="1" applyFill="1" applyBorder="1" applyAlignment="1">
      <alignment horizontal="centerContinuous"/>
    </xf>
    <xf numFmtId="187" fontId="30" fillId="0" borderId="18" xfId="3" applyNumberFormat="1" applyFont="1" applyFill="1" applyBorder="1" applyAlignment="1">
      <alignment horizontal="centerContinuous"/>
    </xf>
    <xf numFmtId="187" fontId="31" fillId="0" borderId="9" xfId="5" applyNumberFormat="1" applyFont="1" applyFill="1" applyBorder="1" applyAlignment="1">
      <alignment horizontal="center"/>
    </xf>
    <xf numFmtId="187" fontId="31" fillId="0" borderId="48" xfId="5" applyNumberFormat="1" applyFont="1" applyFill="1" applyBorder="1" applyAlignment="1">
      <alignment horizontal="center"/>
    </xf>
    <xf numFmtId="187" fontId="31" fillId="0" borderId="49" xfId="5" applyNumberFormat="1" applyFont="1" applyFill="1" applyBorder="1" applyAlignment="1">
      <alignment horizontal="center"/>
    </xf>
    <xf numFmtId="187" fontId="31" fillId="0" borderId="50" xfId="5" applyNumberFormat="1" applyFont="1" applyFill="1" applyBorder="1" applyAlignment="1">
      <alignment horizontal="center"/>
    </xf>
    <xf numFmtId="187" fontId="31" fillId="0" borderId="25" xfId="5" applyNumberFormat="1" applyFont="1" applyFill="1" applyBorder="1" applyAlignment="1">
      <alignment horizontal="center"/>
    </xf>
    <xf numFmtId="187" fontId="27" fillId="26" borderId="15" xfId="3" applyNumberFormat="1" applyFont="1" applyFill="1" applyBorder="1" applyAlignment="1">
      <alignment horizontal="center"/>
    </xf>
    <xf numFmtId="187" fontId="27" fillId="26" borderId="18" xfId="3" applyNumberFormat="1" applyFont="1" applyFill="1" applyBorder="1" applyAlignment="1">
      <alignment horizontal="center"/>
    </xf>
    <xf numFmtId="187" fontId="31" fillId="0" borderId="14" xfId="5" applyNumberFormat="1" applyFont="1" applyFill="1" applyBorder="1" applyAlignment="1">
      <alignment horizontal="center"/>
    </xf>
    <xf numFmtId="187" fontId="31" fillId="0" borderId="16" xfId="5" applyNumberFormat="1" applyFont="1" applyFill="1" applyBorder="1" applyAlignment="1">
      <alignment horizontal="center"/>
    </xf>
    <xf numFmtId="187" fontId="31" fillId="0" borderId="0" xfId="5" applyNumberFormat="1" applyFont="1" applyFill="1" applyBorder="1" applyAlignment="1">
      <alignment horizontal="center"/>
    </xf>
    <xf numFmtId="187" fontId="31" fillId="0" borderId="17" xfId="5" applyNumberFormat="1" applyFont="1" applyFill="1" applyBorder="1" applyAlignment="1">
      <alignment horizontal="center"/>
    </xf>
    <xf numFmtId="187" fontId="31" fillId="0" borderId="15" xfId="5" applyNumberFormat="1" applyFont="1" applyFill="1" applyBorder="1" applyAlignment="1">
      <alignment horizontal="center"/>
    </xf>
    <xf numFmtId="0" fontId="30" fillId="0" borderId="60" xfId="2" applyFont="1" applyFill="1" applyBorder="1" applyAlignment="1">
      <alignment horizontal="left"/>
    </xf>
    <xf numFmtId="0" fontId="30" fillId="0" borderId="61" xfId="2" applyFont="1" applyFill="1" applyBorder="1" applyAlignment="1">
      <alignment horizontal="center"/>
    </xf>
    <xf numFmtId="187" fontId="30" fillId="0" borderId="60" xfId="5" applyNumberFormat="1" applyFont="1" applyFill="1" applyBorder="1" applyAlignment="1">
      <alignment horizontal="center"/>
    </xf>
    <xf numFmtId="187" fontId="30" fillId="0" borderId="62" xfId="5" applyNumberFormat="1" applyFont="1" applyFill="1" applyBorder="1" applyAlignment="1">
      <alignment horizontal="center"/>
    </xf>
    <xf numFmtId="187" fontId="30" fillId="0" borderId="63" xfId="5" applyNumberFormat="1" applyFont="1" applyFill="1" applyBorder="1" applyAlignment="1">
      <alignment horizontal="center"/>
    </xf>
    <xf numFmtId="187" fontId="30" fillId="0" borderId="64" xfId="5" applyNumberFormat="1" applyFont="1" applyFill="1" applyBorder="1" applyAlignment="1">
      <alignment horizontal="center"/>
    </xf>
    <xf numFmtId="187" fontId="30" fillId="0" borderId="61" xfId="5" applyNumberFormat="1" applyFont="1" applyFill="1" applyBorder="1" applyAlignment="1">
      <alignment horizontal="center"/>
    </xf>
    <xf numFmtId="187" fontId="32" fillId="0" borderId="52" xfId="3" applyNumberFormat="1" applyFont="1" applyFill="1" applyBorder="1" applyAlignment="1">
      <alignment horizontal="centerContinuous"/>
    </xf>
    <xf numFmtId="187" fontId="32" fillId="0" borderId="15" xfId="3" applyNumberFormat="1" applyFont="1" applyFill="1" applyBorder="1" applyAlignment="1">
      <alignment horizontal="centerContinuous"/>
    </xf>
    <xf numFmtId="187" fontId="32" fillId="0" borderId="20" xfId="3" applyNumberFormat="1" applyFont="1" applyFill="1" applyBorder="1" applyAlignment="1">
      <alignment horizontal="centerContinuous"/>
    </xf>
    <xf numFmtId="187" fontId="32" fillId="0" borderId="5" xfId="3" applyNumberFormat="1" applyFont="1" applyFill="1" applyBorder="1" applyAlignment="1">
      <alignment horizontal="centerContinuous"/>
    </xf>
  </cellXfs>
  <cellStyles count="52"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Input" xfId="39"/>
    <cellStyle name="Linked Cell" xfId="40"/>
    <cellStyle name="Neutral" xfId="41"/>
    <cellStyle name="Normal" xfId="0" builtinId="0"/>
    <cellStyle name="Note" xfId="42"/>
    <cellStyle name="Output" xfId="43"/>
    <cellStyle name="Title" xfId="44"/>
    <cellStyle name="Total" xfId="45"/>
    <cellStyle name="Warning Text" xfId="46"/>
    <cellStyle name="เครื่องหมายจุลภาค 2" xfId="47"/>
    <cellStyle name="เครื่องหมายจุลภาค 3" xfId="48"/>
    <cellStyle name="เครื่องหมายจุลภาค_Table3 ศรช 53_1 เพิ่มเติม 2" xfId="5"/>
    <cellStyle name="เครื่องหมายจุลภาค_Table3 ศรช 53_1 เพิ่มเติม 3" xfId="3"/>
    <cellStyle name="ปกติ 2" xfId="49"/>
    <cellStyle name="ปกติ 3" xfId="50"/>
    <cellStyle name="ปกติ 4" xfId="51"/>
    <cellStyle name="ปกติ_FTESศรีราชา_52 new" xfId="1"/>
    <cellStyle name="ปกติ_นิสิตเต็มเวลา_บางเขน_462" xfId="2"/>
    <cellStyle name="ปกติ_ศรีราชา47_1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M64"/>
  <sheetViews>
    <sheetView showGridLines="0" zoomScaleNormal="100" zoomScaleSheetLayoutView="100" workbookViewId="0">
      <pane ySplit="4" topLeftCell="A5" activePane="bottomLeft" state="frozen"/>
      <selection activeCell="F52" sqref="F52"/>
      <selection pane="bottomLeft" activeCell="M10" sqref="M10"/>
    </sheetView>
  </sheetViews>
  <sheetFormatPr defaultRowHeight="17.100000000000001" customHeight="1" x14ac:dyDescent="0.5"/>
  <cols>
    <col min="1" max="1" width="3.5" style="1" customWidth="1"/>
    <col min="2" max="2" width="32.125" style="1" customWidth="1"/>
    <col min="3" max="4" width="8.5" style="1" customWidth="1"/>
    <col min="5" max="13" width="11.375" style="1" customWidth="1"/>
    <col min="14" max="16384" width="9" style="1"/>
  </cols>
  <sheetData>
    <row r="1" spans="1:13" ht="17.100000000000001" customHeight="1" x14ac:dyDescent="0.5">
      <c r="B1" s="2" t="s">
        <v>43</v>
      </c>
      <c r="C1" s="3"/>
      <c r="D1" s="4"/>
    </row>
    <row r="2" spans="1:13" ht="17.100000000000001" customHeight="1" x14ac:dyDescent="0.3">
      <c r="B2" s="2"/>
      <c r="C2" s="4"/>
      <c r="D2" s="4"/>
    </row>
    <row r="3" spans="1:13" ht="17.100000000000001" customHeight="1" x14ac:dyDescent="0.5">
      <c r="B3" s="6" t="s">
        <v>28</v>
      </c>
      <c r="C3" s="6" t="s">
        <v>0</v>
      </c>
      <c r="D3" s="7" t="s">
        <v>1</v>
      </c>
      <c r="E3" s="8" t="s">
        <v>25</v>
      </c>
      <c r="F3" s="8"/>
      <c r="G3" s="8"/>
      <c r="H3" s="8" t="s">
        <v>26</v>
      </c>
      <c r="I3" s="8"/>
      <c r="J3" s="44"/>
      <c r="K3" s="8" t="s">
        <v>27</v>
      </c>
      <c r="L3" s="8"/>
      <c r="M3" s="44"/>
    </row>
    <row r="4" spans="1:13" ht="17.100000000000001" customHeight="1" x14ac:dyDescent="0.5">
      <c r="B4" s="45"/>
      <c r="C4" s="10" t="s">
        <v>5</v>
      </c>
      <c r="D4" s="11" t="s">
        <v>6</v>
      </c>
      <c r="E4" s="12" t="s">
        <v>23</v>
      </c>
      <c r="F4" s="13" t="s">
        <v>24</v>
      </c>
      <c r="G4" s="12" t="s">
        <v>11</v>
      </c>
      <c r="H4" s="12" t="s">
        <v>23</v>
      </c>
      <c r="I4" s="13" t="s">
        <v>24</v>
      </c>
      <c r="J4" s="12" t="s">
        <v>11</v>
      </c>
      <c r="K4" s="12" t="s">
        <v>23</v>
      </c>
      <c r="L4" s="13" t="s">
        <v>24</v>
      </c>
      <c r="M4" s="16" t="s">
        <v>11</v>
      </c>
    </row>
    <row r="5" spans="1:13" ht="17.100000000000001" customHeight="1" x14ac:dyDescent="0.5">
      <c r="B5" s="17" t="s">
        <v>13</v>
      </c>
      <c r="C5" s="18" t="s">
        <v>14</v>
      </c>
      <c r="D5" s="18" t="s">
        <v>14</v>
      </c>
      <c r="E5" s="19">
        <f>+E11+E23+E41</f>
        <v>1700.1764705882351</v>
      </c>
      <c r="F5" s="20">
        <f t="shared" ref="F5:M5" si="0">+F11+F23+F41</f>
        <v>497.94117647058823</v>
      </c>
      <c r="G5" s="23">
        <f t="shared" si="0"/>
        <v>2198.1176470588234</v>
      </c>
      <c r="H5" s="19">
        <f t="shared" si="0"/>
        <v>1313.0588235294117</v>
      </c>
      <c r="I5" s="42">
        <f t="shared" si="0"/>
        <v>450.17647058823525</v>
      </c>
      <c r="J5" s="23">
        <f t="shared" si="0"/>
        <v>1763.2352941176468</v>
      </c>
      <c r="K5" s="19">
        <f t="shared" si="0"/>
        <v>1506.6176470588234</v>
      </c>
      <c r="L5" s="42">
        <f t="shared" si="0"/>
        <v>474.05882352941171</v>
      </c>
      <c r="M5" s="23">
        <f t="shared" si="0"/>
        <v>1980.6764705882351</v>
      </c>
    </row>
    <row r="6" spans="1:13" ht="17.100000000000001" customHeight="1" x14ac:dyDescent="0.5">
      <c r="B6" s="25"/>
      <c r="C6" s="26"/>
      <c r="D6" s="26" t="s">
        <v>15</v>
      </c>
      <c r="E6" s="27">
        <f t="shared" ref="E6:M10" si="1">+E12+E24+E42</f>
        <v>0</v>
      </c>
      <c r="F6" s="28">
        <f t="shared" si="1"/>
        <v>0</v>
      </c>
      <c r="G6" s="31">
        <f t="shared" si="1"/>
        <v>0</v>
      </c>
      <c r="H6" s="27">
        <f t="shared" si="1"/>
        <v>0</v>
      </c>
      <c r="I6" s="43">
        <f t="shared" si="1"/>
        <v>0</v>
      </c>
      <c r="J6" s="31">
        <f t="shared" si="1"/>
        <v>0</v>
      </c>
      <c r="K6" s="27">
        <f t="shared" si="1"/>
        <v>0</v>
      </c>
      <c r="L6" s="43">
        <f t="shared" si="1"/>
        <v>0</v>
      </c>
      <c r="M6" s="31">
        <f t="shared" si="1"/>
        <v>0</v>
      </c>
    </row>
    <row r="7" spans="1:13" ht="17.100000000000001" customHeight="1" x14ac:dyDescent="0.5">
      <c r="B7" s="25"/>
      <c r="C7" s="26"/>
      <c r="D7" s="26" t="s">
        <v>11</v>
      </c>
      <c r="E7" s="27">
        <f t="shared" si="1"/>
        <v>1700.1764705882351</v>
      </c>
      <c r="F7" s="28">
        <f t="shared" si="1"/>
        <v>497.94117647058823</v>
      </c>
      <c r="G7" s="31">
        <f t="shared" si="1"/>
        <v>2198.1176470588234</v>
      </c>
      <c r="H7" s="27">
        <f t="shared" si="1"/>
        <v>1313.0588235294117</v>
      </c>
      <c r="I7" s="43">
        <f t="shared" si="1"/>
        <v>450.17647058823525</v>
      </c>
      <c r="J7" s="31">
        <f t="shared" si="1"/>
        <v>1763.2352941176468</v>
      </c>
      <c r="K7" s="27">
        <f t="shared" si="1"/>
        <v>1506.6176470588234</v>
      </c>
      <c r="L7" s="43">
        <f t="shared" si="1"/>
        <v>474.05882352941171</v>
      </c>
      <c r="M7" s="31">
        <f t="shared" si="1"/>
        <v>1980.6764705882351</v>
      </c>
    </row>
    <row r="8" spans="1:13" ht="17.100000000000001" customHeight="1" x14ac:dyDescent="0.5">
      <c r="B8" s="25"/>
      <c r="C8" s="26" t="s">
        <v>16</v>
      </c>
      <c r="D8" s="26" t="s">
        <v>15</v>
      </c>
      <c r="E8" s="27">
        <f t="shared" si="1"/>
        <v>0</v>
      </c>
      <c r="F8" s="28">
        <f t="shared" si="1"/>
        <v>0</v>
      </c>
      <c r="G8" s="31">
        <f t="shared" si="1"/>
        <v>0</v>
      </c>
      <c r="H8" s="27">
        <f t="shared" si="1"/>
        <v>0</v>
      </c>
      <c r="I8" s="43">
        <f t="shared" si="1"/>
        <v>0</v>
      </c>
      <c r="J8" s="31">
        <f t="shared" si="1"/>
        <v>0</v>
      </c>
      <c r="K8" s="27">
        <f t="shared" si="1"/>
        <v>0</v>
      </c>
      <c r="L8" s="43">
        <f t="shared" si="1"/>
        <v>0</v>
      </c>
      <c r="M8" s="31">
        <f t="shared" si="1"/>
        <v>0</v>
      </c>
    </row>
    <row r="9" spans="1:13" ht="17.100000000000001" customHeight="1" x14ac:dyDescent="0.5">
      <c r="B9" s="25"/>
      <c r="C9" s="26"/>
      <c r="D9" s="26" t="s">
        <v>17</v>
      </c>
      <c r="E9" s="27">
        <f t="shared" si="1"/>
        <v>0</v>
      </c>
      <c r="F9" s="28">
        <f t="shared" si="1"/>
        <v>0</v>
      </c>
      <c r="G9" s="31">
        <f t="shared" si="1"/>
        <v>0</v>
      </c>
      <c r="H9" s="27">
        <f t="shared" si="1"/>
        <v>0</v>
      </c>
      <c r="I9" s="43">
        <f t="shared" si="1"/>
        <v>0</v>
      </c>
      <c r="J9" s="31">
        <f t="shared" si="1"/>
        <v>0</v>
      </c>
      <c r="K9" s="27">
        <f t="shared" si="1"/>
        <v>0</v>
      </c>
      <c r="L9" s="43">
        <f t="shared" si="1"/>
        <v>0</v>
      </c>
      <c r="M9" s="31">
        <f t="shared" si="1"/>
        <v>0</v>
      </c>
    </row>
    <row r="10" spans="1:13" ht="17.100000000000001" customHeight="1" x14ac:dyDescent="0.5">
      <c r="B10" s="25"/>
      <c r="C10" s="143" t="s">
        <v>18</v>
      </c>
      <c r="D10" s="143"/>
      <c r="E10" s="144">
        <f t="shared" si="1"/>
        <v>1700.1764705882351</v>
      </c>
      <c r="F10" s="145">
        <f t="shared" si="1"/>
        <v>497.94117647058823</v>
      </c>
      <c r="G10" s="148">
        <f t="shared" si="1"/>
        <v>2198.1176470588234</v>
      </c>
      <c r="H10" s="144">
        <f t="shared" si="1"/>
        <v>1313.0588235294117</v>
      </c>
      <c r="I10" s="150">
        <f t="shared" si="1"/>
        <v>450.17647058823525</v>
      </c>
      <c r="J10" s="148">
        <f t="shared" si="1"/>
        <v>1763.2352941176468</v>
      </c>
      <c r="K10" s="144">
        <f t="shared" si="1"/>
        <v>1506.6176470588234</v>
      </c>
      <c r="L10" s="150">
        <f t="shared" si="1"/>
        <v>474.05882352941171</v>
      </c>
      <c r="M10" s="148">
        <f t="shared" si="1"/>
        <v>1980.6764705882351</v>
      </c>
    </row>
    <row r="11" spans="1:13" s="102" customFormat="1" ht="17.100000000000001" customHeight="1" x14ac:dyDescent="0.5">
      <c r="A11" s="94"/>
      <c r="B11" s="95" t="s">
        <v>29</v>
      </c>
      <c r="C11" s="96" t="s">
        <v>14</v>
      </c>
      <c r="D11" s="96" t="s">
        <v>14</v>
      </c>
      <c r="E11" s="97">
        <f>+วทศ_1!J11</f>
        <v>308.88235294117646</v>
      </c>
      <c r="F11" s="98">
        <f>+วทศ_1!P11</f>
        <v>32.882352941176471</v>
      </c>
      <c r="G11" s="101">
        <f>+วทศ_1!Q11</f>
        <v>341.76470588235293</v>
      </c>
      <c r="H11" s="97">
        <f>+วทศ_2!J11</f>
        <v>231.7647058823529</v>
      </c>
      <c r="I11" s="151">
        <f>+วทศ_2!P11</f>
        <v>42.941176470588232</v>
      </c>
      <c r="J11" s="101">
        <f>+วทศ_2!Q11</f>
        <v>274.7058823529411</v>
      </c>
      <c r="K11" s="97">
        <f>AVERAGE(E11,H11)</f>
        <v>270.3235294117647</v>
      </c>
      <c r="L11" s="151">
        <f t="shared" ref="L11:M26" si="2">AVERAGE(F11,I11)</f>
        <v>37.911764705882348</v>
      </c>
      <c r="M11" s="101">
        <f t="shared" si="2"/>
        <v>308.23529411764702</v>
      </c>
    </row>
    <row r="12" spans="1:13" s="102" customFormat="1" ht="17.100000000000001" customHeight="1" x14ac:dyDescent="0.5">
      <c r="B12" s="103"/>
      <c r="C12" s="104"/>
      <c r="D12" s="104" t="s">
        <v>15</v>
      </c>
      <c r="E12" s="105">
        <f>+วทศ_1!J12</f>
        <v>0</v>
      </c>
      <c r="F12" s="106">
        <f>+วทศ_1!P12</f>
        <v>0</v>
      </c>
      <c r="G12" s="109">
        <f>+วทศ_1!Q12</f>
        <v>0</v>
      </c>
      <c r="H12" s="105">
        <f>+วทศ_2!J12</f>
        <v>0</v>
      </c>
      <c r="I12" s="129">
        <f>+วทศ_2!P12</f>
        <v>0</v>
      </c>
      <c r="J12" s="109">
        <f>+วทศ_2!Q12</f>
        <v>0</v>
      </c>
      <c r="K12" s="105">
        <f t="shared" ref="K12:K35" si="3">AVERAGE(E12,H12)</f>
        <v>0</v>
      </c>
      <c r="L12" s="129">
        <f t="shared" si="2"/>
        <v>0</v>
      </c>
      <c r="M12" s="109">
        <f t="shared" si="2"/>
        <v>0</v>
      </c>
    </row>
    <row r="13" spans="1:13" s="102" customFormat="1" ht="17.100000000000001" customHeight="1" x14ac:dyDescent="0.5">
      <c r="B13" s="103"/>
      <c r="C13" s="104"/>
      <c r="D13" s="104" t="s">
        <v>11</v>
      </c>
      <c r="E13" s="105">
        <f>+วทศ_1!J13</f>
        <v>308.88235294117646</v>
      </c>
      <c r="F13" s="106">
        <f>+วทศ_1!P13</f>
        <v>32.882352941176471</v>
      </c>
      <c r="G13" s="109">
        <f>+วทศ_1!Q13</f>
        <v>341.76470588235293</v>
      </c>
      <c r="H13" s="105">
        <f>+วทศ_2!J13</f>
        <v>231.7647058823529</v>
      </c>
      <c r="I13" s="129">
        <f>+วทศ_2!P13</f>
        <v>42.941176470588232</v>
      </c>
      <c r="J13" s="109">
        <f>+วทศ_2!Q13</f>
        <v>274.7058823529411</v>
      </c>
      <c r="K13" s="105">
        <f t="shared" si="3"/>
        <v>270.3235294117647</v>
      </c>
      <c r="L13" s="129">
        <f t="shared" si="2"/>
        <v>37.911764705882348</v>
      </c>
      <c r="M13" s="109">
        <f t="shared" si="2"/>
        <v>308.23529411764702</v>
      </c>
    </row>
    <row r="14" spans="1:13" s="102" customFormat="1" ht="17.100000000000001" customHeight="1" x14ac:dyDescent="0.5">
      <c r="B14" s="103"/>
      <c r="C14" s="104" t="s">
        <v>16</v>
      </c>
      <c r="D14" s="104" t="s">
        <v>15</v>
      </c>
      <c r="E14" s="105">
        <f>+วทศ_1!J14</f>
        <v>0</v>
      </c>
      <c r="F14" s="106">
        <f>+วทศ_1!P14</f>
        <v>0</v>
      </c>
      <c r="G14" s="109">
        <f>+วทศ_1!Q14</f>
        <v>0</v>
      </c>
      <c r="H14" s="105">
        <f>+วทศ_2!J14</f>
        <v>0</v>
      </c>
      <c r="I14" s="129">
        <f>+วทศ_2!P14</f>
        <v>0</v>
      </c>
      <c r="J14" s="109">
        <f>+วทศ_2!Q14</f>
        <v>0</v>
      </c>
      <c r="K14" s="105">
        <f t="shared" si="3"/>
        <v>0</v>
      </c>
      <c r="L14" s="129">
        <f t="shared" si="2"/>
        <v>0</v>
      </c>
      <c r="M14" s="109">
        <f t="shared" si="2"/>
        <v>0</v>
      </c>
    </row>
    <row r="15" spans="1:13" s="102" customFormat="1" ht="17.100000000000001" customHeight="1" x14ac:dyDescent="0.5">
      <c r="B15" s="103"/>
      <c r="C15" s="104"/>
      <c r="D15" s="104" t="s">
        <v>17</v>
      </c>
      <c r="E15" s="105">
        <f>+วทศ_1!J15</f>
        <v>0</v>
      </c>
      <c r="F15" s="106">
        <f>+วทศ_1!P15</f>
        <v>0</v>
      </c>
      <c r="G15" s="109">
        <f>+วทศ_1!Q15</f>
        <v>0</v>
      </c>
      <c r="H15" s="105">
        <f>+วทศ_2!J15</f>
        <v>0</v>
      </c>
      <c r="I15" s="129">
        <f>+วทศ_2!P15</f>
        <v>0</v>
      </c>
      <c r="J15" s="109">
        <f>+วทศ_2!Q15</f>
        <v>0</v>
      </c>
      <c r="K15" s="105">
        <f t="shared" si="3"/>
        <v>0</v>
      </c>
      <c r="L15" s="129">
        <f t="shared" si="2"/>
        <v>0</v>
      </c>
      <c r="M15" s="109">
        <f t="shared" si="2"/>
        <v>0</v>
      </c>
    </row>
    <row r="16" spans="1:13" s="102" customFormat="1" ht="17.100000000000001" customHeight="1" x14ac:dyDescent="0.5">
      <c r="B16" s="103"/>
      <c r="C16" s="111" t="s">
        <v>18</v>
      </c>
      <c r="D16" s="111"/>
      <c r="E16" s="123">
        <f>+วทศ_1!J16</f>
        <v>308.88235294117646</v>
      </c>
      <c r="F16" s="124">
        <f>+วทศ_1!P16</f>
        <v>32.882352941176471</v>
      </c>
      <c r="G16" s="127">
        <f>+วทศ_1!Q16</f>
        <v>341.76470588235293</v>
      </c>
      <c r="H16" s="123">
        <f>+วทศ_2!J16</f>
        <v>231.7647058823529</v>
      </c>
      <c r="I16" s="130">
        <f>+วทศ_2!P16</f>
        <v>42.941176470588232</v>
      </c>
      <c r="J16" s="127">
        <f>+วทศ_2!Q16</f>
        <v>274.7058823529411</v>
      </c>
      <c r="K16" s="123">
        <f t="shared" si="3"/>
        <v>270.3235294117647</v>
      </c>
      <c r="L16" s="130">
        <f t="shared" si="2"/>
        <v>37.911764705882348</v>
      </c>
      <c r="M16" s="127">
        <f t="shared" si="2"/>
        <v>308.23529411764702</v>
      </c>
    </row>
    <row r="17" spans="1:13" s="51" customFormat="1" ht="17.100000000000001" customHeight="1" x14ac:dyDescent="0.5">
      <c r="A17" s="47" t="s">
        <v>21</v>
      </c>
      <c r="B17" s="48" t="s">
        <v>30</v>
      </c>
      <c r="C17" s="49" t="s">
        <v>14</v>
      </c>
      <c r="D17" s="49" t="s">
        <v>14</v>
      </c>
      <c r="E17" s="131">
        <f>+วทศ_1!J17</f>
        <v>308.88235294117646</v>
      </c>
      <c r="F17" s="132">
        <f>+วทศ_1!P17</f>
        <v>32.882352941176471</v>
      </c>
      <c r="G17" s="76">
        <f>+วทศ_1!Q17</f>
        <v>341.76470588235293</v>
      </c>
      <c r="H17" s="131">
        <f>+วทศ_2!J17</f>
        <v>231.7647058823529</v>
      </c>
      <c r="I17" s="133">
        <f>+วทศ_2!P17</f>
        <v>42.941176470588232</v>
      </c>
      <c r="J17" s="76">
        <f>+วทศ_2!Q17</f>
        <v>274.7058823529411</v>
      </c>
      <c r="K17" s="131">
        <f t="shared" si="3"/>
        <v>270.3235294117647</v>
      </c>
      <c r="L17" s="133">
        <f t="shared" si="2"/>
        <v>37.911764705882348</v>
      </c>
      <c r="M17" s="76">
        <f t="shared" si="2"/>
        <v>308.23529411764702</v>
      </c>
    </row>
    <row r="18" spans="1:13" s="51" customFormat="1" ht="17.100000000000001" customHeight="1" x14ac:dyDescent="0.5">
      <c r="A18" s="51" t="s">
        <v>21</v>
      </c>
      <c r="B18" s="52"/>
      <c r="C18" s="53"/>
      <c r="D18" s="53" t="s">
        <v>15</v>
      </c>
      <c r="E18" s="54">
        <f>+วทศ_1!J18</f>
        <v>0</v>
      </c>
      <c r="F18" s="55">
        <f>+วทศ_1!P18</f>
        <v>0</v>
      </c>
      <c r="G18" s="58">
        <f>+วทศ_1!Q18</f>
        <v>0</v>
      </c>
      <c r="H18" s="54">
        <f>+วทศ_2!J18</f>
        <v>0</v>
      </c>
      <c r="I18" s="134">
        <f>+วทศ_2!P18</f>
        <v>0</v>
      </c>
      <c r="J18" s="58">
        <f>+วทศ_2!Q18</f>
        <v>0</v>
      </c>
      <c r="K18" s="54">
        <f t="shared" si="3"/>
        <v>0</v>
      </c>
      <c r="L18" s="134">
        <f t="shared" si="2"/>
        <v>0</v>
      </c>
      <c r="M18" s="58">
        <f t="shared" si="2"/>
        <v>0</v>
      </c>
    </row>
    <row r="19" spans="1:13" s="51" customFormat="1" ht="17.100000000000001" customHeight="1" x14ac:dyDescent="0.5">
      <c r="B19" s="52"/>
      <c r="C19" s="53"/>
      <c r="D19" s="53" t="s">
        <v>11</v>
      </c>
      <c r="E19" s="54">
        <f>+วทศ_1!J19</f>
        <v>308.88235294117646</v>
      </c>
      <c r="F19" s="55">
        <f>+วทศ_1!P19</f>
        <v>32.882352941176471</v>
      </c>
      <c r="G19" s="58">
        <f>+วทศ_1!Q19</f>
        <v>341.76470588235293</v>
      </c>
      <c r="H19" s="54">
        <f>+วทศ_2!J19</f>
        <v>231.7647058823529</v>
      </c>
      <c r="I19" s="134">
        <f>+วทศ_2!P19</f>
        <v>42.941176470588232</v>
      </c>
      <c r="J19" s="58">
        <f>+วทศ_2!Q19</f>
        <v>274.7058823529411</v>
      </c>
      <c r="K19" s="54">
        <f t="shared" si="3"/>
        <v>270.3235294117647</v>
      </c>
      <c r="L19" s="134">
        <f t="shared" si="2"/>
        <v>37.911764705882348</v>
      </c>
      <c r="M19" s="58">
        <f t="shared" si="2"/>
        <v>308.23529411764702</v>
      </c>
    </row>
    <row r="20" spans="1:13" s="51" customFormat="1" ht="17.100000000000001" customHeight="1" x14ac:dyDescent="0.5">
      <c r="A20" s="51" t="s">
        <v>21</v>
      </c>
      <c r="B20" s="52"/>
      <c r="C20" s="53" t="s">
        <v>16</v>
      </c>
      <c r="D20" s="53" t="s">
        <v>15</v>
      </c>
      <c r="E20" s="54">
        <f>+วทศ_1!J20</f>
        <v>0</v>
      </c>
      <c r="F20" s="55">
        <f>+วทศ_1!P20</f>
        <v>0</v>
      </c>
      <c r="G20" s="58">
        <f>+วทศ_1!Q20</f>
        <v>0</v>
      </c>
      <c r="H20" s="54">
        <f>+วทศ_2!J20</f>
        <v>0</v>
      </c>
      <c r="I20" s="134">
        <f>+วทศ_2!P20</f>
        <v>0</v>
      </c>
      <c r="J20" s="58">
        <f>+วทศ_2!Q20</f>
        <v>0</v>
      </c>
      <c r="K20" s="54">
        <f t="shared" si="3"/>
        <v>0</v>
      </c>
      <c r="L20" s="134">
        <f t="shared" si="2"/>
        <v>0</v>
      </c>
      <c r="M20" s="58">
        <f t="shared" si="2"/>
        <v>0</v>
      </c>
    </row>
    <row r="21" spans="1:13" s="51" customFormat="1" ht="17.100000000000001" customHeight="1" x14ac:dyDescent="0.5">
      <c r="B21" s="52"/>
      <c r="C21" s="53"/>
      <c r="D21" s="53" t="s">
        <v>17</v>
      </c>
      <c r="E21" s="54">
        <f>+วทศ_1!J21</f>
        <v>0</v>
      </c>
      <c r="F21" s="55">
        <f>+วทศ_1!P21</f>
        <v>0</v>
      </c>
      <c r="G21" s="58">
        <f>+วทศ_1!Q21</f>
        <v>0</v>
      </c>
      <c r="H21" s="54">
        <f>+วทศ_2!J21</f>
        <v>0</v>
      </c>
      <c r="I21" s="134">
        <f>+วทศ_2!P21</f>
        <v>0</v>
      </c>
      <c r="J21" s="58">
        <f>+วทศ_2!Q21</f>
        <v>0</v>
      </c>
      <c r="K21" s="54">
        <f t="shared" si="3"/>
        <v>0</v>
      </c>
      <c r="L21" s="134">
        <f t="shared" si="2"/>
        <v>0</v>
      </c>
      <c r="M21" s="58">
        <f t="shared" si="2"/>
        <v>0</v>
      </c>
    </row>
    <row r="22" spans="1:13" s="51" customFormat="1" ht="17.100000000000001" customHeight="1" x14ac:dyDescent="0.5">
      <c r="B22" s="60"/>
      <c r="C22" s="61" t="s">
        <v>18</v>
      </c>
      <c r="D22" s="61"/>
      <c r="E22" s="62">
        <f>+วทศ_1!J22</f>
        <v>308.88235294117646</v>
      </c>
      <c r="F22" s="63">
        <f>+วทศ_1!P22</f>
        <v>32.882352941176471</v>
      </c>
      <c r="G22" s="66">
        <f>+วทศ_1!Q22</f>
        <v>341.76470588235293</v>
      </c>
      <c r="H22" s="62">
        <f>+วทศ_2!J22</f>
        <v>231.7647058823529</v>
      </c>
      <c r="I22" s="152">
        <f>+วทศ_2!P22</f>
        <v>42.941176470588232</v>
      </c>
      <c r="J22" s="66">
        <f>+วทศ_2!Q22</f>
        <v>274.7058823529411</v>
      </c>
      <c r="K22" s="62">
        <f t="shared" si="3"/>
        <v>270.3235294117647</v>
      </c>
      <c r="L22" s="152">
        <f t="shared" si="2"/>
        <v>37.911764705882348</v>
      </c>
      <c r="M22" s="66">
        <f t="shared" si="2"/>
        <v>308.23529411764702</v>
      </c>
    </row>
    <row r="23" spans="1:13" s="102" customFormat="1" ht="17.100000000000001" customHeight="1" x14ac:dyDescent="0.5">
      <c r="A23" s="94"/>
      <c r="B23" s="95" t="s">
        <v>31</v>
      </c>
      <c r="C23" s="96" t="s">
        <v>14</v>
      </c>
      <c r="D23" s="96" t="s">
        <v>14</v>
      </c>
      <c r="E23" s="97">
        <f>+วทศ_1!J23</f>
        <v>389.47058823529414</v>
      </c>
      <c r="F23" s="98">
        <f>+วทศ_1!P23</f>
        <v>217.1764705882353</v>
      </c>
      <c r="G23" s="101">
        <f>+วทศ_1!Q23</f>
        <v>606.64705882352951</v>
      </c>
      <c r="H23" s="97">
        <f>+วทศ_2!J23</f>
        <v>436.41176470588226</v>
      </c>
      <c r="I23" s="151">
        <f>+วทศ_2!P23</f>
        <v>263.88235294117641</v>
      </c>
      <c r="J23" s="101">
        <f>+วทศ_2!Q23</f>
        <v>700.29411764705867</v>
      </c>
      <c r="K23" s="97">
        <f t="shared" si="3"/>
        <v>412.94117647058818</v>
      </c>
      <c r="L23" s="151">
        <f t="shared" si="2"/>
        <v>240.52941176470586</v>
      </c>
      <c r="M23" s="101">
        <f t="shared" si="2"/>
        <v>653.47058823529414</v>
      </c>
    </row>
    <row r="24" spans="1:13" s="102" customFormat="1" ht="17.100000000000001" customHeight="1" x14ac:dyDescent="0.5">
      <c r="B24" s="103"/>
      <c r="C24" s="104"/>
      <c r="D24" s="104" t="s">
        <v>15</v>
      </c>
      <c r="E24" s="105">
        <f>+วทศ_1!J24</f>
        <v>0</v>
      </c>
      <c r="F24" s="106">
        <f>+วทศ_1!P24</f>
        <v>0</v>
      </c>
      <c r="G24" s="109">
        <f>+วทศ_1!Q24</f>
        <v>0</v>
      </c>
      <c r="H24" s="105">
        <f>+วทศ_2!J24</f>
        <v>0</v>
      </c>
      <c r="I24" s="129">
        <f>+วทศ_2!P24</f>
        <v>0</v>
      </c>
      <c r="J24" s="109">
        <f>+วทศ_2!Q24</f>
        <v>0</v>
      </c>
      <c r="K24" s="105">
        <f t="shared" si="3"/>
        <v>0</v>
      </c>
      <c r="L24" s="129">
        <f t="shared" si="2"/>
        <v>0</v>
      </c>
      <c r="M24" s="109">
        <f t="shared" si="2"/>
        <v>0</v>
      </c>
    </row>
    <row r="25" spans="1:13" s="102" customFormat="1" ht="17.100000000000001" customHeight="1" x14ac:dyDescent="0.5">
      <c r="B25" s="103"/>
      <c r="C25" s="104"/>
      <c r="D25" s="104" t="s">
        <v>11</v>
      </c>
      <c r="E25" s="105">
        <f>+วทศ_1!J25</f>
        <v>389.47058823529414</v>
      </c>
      <c r="F25" s="106">
        <f>+วทศ_1!P25</f>
        <v>217.1764705882353</v>
      </c>
      <c r="G25" s="109">
        <f>+วทศ_1!Q25</f>
        <v>606.64705882352951</v>
      </c>
      <c r="H25" s="105">
        <f>+วทศ_2!J25</f>
        <v>436.41176470588226</v>
      </c>
      <c r="I25" s="129">
        <f>+วทศ_2!P25</f>
        <v>263.88235294117641</v>
      </c>
      <c r="J25" s="109">
        <f>+วทศ_2!Q25</f>
        <v>700.29411764705867</v>
      </c>
      <c r="K25" s="105">
        <f t="shared" si="3"/>
        <v>412.94117647058818</v>
      </c>
      <c r="L25" s="129">
        <f t="shared" si="2"/>
        <v>240.52941176470586</v>
      </c>
      <c r="M25" s="109">
        <f t="shared" si="2"/>
        <v>653.47058823529414</v>
      </c>
    </row>
    <row r="26" spans="1:13" s="102" customFormat="1" ht="17.100000000000001" customHeight="1" x14ac:dyDescent="0.5">
      <c r="B26" s="103"/>
      <c r="C26" s="104" t="s">
        <v>16</v>
      </c>
      <c r="D26" s="104" t="s">
        <v>15</v>
      </c>
      <c r="E26" s="105">
        <f>+วทศ_1!J26</f>
        <v>0</v>
      </c>
      <c r="F26" s="106">
        <f>+วทศ_1!P26</f>
        <v>0</v>
      </c>
      <c r="G26" s="109">
        <f>+วทศ_1!Q26</f>
        <v>0</v>
      </c>
      <c r="H26" s="105">
        <f>+วทศ_2!J26</f>
        <v>0</v>
      </c>
      <c r="I26" s="129">
        <f>+วทศ_2!P26</f>
        <v>0</v>
      </c>
      <c r="J26" s="109">
        <f>+วทศ_2!Q26</f>
        <v>0</v>
      </c>
      <c r="K26" s="105">
        <f t="shared" si="3"/>
        <v>0</v>
      </c>
      <c r="L26" s="129">
        <f t="shared" si="2"/>
        <v>0</v>
      </c>
      <c r="M26" s="109">
        <f t="shared" si="2"/>
        <v>0</v>
      </c>
    </row>
    <row r="27" spans="1:13" s="102" customFormat="1" ht="17.100000000000001" customHeight="1" x14ac:dyDescent="0.5">
      <c r="B27" s="103"/>
      <c r="C27" s="104"/>
      <c r="D27" s="104" t="s">
        <v>17</v>
      </c>
      <c r="E27" s="105">
        <f>+วทศ_1!J27</f>
        <v>0</v>
      </c>
      <c r="F27" s="106">
        <f>+วทศ_1!P27</f>
        <v>0</v>
      </c>
      <c r="G27" s="109">
        <f>+วทศ_1!Q27</f>
        <v>0</v>
      </c>
      <c r="H27" s="105">
        <f>+วทศ_2!J27</f>
        <v>0</v>
      </c>
      <c r="I27" s="129">
        <f>+วทศ_2!P27</f>
        <v>0</v>
      </c>
      <c r="J27" s="109">
        <f>+วทศ_2!Q27</f>
        <v>0</v>
      </c>
      <c r="K27" s="105">
        <f t="shared" si="3"/>
        <v>0</v>
      </c>
      <c r="L27" s="129">
        <f t="shared" ref="L27:L64" si="4">AVERAGE(F27,I27)</f>
        <v>0</v>
      </c>
      <c r="M27" s="109">
        <f t="shared" ref="M27:M64" si="5">AVERAGE(G27,J27)</f>
        <v>0</v>
      </c>
    </row>
    <row r="28" spans="1:13" s="102" customFormat="1" ht="17.100000000000001" customHeight="1" x14ac:dyDescent="0.5">
      <c r="B28" s="103"/>
      <c r="C28" s="111" t="s">
        <v>18</v>
      </c>
      <c r="D28" s="111"/>
      <c r="E28" s="123">
        <f>+วทศ_1!J28</f>
        <v>389.47058823529414</v>
      </c>
      <c r="F28" s="124">
        <f>+วทศ_1!P28</f>
        <v>217.1764705882353</v>
      </c>
      <c r="G28" s="127">
        <f>+วทศ_1!Q28</f>
        <v>606.64705882352951</v>
      </c>
      <c r="H28" s="123">
        <f>+วทศ_2!J28</f>
        <v>436.41176470588226</v>
      </c>
      <c r="I28" s="130">
        <f>+วทศ_2!P28</f>
        <v>263.88235294117641</v>
      </c>
      <c r="J28" s="127">
        <f>+วทศ_2!Q28</f>
        <v>700.29411764705867</v>
      </c>
      <c r="K28" s="123">
        <f t="shared" si="3"/>
        <v>412.94117647058818</v>
      </c>
      <c r="L28" s="130">
        <f t="shared" si="4"/>
        <v>240.52941176470586</v>
      </c>
      <c r="M28" s="127">
        <f t="shared" si="5"/>
        <v>653.47058823529414</v>
      </c>
    </row>
    <row r="29" spans="1:13" s="51" customFormat="1" ht="17.100000000000001" customHeight="1" x14ac:dyDescent="0.5">
      <c r="A29" s="47" t="s">
        <v>20</v>
      </c>
      <c r="B29" s="48" t="s">
        <v>32</v>
      </c>
      <c r="C29" s="49" t="s">
        <v>14</v>
      </c>
      <c r="D29" s="49" t="s">
        <v>14</v>
      </c>
      <c r="E29" s="136">
        <f>+วทศ_1!J29</f>
        <v>207.64705882352939</v>
      </c>
      <c r="F29" s="137">
        <f>+วทศ_1!P29</f>
        <v>108.47058823529414</v>
      </c>
      <c r="G29" s="50">
        <f>+วทศ_1!Q29</f>
        <v>316.11764705882354</v>
      </c>
      <c r="H29" s="136">
        <f>+วทศ_2!J29</f>
        <v>183.64705882352936</v>
      </c>
      <c r="I29" s="153">
        <f>+วทศ_2!P29</f>
        <v>95.117647058823508</v>
      </c>
      <c r="J29" s="50">
        <f>+วทศ_2!Q29</f>
        <v>278.76470588235287</v>
      </c>
      <c r="K29" s="136">
        <f t="shared" si="3"/>
        <v>195.64705882352939</v>
      </c>
      <c r="L29" s="153">
        <f t="shared" si="4"/>
        <v>101.79411764705883</v>
      </c>
      <c r="M29" s="50">
        <f t="shared" si="5"/>
        <v>297.44117647058818</v>
      </c>
    </row>
    <row r="30" spans="1:13" s="51" customFormat="1" ht="17.100000000000001" customHeight="1" x14ac:dyDescent="0.5">
      <c r="A30" s="51" t="s">
        <v>20</v>
      </c>
      <c r="B30" s="52"/>
      <c r="C30" s="53"/>
      <c r="D30" s="53" t="s">
        <v>15</v>
      </c>
      <c r="E30" s="54">
        <f>+วทศ_1!J30</f>
        <v>0</v>
      </c>
      <c r="F30" s="55">
        <f>+วทศ_1!P30</f>
        <v>0</v>
      </c>
      <c r="G30" s="58">
        <f>+วทศ_1!Q30</f>
        <v>0</v>
      </c>
      <c r="H30" s="54">
        <f>+วทศ_2!J30</f>
        <v>0</v>
      </c>
      <c r="I30" s="134">
        <f>+วทศ_2!P30</f>
        <v>0</v>
      </c>
      <c r="J30" s="58">
        <f>+วทศ_2!Q30</f>
        <v>0</v>
      </c>
      <c r="K30" s="54">
        <f t="shared" si="3"/>
        <v>0</v>
      </c>
      <c r="L30" s="134">
        <f t="shared" si="4"/>
        <v>0</v>
      </c>
      <c r="M30" s="58">
        <f t="shared" si="5"/>
        <v>0</v>
      </c>
    </row>
    <row r="31" spans="1:13" s="51" customFormat="1" ht="17.100000000000001" customHeight="1" x14ac:dyDescent="0.5">
      <c r="B31" s="52"/>
      <c r="C31" s="53"/>
      <c r="D31" s="53" t="s">
        <v>11</v>
      </c>
      <c r="E31" s="54">
        <f>+วทศ_1!J31</f>
        <v>207.64705882352939</v>
      </c>
      <c r="F31" s="55">
        <f>+วทศ_1!P31</f>
        <v>108.47058823529414</v>
      </c>
      <c r="G31" s="58">
        <f>+วทศ_1!Q31</f>
        <v>316.11764705882354</v>
      </c>
      <c r="H31" s="54">
        <f>+วทศ_2!J31</f>
        <v>183.64705882352936</v>
      </c>
      <c r="I31" s="134">
        <f>+วทศ_2!P31</f>
        <v>95.117647058823508</v>
      </c>
      <c r="J31" s="58">
        <f>+วทศ_2!Q31</f>
        <v>278.76470588235287</v>
      </c>
      <c r="K31" s="54">
        <f t="shared" si="3"/>
        <v>195.64705882352939</v>
      </c>
      <c r="L31" s="134">
        <f t="shared" si="4"/>
        <v>101.79411764705883</v>
      </c>
      <c r="M31" s="58">
        <f t="shared" si="5"/>
        <v>297.44117647058818</v>
      </c>
    </row>
    <row r="32" spans="1:13" s="51" customFormat="1" ht="17.100000000000001" customHeight="1" x14ac:dyDescent="0.5">
      <c r="A32" s="51" t="s">
        <v>20</v>
      </c>
      <c r="B32" s="52"/>
      <c r="C32" s="53" t="s">
        <v>16</v>
      </c>
      <c r="D32" s="53" t="s">
        <v>15</v>
      </c>
      <c r="E32" s="54">
        <f>+วทศ_1!J32</f>
        <v>0</v>
      </c>
      <c r="F32" s="55">
        <f>+วทศ_1!P32</f>
        <v>0</v>
      </c>
      <c r="G32" s="58">
        <f>+วทศ_1!Q32</f>
        <v>0</v>
      </c>
      <c r="H32" s="54">
        <f>+วทศ_2!J32</f>
        <v>0</v>
      </c>
      <c r="I32" s="134">
        <f>+วทศ_2!P32</f>
        <v>0</v>
      </c>
      <c r="J32" s="58">
        <f>+วทศ_2!Q32</f>
        <v>0</v>
      </c>
      <c r="K32" s="54">
        <f t="shared" si="3"/>
        <v>0</v>
      </c>
      <c r="L32" s="134">
        <f t="shared" si="4"/>
        <v>0</v>
      </c>
      <c r="M32" s="58">
        <f t="shared" si="5"/>
        <v>0</v>
      </c>
    </row>
    <row r="33" spans="1:13" s="51" customFormat="1" ht="17.100000000000001" customHeight="1" x14ac:dyDescent="0.5">
      <c r="B33" s="52"/>
      <c r="C33" s="53"/>
      <c r="D33" s="53" t="s">
        <v>17</v>
      </c>
      <c r="E33" s="54">
        <f>+วทศ_1!J33</f>
        <v>0</v>
      </c>
      <c r="F33" s="55">
        <f>+วทศ_1!P33</f>
        <v>0</v>
      </c>
      <c r="G33" s="58">
        <f>+วทศ_1!Q33</f>
        <v>0</v>
      </c>
      <c r="H33" s="54">
        <f>+วทศ_2!J33</f>
        <v>0</v>
      </c>
      <c r="I33" s="134">
        <f>+วทศ_2!P33</f>
        <v>0</v>
      </c>
      <c r="J33" s="58">
        <f>+วทศ_2!Q33</f>
        <v>0</v>
      </c>
      <c r="K33" s="54">
        <f t="shared" si="3"/>
        <v>0</v>
      </c>
      <c r="L33" s="134">
        <f t="shared" si="4"/>
        <v>0</v>
      </c>
      <c r="M33" s="58">
        <f t="shared" si="5"/>
        <v>0</v>
      </c>
    </row>
    <row r="34" spans="1:13" s="51" customFormat="1" ht="17.100000000000001" customHeight="1" x14ac:dyDescent="0.5">
      <c r="B34" s="68"/>
      <c r="C34" s="69" t="s">
        <v>18</v>
      </c>
      <c r="D34" s="69"/>
      <c r="E34" s="70">
        <f>+วทศ_1!J34</f>
        <v>207.64705882352939</v>
      </c>
      <c r="F34" s="71">
        <f>+วทศ_1!P34</f>
        <v>108.47058823529414</v>
      </c>
      <c r="G34" s="74">
        <f>+วทศ_1!Q34</f>
        <v>316.11764705882354</v>
      </c>
      <c r="H34" s="70">
        <f>+วทศ_2!J34</f>
        <v>183.64705882352936</v>
      </c>
      <c r="I34" s="135">
        <f>+วทศ_2!P34</f>
        <v>95.117647058823508</v>
      </c>
      <c r="J34" s="74">
        <f>+วทศ_2!Q34</f>
        <v>278.76470588235287</v>
      </c>
      <c r="K34" s="70">
        <f t="shared" si="3"/>
        <v>195.64705882352939</v>
      </c>
      <c r="L34" s="135">
        <f t="shared" si="4"/>
        <v>101.79411764705883</v>
      </c>
      <c r="M34" s="74">
        <f t="shared" si="5"/>
        <v>297.44117647058818</v>
      </c>
    </row>
    <row r="35" spans="1:13" s="51" customFormat="1" ht="17.100000000000001" customHeight="1" x14ac:dyDescent="0.5">
      <c r="A35" s="47" t="s">
        <v>22</v>
      </c>
      <c r="B35" s="52" t="s">
        <v>33</v>
      </c>
      <c r="C35" s="53" t="s">
        <v>14</v>
      </c>
      <c r="D35" s="53" t="s">
        <v>14</v>
      </c>
      <c r="E35" s="131">
        <f>+วทศ_1!J35</f>
        <v>181.82352941176475</v>
      </c>
      <c r="F35" s="132">
        <f>+วทศ_1!P35</f>
        <v>108.70588235294117</v>
      </c>
      <c r="G35" s="76">
        <f>+วทศ_1!Q35</f>
        <v>290.52941176470591</v>
      </c>
      <c r="H35" s="131">
        <f>+วทศ_2!J35</f>
        <v>252.76470588235296</v>
      </c>
      <c r="I35" s="133">
        <f>+วทศ_2!P35</f>
        <v>168.76470588235293</v>
      </c>
      <c r="J35" s="76">
        <f>+วทศ_2!Q35</f>
        <v>421.52941176470586</v>
      </c>
      <c r="K35" s="131">
        <f t="shared" si="3"/>
        <v>217.29411764705884</v>
      </c>
      <c r="L35" s="133">
        <f t="shared" si="4"/>
        <v>138.73529411764704</v>
      </c>
      <c r="M35" s="76">
        <f t="shared" si="5"/>
        <v>356.02941176470586</v>
      </c>
    </row>
    <row r="36" spans="1:13" s="51" customFormat="1" ht="17.100000000000001" customHeight="1" x14ac:dyDescent="0.5">
      <c r="A36" s="51" t="s">
        <v>22</v>
      </c>
      <c r="B36" s="52"/>
      <c r="C36" s="53"/>
      <c r="D36" s="53" t="s">
        <v>15</v>
      </c>
      <c r="E36" s="54">
        <f>+วทศ_1!J36</f>
        <v>0</v>
      </c>
      <c r="F36" s="55">
        <f>+วทศ_1!P36</f>
        <v>0</v>
      </c>
      <c r="G36" s="58">
        <f>+วทศ_1!Q36</f>
        <v>0</v>
      </c>
      <c r="H36" s="54">
        <f>+วทศ_2!J36</f>
        <v>0</v>
      </c>
      <c r="I36" s="134">
        <f>+วทศ_2!P36</f>
        <v>0</v>
      </c>
      <c r="J36" s="58">
        <f>+วทศ_2!Q36</f>
        <v>0</v>
      </c>
      <c r="K36" s="54">
        <f t="shared" ref="K36:K64" si="6">AVERAGE(E36,H36)</f>
        <v>0</v>
      </c>
      <c r="L36" s="134">
        <f t="shared" si="4"/>
        <v>0</v>
      </c>
      <c r="M36" s="58">
        <f t="shared" si="5"/>
        <v>0</v>
      </c>
    </row>
    <row r="37" spans="1:13" s="51" customFormat="1" ht="17.100000000000001" customHeight="1" x14ac:dyDescent="0.5">
      <c r="B37" s="52"/>
      <c r="C37" s="53"/>
      <c r="D37" s="53" t="s">
        <v>11</v>
      </c>
      <c r="E37" s="54">
        <f>+วทศ_1!J37</f>
        <v>181.82352941176475</v>
      </c>
      <c r="F37" s="55">
        <f>+วทศ_1!P37</f>
        <v>108.70588235294117</v>
      </c>
      <c r="G37" s="58">
        <f>+วทศ_1!Q37</f>
        <v>290.52941176470591</v>
      </c>
      <c r="H37" s="54">
        <f>+วทศ_2!J37</f>
        <v>252.76470588235296</v>
      </c>
      <c r="I37" s="134">
        <f>+วทศ_2!P37</f>
        <v>168.76470588235293</v>
      </c>
      <c r="J37" s="58">
        <f>+วทศ_2!Q37</f>
        <v>421.52941176470586</v>
      </c>
      <c r="K37" s="54">
        <f t="shared" si="6"/>
        <v>217.29411764705884</v>
      </c>
      <c r="L37" s="134">
        <f t="shared" si="4"/>
        <v>138.73529411764704</v>
      </c>
      <c r="M37" s="58">
        <f t="shared" si="5"/>
        <v>356.02941176470586</v>
      </c>
    </row>
    <row r="38" spans="1:13" s="51" customFormat="1" ht="17.100000000000001" customHeight="1" x14ac:dyDescent="0.5">
      <c r="A38" s="51" t="s">
        <v>22</v>
      </c>
      <c r="B38" s="52"/>
      <c r="C38" s="53" t="s">
        <v>16</v>
      </c>
      <c r="D38" s="53" t="s">
        <v>15</v>
      </c>
      <c r="E38" s="54">
        <f>+วทศ_1!J38</f>
        <v>0</v>
      </c>
      <c r="F38" s="55">
        <f>+วทศ_1!P38</f>
        <v>0</v>
      </c>
      <c r="G38" s="58">
        <f>+วทศ_1!Q38</f>
        <v>0</v>
      </c>
      <c r="H38" s="54">
        <f>+วทศ_2!J38</f>
        <v>0</v>
      </c>
      <c r="I38" s="134">
        <f>+วทศ_2!P38</f>
        <v>0</v>
      </c>
      <c r="J38" s="58">
        <f>+วทศ_2!Q38</f>
        <v>0</v>
      </c>
      <c r="K38" s="54">
        <f t="shared" si="6"/>
        <v>0</v>
      </c>
      <c r="L38" s="134">
        <f t="shared" si="4"/>
        <v>0</v>
      </c>
      <c r="M38" s="58">
        <f t="shared" si="5"/>
        <v>0</v>
      </c>
    </row>
    <row r="39" spans="1:13" s="51" customFormat="1" ht="17.100000000000001" customHeight="1" x14ac:dyDescent="0.5">
      <c r="B39" s="52"/>
      <c r="C39" s="53"/>
      <c r="D39" s="53" t="s">
        <v>17</v>
      </c>
      <c r="E39" s="54">
        <f>+วทศ_1!J39</f>
        <v>0</v>
      </c>
      <c r="F39" s="55">
        <f>+วทศ_1!P39</f>
        <v>0</v>
      </c>
      <c r="G39" s="58">
        <f>+วทศ_1!Q39</f>
        <v>0</v>
      </c>
      <c r="H39" s="54">
        <f>+วทศ_2!J39</f>
        <v>0</v>
      </c>
      <c r="I39" s="134">
        <f>+วทศ_2!P39</f>
        <v>0</v>
      </c>
      <c r="J39" s="58">
        <f>+วทศ_2!Q39</f>
        <v>0</v>
      </c>
      <c r="K39" s="54">
        <f t="shared" si="6"/>
        <v>0</v>
      </c>
      <c r="L39" s="134">
        <f t="shared" si="4"/>
        <v>0</v>
      </c>
      <c r="M39" s="58">
        <f t="shared" si="5"/>
        <v>0</v>
      </c>
    </row>
    <row r="40" spans="1:13" s="51" customFormat="1" ht="17.100000000000001" customHeight="1" x14ac:dyDescent="0.5">
      <c r="B40" s="60"/>
      <c r="C40" s="61" t="s">
        <v>18</v>
      </c>
      <c r="D40" s="61"/>
      <c r="E40" s="62">
        <f>+วทศ_1!J40</f>
        <v>181.82352941176475</v>
      </c>
      <c r="F40" s="63">
        <f>+วทศ_1!P40</f>
        <v>108.70588235294117</v>
      </c>
      <c r="G40" s="66">
        <f>+วทศ_1!Q40</f>
        <v>290.52941176470591</v>
      </c>
      <c r="H40" s="62">
        <f>+วทศ_2!J40</f>
        <v>252.76470588235296</v>
      </c>
      <c r="I40" s="152">
        <f>+วทศ_2!P40</f>
        <v>168.76470588235293</v>
      </c>
      <c r="J40" s="66">
        <f>+วทศ_2!Q40</f>
        <v>421.52941176470586</v>
      </c>
      <c r="K40" s="62">
        <f t="shared" si="6"/>
        <v>217.29411764705884</v>
      </c>
      <c r="L40" s="152">
        <f t="shared" si="4"/>
        <v>138.73529411764704</v>
      </c>
      <c r="M40" s="66">
        <f t="shared" si="5"/>
        <v>356.02941176470586</v>
      </c>
    </row>
    <row r="41" spans="1:13" s="102" customFormat="1" ht="17.100000000000001" customHeight="1" x14ac:dyDescent="0.5">
      <c r="A41" s="94"/>
      <c r="B41" s="95" t="s">
        <v>34</v>
      </c>
      <c r="C41" s="96" t="s">
        <v>14</v>
      </c>
      <c r="D41" s="96" t="s">
        <v>14</v>
      </c>
      <c r="E41" s="97">
        <f>+วทศ_1!J41</f>
        <v>1001.8235294117645</v>
      </c>
      <c r="F41" s="98">
        <f>+วทศ_1!P41</f>
        <v>247.88235294117646</v>
      </c>
      <c r="G41" s="101">
        <f>+วทศ_1!Q41</f>
        <v>1249.705882352941</v>
      </c>
      <c r="H41" s="97">
        <f>+วทศ_2!J41</f>
        <v>644.88235294117646</v>
      </c>
      <c r="I41" s="151">
        <f>+วทศ_2!P41</f>
        <v>143.35294117647064</v>
      </c>
      <c r="J41" s="101">
        <f>+วทศ_2!Q41</f>
        <v>788.23529411764707</v>
      </c>
      <c r="K41" s="97">
        <f t="shared" si="6"/>
        <v>823.35294117647049</v>
      </c>
      <c r="L41" s="151">
        <f t="shared" si="4"/>
        <v>195.61764705882354</v>
      </c>
      <c r="M41" s="101">
        <f t="shared" si="5"/>
        <v>1018.970588235294</v>
      </c>
    </row>
    <row r="42" spans="1:13" s="102" customFormat="1" ht="17.100000000000001" customHeight="1" x14ac:dyDescent="0.5">
      <c r="B42" s="103"/>
      <c r="C42" s="104"/>
      <c r="D42" s="104" t="s">
        <v>15</v>
      </c>
      <c r="E42" s="105">
        <f>+วทศ_1!J42</f>
        <v>0</v>
      </c>
      <c r="F42" s="106">
        <f>+วทศ_1!P42</f>
        <v>0</v>
      </c>
      <c r="G42" s="109">
        <f>+วทศ_1!Q42</f>
        <v>0</v>
      </c>
      <c r="H42" s="105">
        <f>+วทศ_2!J42</f>
        <v>0</v>
      </c>
      <c r="I42" s="129">
        <f>+วทศ_2!P42</f>
        <v>0</v>
      </c>
      <c r="J42" s="109">
        <f>+วทศ_2!Q42</f>
        <v>0</v>
      </c>
      <c r="K42" s="105">
        <f t="shared" si="6"/>
        <v>0</v>
      </c>
      <c r="L42" s="129">
        <f t="shared" si="4"/>
        <v>0</v>
      </c>
      <c r="M42" s="109">
        <f t="shared" si="5"/>
        <v>0</v>
      </c>
    </row>
    <row r="43" spans="1:13" s="102" customFormat="1" ht="17.100000000000001" customHeight="1" x14ac:dyDescent="0.5">
      <c r="B43" s="103"/>
      <c r="C43" s="104"/>
      <c r="D43" s="104" t="s">
        <v>11</v>
      </c>
      <c r="E43" s="105">
        <f>+วทศ_1!J43</f>
        <v>1001.8235294117645</v>
      </c>
      <c r="F43" s="106">
        <f>+วทศ_1!P43</f>
        <v>247.88235294117646</v>
      </c>
      <c r="G43" s="109">
        <f>+วทศ_1!Q43</f>
        <v>1249.705882352941</v>
      </c>
      <c r="H43" s="105">
        <f>+วทศ_2!J43</f>
        <v>644.88235294117646</v>
      </c>
      <c r="I43" s="129">
        <f>+วทศ_2!P43</f>
        <v>143.35294117647064</v>
      </c>
      <c r="J43" s="109">
        <f>+วทศ_2!Q43</f>
        <v>788.23529411764707</v>
      </c>
      <c r="K43" s="105">
        <f t="shared" si="6"/>
        <v>823.35294117647049</v>
      </c>
      <c r="L43" s="129">
        <f t="shared" si="4"/>
        <v>195.61764705882354</v>
      </c>
      <c r="M43" s="109">
        <f t="shared" si="5"/>
        <v>1018.970588235294</v>
      </c>
    </row>
    <row r="44" spans="1:13" s="102" customFormat="1" ht="17.100000000000001" customHeight="1" x14ac:dyDescent="0.5">
      <c r="B44" s="103"/>
      <c r="C44" s="104" t="s">
        <v>16</v>
      </c>
      <c r="D44" s="104" t="s">
        <v>15</v>
      </c>
      <c r="E44" s="105">
        <f>+วทศ_1!J44</f>
        <v>0</v>
      </c>
      <c r="F44" s="106">
        <f>+วทศ_1!P44</f>
        <v>0</v>
      </c>
      <c r="G44" s="109">
        <f>+วทศ_1!Q44</f>
        <v>0</v>
      </c>
      <c r="H44" s="105">
        <f>+วทศ_2!J44</f>
        <v>0</v>
      </c>
      <c r="I44" s="129">
        <f>+วทศ_2!P44</f>
        <v>0</v>
      </c>
      <c r="J44" s="109">
        <f>+วทศ_2!Q44</f>
        <v>0</v>
      </c>
      <c r="K44" s="105">
        <f t="shared" si="6"/>
        <v>0</v>
      </c>
      <c r="L44" s="129">
        <f t="shared" si="4"/>
        <v>0</v>
      </c>
      <c r="M44" s="109">
        <f t="shared" si="5"/>
        <v>0</v>
      </c>
    </row>
    <row r="45" spans="1:13" s="102" customFormat="1" ht="17.100000000000001" customHeight="1" x14ac:dyDescent="0.5">
      <c r="B45" s="103"/>
      <c r="C45" s="104"/>
      <c r="D45" s="104" t="s">
        <v>17</v>
      </c>
      <c r="E45" s="105">
        <f>+วทศ_1!J45</f>
        <v>0</v>
      </c>
      <c r="F45" s="106">
        <f>+วทศ_1!P45</f>
        <v>0</v>
      </c>
      <c r="G45" s="109">
        <f>+วทศ_1!Q45</f>
        <v>0</v>
      </c>
      <c r="H45" s="105">
        <f>+วทศ_2!J45</f>
        <v>0</v>
      </c>
      <c r="I45" s="129">
        <f>+วทศ_2!P45</f>
        <v>0</v>
      </c>
      <c r="J45" s="109">
        <f>+วทศ_2!Q45</f>
        <v>0</v>
      </c>
      <c r="K45" s="105">
        <f t="shared" si="6"/>
        <v>0</v>
      </c>
      <c r="L45" s="129">
        <f t="shared" si="4"/>
        <v>0</v>
      </c>
      <c r="M45" s="109">
        <f t="shared" si="5"/>
        <v>0</v>
      </c>
    </row>
    <row r="46" spans="1:13" s="102" customFormat="1" ht="17.100000000000001" customHeight="1" x14ac:dyDescent="0.5">
      <c r="B46" s="103"/>
      <c r="C46" s="111" t="s">
        <v>18</v>
      </c>
      <c r="D46" s="111"/>
      <c r="E46" s="123">
        <f>+วทศ_1!J46</f>
        <v>1001.8235294117645</v>
      </c>
      <c r="F46" s="124">
        <f>+วทศ_1!P46</f>
        <v>247.88235294117646</v>
      </c>
      <c r="G46" s="127">
        <f>+วทศ_1!Q46</f>
        <v>1249.705882352941</v>
      </c>
      <c r="H46" s="123">
        <f>+วทศ_2!J46</f>
        <v>644.88235294117646</v>
      </c>
      <c r="I46" s="130">
        <f>+วทศ_2!P46</f>
        <v>143.35294117647064</v>
      </c>
      <c r="J46" s="127">
        <f>+วทศ_2!Q46</f>
        <v>788.23529411764707</v>
      </c>
      <c r="K46" s="123">
        <f t="shared" si="6"/>
        <v>823.35294117647049</v>
      </c>
      <c r="L46" s="130">
        <f t="shared" si="4"/>
        <v>195.61764705882354</v>
      </c>
      <c r="M46" s="127">
        <f t="shared" si="5"/>
        <v>1018.970588235294</v>
      </c>
    </row>
    <row r="47" spans="1:13" s="51" customFormat="1" ht="17.100000000000001" customHeight="1" x14ac:dyDescent="0.5">
      <c r="A47" s="47" t="s">
        <v>19</v>
      </c>
      <c r="B47" s="48" t="s">
        <v>35</v>
      </c>
      <c r="C47" s="49" t="s">
        <v>14</v>
      </c>
      <c r="D47" s="49" t="s">
        <v>14</v>
      </c>
      <c r="E47" s="136">
        <f>+วทศ_1!J47</f>
        <v>658.35294117647049</v>
      </c>
      <c r="F47" s="137">
        <f>+วทศ_1!P47</f>
        <v>202.35294117647058</v>
      </c>
      <c r="G47" s="50">
        <f>+วทศ_1!Q47</f>
        <v>860.7058823529411</v>
      </c>
      <c r="H47" s="136">
        <f>+วทศ_2!J47</f>
        <v>404.82352941176475</v>
      </c>
      <c r="I47" s="153">
        <f>+วทศ_2!P47</f>
        <v>130.17647058823533</v>
      </c>
      <c r="J47" s="50">
        <f>+วทศ_2!Q47</f>
        <v>535.00000000000011</v>
      </c>
      <c r="K47" s="136">
        <f t="shared" si="6"/>
        <v>531.58823529411757</v>
      </c>
      <c r="L47" s="153">
        <f t="shared" si="4"/>
        <v>166.26470588235296</v>
      </c>
      <c r="M47" s="50">
        <f t="shared" si="5"/>
        <v>697.85294117647061</v>
      </c>
    </row>
    <row r="48" spans="1:13" s="51" customFormat="1" ht="17.100000000000001" customHeight="1" x14ac:dyDescent="0.5">
      <c r="A48" s="51" t="s">
        <v>19</v>
      </c>
      <c r="B48" s="52"/>
      <c r="C48" s="53"/>
      <c r="D48" s="53" t="s">
        <v>15</v>
      </c>
      <c r="E48" s="54">
        <f>+วทศ_1!J48</f>
        <v>0</v>
      </c>
      <c r="F48" s="55">
        <f>+วทศ_1!P48</f>
        <v>0</v>
      </c>
      <c r="G48" s="58">
        <f>+วทศ_1!Q48</f>
        <v>0</v>
      </c>
      <c r="H48" s="54">
        <f>+วทศ_2!J48</f>
        <v>0</v>
      </c>
      <c r="I48" s="134">
        <f>+วทศ_2!P48</f>
        <v>0</v>
      </c>
      <c r="J48" s="58">
        <f>+วทศ_2!Q48</f>
        <v>0</v>
      </c>
      <c r="K48" s="54">
        <f t="shared" si="6"/>
        <v>0</v>
      </c>
      <c r="L48" s="134">
        <f t="shared" si="4"/>
        <v>0</v>
      </c>
      <c r="M48" s="58">
        <f t="shared" si="5"/>
        <v>0</v>
      </c>
    </row>
    <row r="49" spans="1:13" s="51" customFormat="1" ht="17.100000000000001" customHeight="1" x14ac:dyDescent="0.5">
      <c r="B49" s="52"/>
      <c r="C49" s="53"/>
      <c r="D49" s="53" t="s">
        <v>11</v>
      </c>
      <c r="E49" s="54">
        <f>+วทศ_1!J49</f>
        <v>658.35294117647049</v>
      </c>
      <c r="F49" s="55">
        <f>+วทศ_1!P49</f>
        <v>202.35294117647058</v>
      </c>
      <c r="G49" s="58">
        <f>+วทศ_1!Q49</f>
        <v>860.7058823529411</v>
      </c>
      <c r="H49" s="54">
        <f>+วทศ_2!J49</f>
        <v>404.82352941176475</v>
      </c>
      <c r="I49" s="134">
        <f>+วทศ_2!P49</f>
        <v>130.17647058823533</v>
      </c>
      <c r="J49" s="58">
        <f>+วทศ_2!Q49</f>
        <v>535.00000000000011</v>
      </c>
      <c r="K49" s="54">
        <f t="shared" si="6"/>
        <v>531.58823529411757</v>
      </c>
      <c r="L49" s="134">
        <f t="shared" si="4"/>
        <v>166.26470588235296</v>
      </c>
      <c r="M49" s="58">
        <f t="shared" si="5"/>
        <v>697.85294117647061</v>
      </c>
    </row>
    <row r="50" spans="1:13" s="51" customFormat="1" ht="17.100000000000001" customHeight="1" x14ac:dyDescent="0.5">
      <c r="A50" s="51" t="s">
        <v>19</v>
      </c>
      <c r="B50" s="52"/>
      <c r="C50" s="53" t="s">
        <v>16</v>
      </c>
      <c r="D50" s="53" t="s">
        <v>15</v>
      </c>
      <c r="E50" s="54">
        <f>+วทศ_1!J50</f>
        <v>0</v>
      </c>
      <c r="F50" s="55">
        <f>+วทศ_1!P50</f>
        <v>0</v>
      </c>
      <c r="G50" s="58">
        <f>+วทศ_1!Q50</f>
        <v>0</v>
      </c>
      <c r="H50" s="54">
        <f>+วทศ_2!J50</f>
        <v>0</v>
      </c>
      <c r="I50" s="134">
        <f>+วทศ_2!P50</f>
        <v>0</v>
      </c>
      <c r="J50" s="58">
        <f>+วทศ_2!Q50</f>
        <v>0</v>
      </c>
      <c r="K50" s="54">
        <f t="shared" si="6"/>
        <v>0</v>
      </c>
      <c r="L50" s="134">
        <f t="shared" si="4"/>
        <v>0</v>
      </c>
      <c r="M50" s="58">
        <f t="shared" si="5"/>
        <v>0</v>
      </c>
    </row>
    <row r="51" spans="1:13" s="51" customFormat="1" ht="17.100000000000001" customHeight="1" x14ac:dyDescent="0.5">
      <c r="B51" s="52"/>
      <c r="C51" s="53"/>
      <c r="D51" s="53" t="s">
        <v>17</v>
      </c>
      <c r="E51" s="54">
        <f>+วทศ_1!J51</f>
        <v>0</v>
      </c>
      <c r="F51" s="55">
        <f>+วทศ_1!P51</f>
        <v>0</v>
      </c>
      <c r="G51" s="58">
        <f>+วทศ_1!Q51</f>
        <v>0</v>
      </c>
      <c r="H51" s="54">
        <f>+วทศ_2!J51</f>
        <v>0</v>
      </c>
      <c r="I51" s="134">
        <f>+วทศ_2!P51</f>
        <v>0</v>
      </c>
      <c r="J51" s="58">
        <f>+วทศ_2!Q51</f>
        <v>0</v>
      </c>
      <c r="K51" s="54">
        <f t="shared" si="6"/>
        <v>0</v>
      </c>
      <c r="L51" s="134">
        <f t="shared" si="4"/>
        <v>0</v>
      </c>
      <c r="M51" s="58">
        <f t="shared" si="5"/>
        <v>0</v>
      </c>
    </row>
    <row r="52" spans="1:13" s="51" customFormat="1" ht="17.100000000000001" customHeight="1" x14ac:dyDescent="0.5">
      <c r="B52" s="68"/>
      <c r="C52" s="69" t="s">
        <v>18</v>
      </c>
      <c r="D52" s="69"/>
      <c r="E52" s="70">
        <f>+วทศ_1!J52</f>
        <v>658.35294117647049</v>
      </c>
      <c r="F52" s="71">
        <f>+วทศ_1!P52</f>
        <v>202.35294117647058</v>
      </c>
      <c r="G52" s="74">
        <f>+วทศ_1!Q52</f>
        <v>860.7058823529411</v>
      </c>
      <c r="H52" s="70">
        <f>+วทศ_2!J52</f>
        <v>404.82352941176475</v>
      </c>
      <c r="I52" s="135">
        <f>+วทศ_2!P52</f>
        <v>130.17647058823533</v>
      </c>
      <c r="J52" s="74">
        <f>+วทศ_2!Q52</f>
        <v>535.00000000000011</v>
      </c>
      <c r="K52" s="70">
        <f t="shared" si="6"/>
        <v>531.58823529411757</v>
      </c>
      <c r="L52" s="135">
        <f t="shared" si="4"/>
        <v>166.26470588235296</v>
      </c>
      <c r="M52" s="74">
        <f t="shared" si="5"/>
        <v>697.85294117647061</v>
      </c>
    </row>
    <row r="53" spans="1:13" s="51" customFormat="1" ht="17.100000000000001" customHeight="1" x14ac:dyDescent="0.5">
      <c r="A53" s="47" t="s">
        <v>36</v>
      </c>
      <c r="B53" s="48" t="s">
        <v>37</v>
      </c>
      <c r="C53" s="49" t="s">
        <v>14</v>
      </c>
      <c r="D53" s="49" t="s">
        <v>14</v>
      </c>
      <c r="E53" s="136">
        <f>+วทศ_1!J53</f>
        <v>109.41176470588235</v>
      </c>
      <c r="F53" s="137">
        <f>+วทศ_1!P53</f>
        <v>13.23529411764706</v>
      </c>
      <c r="G53" s="50">
        <f>+วทศ_1!Q53</f>
        <v>122.64705882352941</v>
      </c>
      <c r="H53" s="136">
        <f>+วทศ_2!J53</f>
        <v>109.76470588235293</v>
      </c>
      <c r="I53" s="153">
        <f>+วทศ_2!P53</f>
        <v>1.5882352941176472</v>
      </c>
      <c r="J53" s="50">
        <f>+วทศ_2!Q53</f>
        <v>111.35294117647058</v>
      </c>
      <c r="K53" s="136">
        <f t="shared" si="6"/>
        <v>109.58823529411764</v>
      </c>
      <c r="L53" s="153">
        <f t="shared" si="4"/>
        <v>7.4117647058823533</v>
      </c>
      <c r="M53" s="50">
        <f t="shared" si="5"/>
        <v>117</v>
      </c>
    </row>
    <row r="54" spans="1:13" s="51" customFormat="1" ht="17.100000000000001" customHeight="1" x14ac:dyDescent="0.5">
      <c r="A54" s="51" t="s">
        <v>36</v>
      </c>
      <c r="B54" s="52"/>
      <c r="C54" s="53"/>
      <c r="D54" s="53" t="s">
        <v>15</v>
      </c>
      <c r="E54" s="54">
        <f>+วทศ_1!J54</f>
        <v>0</v>
      </c>
      <c r="F54" s="55">
        <f>+วทศ_1!P54</f>
        <v>0</v>
      </c>
      <c r="G54" s="58">
        <f>+วทศ_1!Q54</f>
        <v>0</v>
      </c>
      <c r="H54" s="54">
        <f>+วทศ_2!J54</f>
        <v>0</v>
      </c>
      <c r="I54" s="134">
        <f>+วทศ_2!P54</f>
        <v>0</v>
      </c>
      <c r="J54" s="58">
        <f>+วทศ_2!Q54</f>
        <v>0</v>
      </c>
      <c r="K54" s="54">
        <f t="shared" si="6"/>
        <v>0</v>
      </c>
      <c r="L54" s="134">
        <f t="shared" si="4"/>
        <v>0</v>
      </c>
      <c r="M54" s="58">
        <f t="shared" si="5"/>
        <v>0</v>
      </c>
    </row>
    <row r="55" spans="1:13" s="51" customFormat="1" ht="17.100000000000001" customHeight="1" x14ac:dyDescent="0.5">
      <c r="B55" s="52"/>
      <c r="C55" s="53"/>
      <c r="D55" s="53" t="s">
        <v>11</v>
      </c>
      <c r="E55" s="54">
        <f>+วทศ_1!J55</f>
        <v>109.41176470588235</v>
      </c>
      <c r="F55" s="55">
        <f>+วทศ_1!P55</f>
        <v>13.23529411764706</v>
      </c>
      <c r="G55" s="58">
        <f>+วทศ_1!Q55</f>
        <v>122.64705882352941</v>
      </c>
      <c r="H55" s="54">
        <f>+วทศ_2!J55</f>
        <v>109.76470588235293</v>
      </c>
      <c r="I55" s="134">
        <f>+วทศ_2!P55</f>
        <v>1.5882352941176472</v>
      </c>
      <c r="J55" s="58">
        <f>+วทศ_2!Q55</f>
        <v>111.35294117647058</v>
      </c>
      <c r="K55" s="54">
        <f t="shared" si="6"/>
        <v>109.58823529411764</v>
      </c>
      <c r="L55" s="134">
        <f t="shared" si="4"/>
        <v>7.4117647058823533</v>
      </c>
      <c r="M55" s="58">
        <f t="shared" si="5"/>
        <v>117</v>
      </c>
    </row>
    <row r="56" spans="1:13" s="51" customFormat="1" ht="17.100000000000001" customHeight="1" x14ac:dyDescent="0.5">
      <c r="A56" s="51" t="s">
        <v>36</v>
      </c>
      <c r="B56" s="52"/>
      <c r="C56" s="53" t="s">
        <v>16</v>
      </c>
      <c r="D56" s="53" t="s">
        <v>15</v>
      </c>
      <c r="E56" s="54">
        <f>+วทศ_1!J56</f>
        <v>0</v>
      </c>
      <c r="F56" s="55">
        <f>+วทศ_1!P56</f>
        <v>0</v>
      </c>
      <c r="G56" s="58">
        <f>+วทศ_1!Q56</f>
        <v>0</v>
      </c>
      <c r="H56" s="54">
        <f>+วทศ_2!J56</f>
        <v>0</v>
      </c>
      <c r="I56" s="134">
        <f>+วทศ_2!P56</f>
        <v>0</v>
      </c>
      <c r="J56" s="58">
        <f>+วทศ_2!Q56</f>
        <v>0</v>
      </c>
      <c r="K56" s="54">
        <f t="shared" si="6"/>
        <v>0</v>
      </c>
      <c r="L56" s="134">
        <f t="shared" si="4"/>
        <v>0</v>
      </c>
      <c r="M56" s="58">
        <f t="shared" si="5"/>
        <v>0</v>
      </c>
    </row>
    <row r="57" spans="1:13" s="51" customFormat="1" ht="17.100000000000001" customHeight="1" x14ac:dyDescent="0.5">
      <c r="B57" s="52"/>
      <c r="C57" s="53"/>
      <c r="D57" s="53" t="s">
        <v>17</v>
      </c>
      <c r="E57" s="54">
        <f>+วทศ_1!J57</f>
        <v>0</v>
      </c>
      <c r="F57" s="55">
        <f>+วทศ_1!P57</f>
        <v>0</v>
      </c>
      <c r="G57" s="58">
        <f>+วทศ_1!Q57</f>
        <v>0</v>
      </c>
      <c r="H57" s="54">
        <f>+วทศ_2!J57</f>
        <v>0</v>
      </c>
      <c r="I57" s="134">
        <f>+วทศ_2!P57</f>
        <v>0</v>
      </c>
      <c r="J57" s="58">
        <f>+วทศ_2!Q57</f>
        <v>0</v>
      </c>
      <c r="K57" s="54">
        <f t="shared" si="6"/>
        <v>0</v>
      </c>
      <c r="L57" s="134">
        <f t="shared" si="4"/>
        <v>0</v>
      </c>
      <c r="M57" s="58">
        <f t="shared" si="5"/>
        <v>0</v>
      </c>
    </row>
    <row r="58" spans="1:13" s="51" customFormat="1" ht="17.100000000000001" customHeight="1" x14ac:dyDescent="0.5">
      <c r="B58" s="68"/>
      <c r="C58" s="69" t="s">
        <v>18</v>
      </c>
      <c r="D58" s="69"/>
      <c r="E58" s="70">
        <f>+วทศ_1!J58</f>
        <v>109.41176470588235</v>
      </c>
      <c r="F58" s="71">
        <f>+วทศ_1!P58</f>
        <v>13.23529411764706</v>
      </c>
      <c r="G58" s="74">
        <f>+วทศ_1!Q58</f>
        <v>122.64705882352941</v>
      </c>
      <c r="H58" s="70">
        <f>+วทศ_2!J58</f>
        <v>109.76470588235293</v>
      </c>
      <c r="I58" s="135">
        <f>+วทศ_2!P58</f>
        <v>1.5882352941176472</v>
      </c>
      <c r="J58" s="74">
        <f>+วทศ_2!Q58</f>
        <v>111.35294117647058</v>
      </c>
      <c r="K58" s="70">
        <f t="shared" si="6"/>
        <v>109.58823529411764</v>
      </c>
      <c r="L58" s="135">
        <f t="shared" si="4"/>
        <v>7.4117647058823533</v>
      </c>
      <c r="M58" s="74">
        <f t="shared" si="5"/>
        <v>117</v>
      </c>
    </row>
    <row r="59" spans="1:13" s="51" customFormat="1" ht="17.100000000000001" customHeight="1" x14ac:dyDescent="0.5">
      <c r="A59" s="47" t="s">
        <v>38</v>
      </c>
      <c r="B59" s="52" t="s">
        <v>39</v>
      </c>
      <c r="C59" s="53" t="s">
        <v>14</v>
      </c>
      <c r="D59" s="53" t="s">
        <v>14</v>
      </c>
      <c r="E59" s="131">
        <f>+วทศ_1!J59</f>
        <v>234.05882352941177</v>
      </c>
      <c r="F59" s="132">
        <f>+วทศ_1!P59</f>
        <v>32.294117647058826</v>
      </c>
      <c r="G59" s="76">
        <f>+วทศ_1!Q59</f>
        <v>266.35294117647061</v>
      </c>
      <c r="H59" s="131">
        <f>+วทศ_2!J59</f>
        <v>130.29411764705881</v>
      </c>
      <c r="I59" s="133">
        <f>+วทศ_2!P59</f>
        <v>11.588235294117649</v>
      </c>
      <c r="J59" s="76">
        <f>+วทศ_2!Q59</f>
        <v>141.88235294117646</v>
      </c>
      <c r="K59" s="131">
        <f t="shared" si="6"/>
        <v>182.1764705882353</v>
      </c>
      <c r="L59" s="133">
        <f t="shared" si="4"/>
        <v>21.941176470588239</v>
      </c>
      <c r="M59" s="76">
        <f t="shared" si="5"/>
        <v>204.11764705882354</v>
      </c>
    </row>
    <row r="60" spans="1:13" s="51" customFormat="1" ht="17.100000000000001" customHeight="1" x14ac:dyDescent="0.5">
      <c r="A60" s="51" t="s">
        <v>38</v>
      </c>
      <c r="B60" s="52"/>
      <c r="C60" s="53"/>
      <c r="D60" s="53" t="s">
        <v>15</v>
      </c>
      <c r="E60" s="54">
        <f>+วทศ_1!J60</f>
        <v>0</v>
      </c>
      <c r="F60" s="55">
        <f>+วทศ_1!P60</f>
        <v>0</v>
      </c>
      <c r="G60" s="58">
        <f>+วทศ_1!Q60</f>
        <v>0</v>
      </c>
      <c r="H60" s="54">
        <f>+วทศ_2!J60</f>
        <v>0</v>
      </c>
      <c r="I60" s="134">
        <f>+วทศ_2!P60</f>
        <v>0</v>
      </c>
      <c r="J60" s="58">
        <f>+วทศ_2!Q60</f>
        <v>0</v>
      </c>
      <c r="K60" s="54">
        <f t="shared" si="6"/>
        <v>0</v>
      </c>
      <c r="L60" s="134">
        <f t="shared" si="4"/>
        <v>0</v>
      </c>
      <c r="M60" s="58">
        <f t="shared" si="5"/>
        <v>0</v>
      </c>
    </row>
    <row r="61" spans="1:13" s="51" customFormat="1" ht="17.100000000000001" customHeight="1" x14ac:dyDescent="0.5">
      <c r="B61" s="52"/>
      <c r="C61" s="53"/>
      <c r="D61" s="53" t="s">
        <v>11</v>
      </c>
      <c r="E61" s="54">
        <f>+วทศ_1!J61</f>
        <v>234.05882352941177</v>
      </c>
      <c r="F61" s="55">
        <f>+วทศ_1!P61</f>
        <v>32.294117647058826</v>
      </c>
      <c r="G61" s="58">
        <f>+วทศ_1!Q61</f>
        <v>266.35294117647061</v>
      </c>
      <c r="H61" s="54">
        <f>+วทศ_2!J61</f>
        <v>130.29411764705881</v>
      </c>
      <c r="I61" s="134">
        <f>+วทศ_2!P61</f>
        <v>11.588235294117649</v>
      </c>
      <c r="J61" s="58">
        <f>+วทศ_2!Q61</f>
        <v>141.88235294117646</v>
      </c>
      <c r="K61" s="54">
        <f t="shared" si="6"/>
        <v>182.1764705882353</v>
      </c>
      <c r="L61" s="134">
        <f t="shared" si="4"/>
        <v>21.941176470588239</v>
      </c>
      <c r="M61" s="58">
        <f t="shared" si="5"/>
        <v>204.11764705882354</v>
      </c>
    </row>
    <row r="62" spans="1:13" s="51" customFormat="1" ht="17.100000000000001" customHeight="1" x14ac:dyDescent="0.5">
      <c r="A62" s="51" t="s">
        <v>38</v>
      </c>
      <c r="B62" s="52"/>
      <c r="C62" s="53" t="s">
        <v>16</v>
      </c>
      <c r="D62" s="53" t="s">
        <v>15</v>
      </c>
      <c r="E62" s="54">
        <f>+วทศ_1!J62</f>
        <v>0</v>
      </c>
      <c r="F62" s="55">
        <f>+วทศ_1!P62</f>
        <v>0</v>
      </c>
      <c r="G62" s="58">
        <f>+วทศ_1!Q62</f>
        <v>0</v>
      </c>
      <c r="H62" s="54">
        <f>+วทศ_2!J62</f>
        <v>0</v>
      </c>
      <c r="I62" s="134">
        <f>+วทศ_2!P62</f>
        <v>0</v>
      </c>
      <c r="J62" s="58">
        <f>+วทศ_2!Q62</f>
        <v>0</v>
      </c>
      <c r="K62" s="54">
        <f t="shared" si="6"/>
        <v>0</v>
      </c>
      <c r="L62" s="134">
        <f t="shared" si="4"/>
        <v>0</v>
      </c>
      <c r="M62" s="58">
        <f t="shared" si="5"/>
        <v>0</v>
      </c>
    </row>
    <row r="63" spans="1:13" s="51" customFormat="1" ht="17.100000000000001" customHeight="1" x14ac:dyDescent="0.5">
      <c r="B63" s="52"/>
      <c r="C63" s="53"/>
      <c r="D63" s="53" t="s">
        <v>17</v>
      </c>
      <c r="E63" s="54">
        <f>+วทศ_1!J63</f>
        <v>0</v>
      </c>
      <c r="F63" s="55">
        <f>+วทศ_1!P63</f>
        <v>0</v>
      </c>
      <c r="G63" s="58">
        <f>+วทศ_1!Q63</f>
        <v>0</v>
      </c>
      <c r="H63" s="54">
        <f>+วทศ_2!J63</f>
        <v>0</v>
      </c>
      <c r="I63" s="134">
        <f>+วทศ_2!P63</f>
        <v>0</v>
      </c>
      <c r="J63" s="58">
        <f>+วทศ_2!Q63</f>
        <v>0</v>
      </c>
      <c r="K63" s="54">
        <f t="shared" si="6"/>
        <v>0</v>
      </c>
      <c r="L63" s="134">
        <f t="shared" si="4"/>
        <v>0</v>
      </c>
      <c r="M63" s="58">
        <f t="shared" si="5"/>
        <v>0</v>
      </c>
    </row>
    <row r="64" spans="1:13" s="51" customFormat="1" ht="17.100000000000001" customHeight="1" x14ac:dyDescent="0.5">
      <c r="B64" s="84"/>
      <c r="C64" s="85" t="s">
        <v>18</v>
      </c>
      <c r="D64" s="85"/>
      <c r="E64" s="86">
        <f>+วทศ_1!J64</f>
        <v>234.05882352941177</v>
      </c>
      <c r="F64" s="87">
        <f>+วทศ_1!P64</f>
        <v>32.294117647058826</v>
      </c>
      <c r="G64" s="90">
        <f>+วทศ_1!Q64</f>
        <v>266.35294117647061</v>
      </c>
      <c r="H64" s="86">
        <f>+วทศ_2!J64</f>
        <v>130.29411764705881</v>
      </c>
      <c r="I64" s="142">
        <f>+วทศ_2!P64</f>
        <v>11.588235294117649</v>
      </c>
      <c r="J64" s="90">
        <f>+วทศ_2!Q64</f>
        <v>141.88235294117646</v>
      </c>
      <c r="K64" s="86">
        <f t="shared" si="6"/>
        <v>182.1764705882353</v>
      </c>
      <c r="L64" s="142">
        <f t="shared" si="4"/>
        <v>21.941176470588239</v>
      </c>
      <c r="M64" s="90">
        <f t="shared" si="5"/>
        <v>204.11764705882354</v>
      </c>
    </row>
  </sheetData>
  <printOptions horizontalCentered="1"/>
  <pageMargins left="0.78740157480314965" right="0.78740157480314965" top="0.59055118110236227" bottom="0.59055118110236227" header="0.51181102362204722" footer="0.51181102362204722"/>
  <pageSetup paperSize="9" scale="71" orientation="landscape" r:id="rId1"/>
  <headerFooter alignWithMargins="0">
    <oddFooter>&amp;L&amp;Z&amp;F&amp;R&amp;A  หน้า &amp;P/&amp;N</oddFooter>
  </headerFooter>
  <rowBreaks count="1" manualBreakCount="1">
    <brk id="4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Q64"/>
  <sheetViews>
    <sheetView showGridLines="0" tabSelected="1" zoomScaleNormal="100" zoomScaleSheetLayoutView="100" workbookViewId="0">
      <pane ySplit="4" topLeftCell="A5" activePane="bottomLeft" state="frozen"/>
      <selection activeCell="A3" sqref="A3:XFD4"/>
      <selection pane="bottomLeft" activeCell="D23" sqref="D23"/>
    </sheetView>
  </sheetViews>
  <sheetFormatPr defaultRowHeight="17.100000000000001" customHeight="1" x14ac:dyDescent="0.5"/>
  <cols>
    <col min="1" max="1" width="3.5" style="1" customWidth="1"/>
    <col min="2" max="2" width="28.375" style="1" customWidth="1"/>
    <col min="3" max="4" width="7.75" style="1" customWidth="1"/>
    <col min="5" max="16" width="8.625" style="1" customWidth="1"/>
    <col min="17" max="17" width="8.625" style="41" customWidth="1"/>
    <col min="18" max="16384" width="9" style="1"/>
  </cols>
  <sheetData>
    <row r="1" spans="1:17" ht="17.100000000000001" customHeight="1" x14ac:dyDescent="0.5">
      <c r="B1" s="2" t="s">
        <v>43</v>
      </c>
      <c r="C1" s="3"/>
      <c r="D1" s="4"/>
      <c r="Q1" s="5"/>
    </row>
    <row r="2" spans="1:17" ht="17.100000000000001" customHeight="1" x14ac:dyDescent="0.3">
      <c r="B2" s="2"/>
      <c r="C2" s="4"/>
      <c r="D2" s="4"/>
      <c r="Q2" s="5"/>
    </row>
    <row r="3" spans="1:17" ht="17.100000000000001" customHeight="1" x14ac:dyDescent="0.5">
      <c r="B3" s="6" t="s">
        <v>28</v>
      </c>
      <c r="C3" s="6" t="s">
        <v>0</v>
      </c>
      <c r="D3" s="7" t="s">
        <v>1</v>
      </c>
      <c r="E3" s="8" t="s">
        <v>2</v>
      </c>
      <c r="F3" s="8"/>
      <c r="G3" s="8"/>
      <c r="H3" s="8"/>
      <c r="I3" s="8"/>
      <c r="J3" s="8"/>
      <c r="K3" s="8" t="s">
        <v>3</v>
      </c>
      <c r="L3" s="8"/>
      <c r="M3" s="8"/>
      <c r="N3" s="8"/>
      <c r="O3" s="8"/>
      <c r="P3" s="8"/>
      <c r="Q3" s="9" t="s">
        <v>4</v>
      </c>
    </row>
    <row r="4" spans="1:17" ht="17.100000000000001" customHeight="1" x14ac:dyDescent="0.5">
      <c r="B4" s="45"/>
      <c r="C4" s="10" t="s">
        <v>5</v>
      </c>
      <c r="D4" s="11" t="s">
        <v>6</v>
      </c>
      <c r="E4" s="12" t="s">
        <v>7</v>
      </c>
      <c r="F4" s="13" t="s">
        <v>8</v>
      </c>
      <c r="G4" s="13" t="s">
        <v>9</v>
      </c>
      <c r="H4" s="13" t="s">
        <v>40</v>
      </c>
      <c r="I4" s="14" t="s">
        <v>10</v>
      </c>
      <c r="J4" s="12" t="s">
        <v>11</v>
      </c>
      <c r="K4" s="12" t="s">
        <v>7</v>
      </c>
      <c r="L4" s="13" t="s">
        <v>8</v>
      </c>
      <c r="M4" s="13" t="s">
        <v>9</v>
      </c>
      <c r="N4" s="14" t="s">
        <v>40</v>
      </c>
      <c r="O4" s="15" t="s">
        <v>10</v>
      </c>
      <c r="P4" s="12" t="s">
        <v>11</v>
      </c>
      <c r="Q4" s="16" t="s">
        <v>12</v>
      </c>
    </row>
    <row r="5" spans="1:17" ht="17.100000000000001" customHeight="1" x14ac:dyDescent="0.5">
      <c r="B5" s="17" t="s">
        <v>13</v>
      </c>
      <c r="C5" s="18" t="s">
        <v>14</v>
      </c>
      <c r="D5" s="18" t="s">
        <v>14</v>
      </c>
      <c r="E5" s="19">
        <f>+E11+E23+E41</f>
        <v>129.97058823529412</v>
      </c>
      <c r="F5" s="20">
        <f t="shared" ref="F5:Q5" si="0">+F11+F23+F41</f>
        <v>880.58823529411757</v>
      </c>
      <c r="G5" s="20">
        <f t="shared" si="0"/>
        <v>211.79411764705881</v>
      </c>
      <c r="H5" s="21">
        <f t="shared" si="0"/>
        <v>203.52941176470586</v>
      </c>
      <c r="I5" s="22">
        <f t="shared" si="0"/>
        <v>80.735294117647044</v>
      </c>
      <c r="J5" s="23">
        <f t="shared" si="0"/>
        <v>1506.6176470588234</v>
      </c>
      <c r="K5" s="19">
        <f t="shared" si="0"/>
        <v>128.3235294117647</v>
      </c>
      <c r="L5" s="20">
        <f t="shared" si="0"/>
        <v>322.26470588235293</v>
      </c>
      <c r="M5" s="20">
        <f t="shared" si="0"/>
        <v>23.470588235294112</v>
      </c>
      <c r="N5" s="21">
        <f t="shared" si="0"/>
        <v>0</v>
      </c>
      <c r="O5" s="22">
        <f t="shared" si="0"/>
        <v>0</v>
      </c>
      <c r="P5" s="24">
        <f t="shared" si="0"/>
        <v>474.05882352941171</v>
      </c>
      <c r="Q5" s="23">
        <f t="shared" si="0"/>
        <v>1980.6764705882351</v>
      </c>
    </row>
    <row r="6" spans="1:17" ht="17.100000000000001" customHeight="1" x14ac:dyDescent="0.5">
      <c r="B6" s="25"/>
      <c r="C6" s="26"/>
      <c r="D6" s="26" t="s">
        <v>15</v>
      </c>
      <c r="E6" s="27">
        <f t="shared" ref="E6:Q10" si="1">+E12+E24+E42</f>
        <v>0</v>
      </c>
      <c r="F6" s="28">
        <f t="shared" si="1"/>
        <v>0</v>
      </c>
      <c r="G6" s="28">
        <f t="shared" si="1"/>
        <v>0</v>
      </c>
      <c r="H6" s="29">
        <f t="shared" si="1"/>
        <v>0</v>
      </c>
      <c r="I6" s="30">
        <f t="shared" si="1"/>
        <v>0</v>
      </c>
      <c r="J6" s="31">
        <f t="shared" si="1"/>
        <v>0</v>
      </c>
      <c r="K6" s="27">
        <f t="shared" si="1"/>
        <v>0</v>
      </c>
      <c r="L6" s="28">
        <f t="shared" si="1"/>
        <v>0</v>
      </c>
      <c r="M6" s="28">
        <f t="shared" si="1"/>
        <v>0</v>
      </c>
      <c r="N6" s="29">
        <f t="shared" si="1"/>
        <v>0</v>
      </c>
      <c r="O6" s="30">
        <f t="shared" si="1"/>
        <v>0</v>
      </c>
      <c r="P6" s="32">
        <f t="shared" si="1"/>
        <v>0</v>
      </c>
      <c r="Q6" s="31">
        <f t="shared" si="1"/>
        <v>0</v>
      </c>
    </row>
    <row r="7" spans="1:17" ht="17.100000000000001" customHeight="1" x14ac:dyDescent="0.5">
      <c r="B7" s="25"/>
      <c r="C7" s="26"/>
      <c r="D7" s="26" t="s">
        <v>11</v>
      </c>
      <c r="E7" s="27">
        <f t="shared" si="1"/>
        <v>129.97058823529412</v>
      </c>
      <c r="F7" s="28">
        <f t="shared" si="1"/>
        <v>880.58823529411757</v>
      </c>
      <c r="G7" s="28">
        <f t="shared" si="1"/>
        <v>211.79411764705881</v>
      </c>
      <c r="H7" s="29">
        <f t="shared" si="1"/>
        <v>203.52941176470586</v>
      </c>
      <c r="I7" s="30">
        <f t="shared" si="1"/>
        <v>80.735294117647044</v>
      </c>
      <c r="J7" s="31">
        <f t="shared" si="1"/>
        <v>1506.6176470588234</v>
      </c>
      <c r="K7" s="27">
        <f t="shared" si="1"/>
        <v>128.3235294117647</v>
      </c>
      <c r="L7" s="28">
        <f t="shared" si="1"/>
        <v>322.26470588235293</v>
      </c>
      <c r="M7" s="28">
        <f t="shared" si="1"/>
        <v>23.470588235294112</v>
      </c>
      <c r="N7" s="29">
        <f t="shared" si="1"/>
        <v>0</v>
      </c>
      <c r="O7" s="30">
        <f t="shared" si="1"/>
        <v>0</v>
      </c>
      <c r="P7" s="32">
        <f t="shared" si="1"/>
        <v>474.05882352941171</v>
      </c>
      <c r="Q7" s="31">
        <f t="shared" si="1"/>
        <v>1980.6764705882351</v>
      </c>
    </row>
    <row r="8" spans="1:17" ht="17.100000000000001" customHeight="1" x14ac:dyDescent="0.5">
      <c r="B8" s="25"/>
      <c r="C8" s="26" t="s">
        <v>16</v>
      </c>
      <c r="D8" s="26" t="s">
        <v>15</v>
      </c>
      <c r="E8" s="27">
        <f t="shared" si="1"/>
        <v>0</v>
      </c>
      <c r="F8" s="28">
        <f t="shared" si="1"/>
        <v>0</v>
      </c>
      <c r="G8" s="28">
        <f t="shared" si="1"/>
        <v>0</v>
      </c>
      <c r="H8" s="29">
        <f t="shared" si="1"/>
        <v>0</v>
      </c>
      <c r="I8" s="30">
        <f t="shared" si="1"/>
        <v>0</v>
      </c>
      <c r="J8" s="31">
        <f t="shared" si="1"/>
        <v>0</v>
      </c>
      <c r="K8" s="27">
        <f t="shared" si="1"/>
        <v>0</v>
      </c>
      <c r="L8" s="28">
        <f t="shared" si="1"/>
        <v>0</v>
      </c>
      <c r="M8" s="28">
        <f t="shared" si="1"/>
        <v>0</v>
      </c>
      <c r="N8" s="29">
        <f t="shared" si="1"/>
        <v>0</v>
      </c>
      <c r="O8" s="30">
        <f t="shared" si="1"/>
        <v>0</v>
      </c>
      <c r="P8" s="32">
        <f t="shared" si="1"/>
        <v>0</v>
      </c>
      <c r="Q8" s="31">
        <f t="shared" si="1"/>
        <v>0</v>
      </c>
    </row>
    <row r="9" spans="1:17" ht="17.100000000000001" customHeight="1" x14ac:dyDescent="0.5">
      <c r="B9" s="25"/>
      <c r="C9" s="26"/>
      <c r="D9" s="26" t="s">
        <v>17</v>
      </c>
      <c r="E9" s="27">
        <f t="shared" si="1"/>
        <v>0</v>
      </c>
      <c r="F9" s="28">
        <f t="shared" si="1"/>
        <v>0</v>
      </c>
      <c r="G9" s="28">
        <f t="shared" si="1"/>
        <v>0</v>
      </c>
      <c r="H9" s="29">
        <f t="shared" si="1"/>
        <v>0</v>
      </c>
      <c r="I9" s="30">
        <f t="shared" si="1"/>
        <v>0</v>
      </c>
      <c r="J9" s="31">
        <f t="shared" si="1"/>
        <v>0</v>
      </c>
      <c r="K9" s="27">
        <f t="shared" si="1"/>
        <v>0</v>
      </c>
      <c r="L9" s="28">
        <f t="shared" si="1"/>
        <v>0</v>
      </c>
      <c r="M9" s="28">
        <f t="shared" si="1"/>
        <v>0</v>
      </c>
      <c r="N9" s="29">
        <f t="shared" si="1"/>
        <v>0</v>
      </c>
      <c r="O9" s="30">
        <f t="shared" si="1"/>
        <v>0</v>
      </c>
      <c r="P9" s="32">
        <f t="shared" si="1"/>
        <v>0</v>
      </c>
      <c r="Q9" s="31">
        <f t="shared" si="1"/>
        <v>0</v>
      </c>
    </row>
    <row r="10" spans="1:17" ht="17.100000000000001" customHeight="1" x14ac:dyDescent="0.5">
      <c r="B10" s="25"/>
      <c r="C10" s="143" t="s">
        <v>18</v>
      </c>
      <c r="D10" s="143"/>
      <c r="E10" s="144">
        <f t="shared" si="1"/>
        <v>129.97058823529412</v>
      </c>
      <c r="F10" s="145">
        <f t="shared" si="1"/>
        <v>880.58823529411757</v>
      </c>
      <c r="G10" s="145">
        <f t="shared" si="1"/>
        <v>211.79411764705881</v>
      </c>
      <c r="H10" s="146">
        <f t="shared" si="1"/>
        <v>203.52941176470586</v>
      </c>
      <c r="I10" s="147">
        <f t="shared" si="1"/>
        <v>80.735294117647044</v>
      </c>
      <c r="J10" s="148">
        <f t="shared" si="1"/>
        <v>1506.6176470588234</v>
      </c>
      <c r="K10" s="144">
        <f t="shared" si="1"/>
        <v>128.3235294117647</v>
      </c>
      <c r="L10" s="145">
        <f t="shared" si="1"/>
        <v>322.26470588235293</v>
      </c>
      <c r="M10" s="145">
        <f t="shared" si="1"/>
        <v>23.470588235294112</v>
      </c>
      <c r="N10" s="146">
        <f t="shared" si="1"/>
        <v>0</v>
      </c>
      <c r="O10" s="147">
        <f t="shared" si="1"/>
        <v>0</v>
      </c>
      <c r="P10" s="149">
        <f t="shared" si="1"/>
        <v>474.05882352941171</v>
      </c>
      <c r="Q10" s="148">
        <f t="shared" si="1"/>
        <v>1980.6764705882351</v>
      </c>
    </row>
    <row r="11" spans="1:17" s="102" customFormat="1" ht="17.100000000000001" customHeight="1" x14ac:dyDescent="0.5">
      <c r="A11" s="94"/>
      <c r="B11" s="95" t="s">
        <v>29</v>
      </c>
      <c r="C11" s="96" t="s">
        <v>14</v>
      </c>
      <c r="D11" s="96" t="s">
        <v>14</v>
      </c>
      <c r="E11" s="97">
        <f>AVERAGE(วทศ_1!E11,วทศ_2!E11)</f>
        <v>44.911764705882348</v>
      </c>
      <c r="F11" s="98">
        <f>AVERAGE(วทศ_1!F11,วทศ_2!F11)</f>
        <v>166.73529411764704</v>
      </c>
      <c r="G11" s="98">
        <f>AVERAGE(วทศ_1!G11,วทศ_2!G11)</f>
        <v>22.411764705882351</v>
      </c>
      <c r="H11" s="99">
        <f>AVERAGE(วทศ_1!H11,วทศ_2!H11)</f>
        <v>12.441176470588236</v>
      </c>
      <c r="I11" s="100">
        <f>AVERAGE(วทศ_1!I11,วทศ_2!I11)</f>
        <v>23.823529411764703</v>
      </c>
      <c r="J11" s="101">
        <f>AVERAGE(วทศ_1!J11,วทศ_2!J11)</f>
        <v>270.3235294117647</v>
      </c>
      <c r="K11" s="97">
        <f>AVERAGE(วทศ_1!K11,วทศ_2!K11)</f>
        <v>24.970588235294116</v>
      </c>
      <c r="L11" s="98">
        <f>AVERAGE(วทศ_1!L11,วทศ_2!L11)</f>
        <v>12.764705882352942</v>
      </c>
      <c r="M11" s="98">
        <f>AVERAGE(วทศ_1!M11,วทศ_2!M11)</f>
        <v>0.17647058823529413</v>
      </c>
      <c r="N11" s="99">
        <f>AVERAGE(วทศ_1!N11,วทศ_2!N11)</f>
        <v>0</v>
      </c>
      <c r="O11" s="100">
        <f>AVERAGE(วทศ_1!O11,วทศ_2!O11)</f>
        <v>0</v>
      </c>
      <c r="P11" s="101">
        <f>AVERAGE(วทศ_1!P11,วทศ_2!P11)</f>
        <v>37.911764705882348</v>
      </c>
      <c r="Q11" s="101">
        <f>AVERAGE(วทศ_1!Q11,วทศ_2!Q11)</f>
        <v>308.23529411764702</v>
      </c>
    </row>
    <row r="12" spans="1:17" s="102" customFormat="1" ht="17.100000000000001" customHeight="1" x14ac:dyDescent="0.5">
      <c r="B12" s="103"/>
      <c r="C12" s="104"/>
      <c r="D12" s="104" t="s">
        <v>15</v>
      </c>
      <c r="E12" s="105">
        <f>AVERAGE(วทศ_1!E12,วทศ_2!E12)</f>
        <v>0</v>
      </c>
      <c r="F12" s="106">
        <f>AVERAGE(วทศ_1!F12,วทศ_2!F12)</f>
        <v>0</v>
      </c>
      <c r="G12" s="106">
        <f>AVERAGE(วทศ_1!G12,วทศ_2!G12)</f>
        <v>0</v>
      </c>
      <c r="H12" s="107">
        <f>AVERAGE(วทศ_1!H12,วทศ_2!H12)</f>
        <v>0</v>
      </c>
      <c r="I12" s="108">
        <f>AVERAGE(วทศ_1!I12,วทศ_2!I12)</f>
        <v>0</v>
      </c>
      <c r="J12" s="109">
        <f>AVERAGE(วทศ_1!J12,วทศ_2!J12)</f>
        <v>0</v>
      </c>
      <c r="K12" s="105">
        <f>AVERAGE(วทศ_1!K12,วทศ_2!K12)</f>
        <v>0</v>
      </c>
      <c r="L12" s="106">
        <f>AVERAGE(วทศ_1!L12,วทศ_2!L12)</f>
        <v>0</v>
      </c>
      <c r="M12" s="106">
        <f>AVERAGE(วทศ_1!M12,วทศ_2!M12)</f>
        <v>0</v>
      </c>
      <c r="N12" s="107">
        <f>AVERAGE(วทศ_1!N12,วทศ_2!N12)</f>
        <v>0</v>
      </c>
      <c r="O12" s="108">
        <f>AVERAGE(วทศ_1!O12,วทศ_2!O12)</f>
        <v>0</v>
      </c>
      <c r="P12" s="110">
        <f>AVERAGE(วทศ_1!P12,วทศ_2!P12)</f>
        <v>0</v>
      </c>
      <c r="Q12" s="109">
        <f>AVERAGE(วทศ_1!Q12,วทศ_2!Q12)</f>
        <v>0</v>
      </c>
    </row>
    <row r="13" spans="1:17" s="102" customFormat="1" ht="17.100000000000001" customHeight="1" x14ac:dyDescent="0.5">
      <c r="B13" s="103"/>
      <c r="C13" s="104"/>
      <c r="D13" s="104" t="s">
        <v>11</v>
      </c>
      <c r="E13" s="105">
        <f>AVERAGE(วทศ_1!E13,วทศ_2!E13)</f>
        <v>44.911764705882348</v>
      </c>
      <c r="F13" s="106">
        <f>AVERAGE(วทศ_1!F13,วทศ_2!F13)</f>
        <v>166.73529411764704</v>
      </c>
      <c r="G13" s="106">
        <f>AVERAGE(วทศ_1!G13,วทศ_2!G13)</f>
        <v>22.411764705882351</v>
      </c>
      <c r="H13" s="107">
        <f>AVERAGE(วทศ_1!H13,วทศ_2!H13)</f>
        <v>12.441176470588236</v>
      </c>
      <c r="I13" s="108">
        <f>AVERAGE(วทศ_1!I13,วทศ_2!I13)</f>
        <v>23.823529411764703</v>
      </c>
      <c r="J13" s="109">
        <f>AVERAGE(วทศ_1!J13,วทศ_2!J13)</f>
        <v>270.3235294117647</v>
      </c>
      <c r="K13" s="105">
        <f>AVERAGE(วทศ_1!K13,วทศ_2!K13)</f>
        <v>24.970588235294116</v>
      </c>
      <c r="L13" s="106">
        <f>AVERAGE(วทศ_1!L13,วทศ_2!L13)</f>
        <v>12.764705882352942</v>
      </c>
      <c r="M13" s="106">
        <f>AVERAGE(วทศ_1!M13,วทศ_2!M13)</f>
        <v>0.17647058823529413</v>
      </c>
      <c r="N13" s="107">
        <f>AVERAGE(วทศ_1!N13,วทศ_2!N13)</f>
        <v>0</v>
      </c>
      <c r="O13" s="108">
        <f>AVERAGE(วทศ_1!O13,วทศ_2!O13)</f>
        <v>0</v>
      </c>
      <c r="P13" s="110">
        <f>AVERAGE(วทศ_1!P13,วทศ_2!P13)</f>
        <v>37.911764705882348</v>
      </c>
      <c r="Q13" s="109">
        <f>AVERAGE(วทศ_1!Q13,วทศ_2!Q13)</f>
        <v>308.23529411764702</v>
      </c>
    </row>
    <row r="14" spans="1:17" s="102" customFormat="1" ht="17.100000000000001" customHeight="1" x14ac:dyDescent="0.5">
      <c r="B14" s="103"/>
      <c r="C14" s="104" t="s">
        <v>16</v>
      </c>
      <c r="D14" s="104" t="s">
        <v>15</v>
      </c>
      <c r="E14" s="105">
        <f>AVERAGE(วทศ_1!E14,วทศ_2!E14)</f>
        <v>0</v>
      </c>
      <c r="F14" s="106">
        <f>AVERAGE(วทศ_1!F14,วทศ_2!F14)</f>
        <v>0</v>
      </c>
      <c r="G14" s="106">
        <f>AVERAGE(วทศ_1!G14,วทศ_2!G14)</f>
        <v>0</v>
      </c>
      <c r="H14" s="107">
        <f>AVERAGE(วทศ_1!H14,วทศ_2!H14)</f>
        <v>0</v>
      </c>
      <c r="I14" s="108">
        <f>AVERAGE(วทศ_1!I14,วทศ_2!I14)</f>
        <v>0</v>
      </c>
      <c r="J14" s="109">
        <f>AVERAGE(วทศ_1!J14,วทศ_2!J14)</f>
        <v>0</v>
      </c>
      <c r="K14" s="105">
        <f>AVERAGE(วทศ_1!K14,วทศ_2!K14)</f>
        <v>0</v>
      </c>
      <c r="L14" s="106">
        <f>AVERAGE(วทศ_1!L14,วทศ_2!L14)</f>
        <v>0</v>
      </c>
      <c r="M14" s="106">
        <f>AVERAGE(วทศ_1!M14,วทศ_2!M14)</f>
        <v>0</v>
      </c>
      <c r="N14" s="107">
        <f>AVERAGE(วทศ_1!N14,วทศ_2!N14)</f>
        <v>0</v>
      </c>
      <c r="O14" s="108">
        <f>AVERAGE(วทศ_1!O14,วทศ_2!O14)</f>
        <v>0</v>
      </c>
      <c r="P14" s="110">
        <f>AVERAGE(วทศ_1!P14,วทศ_2!P14)</f>
        <v>0</v>
      </c>
      <c r="Q14" s="109">
        <f>AVERAGE(วทศ_1!Q14,วทศ_2!Q14)</f>
        <v>0</v>
      </c>
    </row>
    <row r="15" spans="1:17" s="102" customFormat="1" ht="17.100000000000001" customHeight="1" x14ac:dyDescent="0.5">
      <c r="B15" s="103"/>
      <c r="C15" s="104"/>
      <c r="D15" s="104" t="s">
        <v>17</v>
      </c>
      <c r="E15" s="105">
        <f>AVERAGE(วทศ_1!E15,วทศ_2!E15)</f>
        <v>0</v>
      </c>
      <c r="F15" s="106">
        <f>AVERAGE(วทศ_1!F15,วทศ_2!F15)</f>
        <v>0</v>
      </c>
      <c r="G15" s="106">
        <f>AVERAGE(วทศ_1!G15,วทศ_2!G15)</f>
        <v>0</v>
      </c>
      <c r="H15" s="107">
        <f>AVERAGE(วทศ_1!H15,วทศ_2!H15)</f>
        <v>0</v>
      </c>
      <c r="I15" s="108">
        <f>AVERAGE(วทศ_1!I15,วทศ_2!I15)</f>
        <v>0</v>
      </c>
      <c r="J15" s="109">
        <f>AVERAGE(วทศ_1!J15,วทศ_2!J15)</f>
        <v>0</v>
      </c>
      <c r="K15" s="105">
        <f>AVERAGE(วทศ_1!K15,วทศ_2!K15)</f>
        <v>0</v>
      </c>
      <c r="L15" s="106">
        <f>AVERAGE(วทศ_1!L15,วทศ_2!L15)</f>
        <v>0</v>
      </c>
      <c r="M15" s="106">
        <f>AVERAGE(วทศ_1!M15,วทศ_2!M15)</f>
        <v>0</v>
      </c>
      <c r="N15" s="107">
        <f>AVERAGE(วทศ_1!N15,วทศ_2!N15)</f>
        <v>0</v>
      </c>
      <c r="O15" s="108">
        <f>AVERAGE(วทศ_1!O15,วทศ_2!O15)</f>
        <v>0</v>
      </c>
      <c r="P15" s="110">
        <f>AVERAGE(วทศ_1!P15,วทศ_2!P15)</f>
        <v>0</v>
      </c>
      <c r="Q15" s="109">
        <f>AVERAGE(วทศ_1!Q15,วทศ_2!Q15)</f>
        <v>0</v>
      </c>
    </row>
    <row r="16" spans="1:17" s="102" customFormat="1" ht="17.100000000000001" customHeight="1" x14ac:dyDescent="0.5">
      <c r="B16" s="103"/>
      <c r="C16" s="111" t="s">
        <v>18</v>
      </c>
      <c r="D16" s="111"/>
      <c r="E16" s="123">
        <f>AVERAGE(วทศ_1!E16,วทศ_2!E16)</f>
        <v>44.911764705882348</v>
      </c>
      <c r="F16" s="124">
        <f>AVERAGE(วทศ_1!F16,วทศ_2!F16)</f>
        <v>166.73529411764704</v>
      </c>
      <c r="G16" s="124">
        <f>AVERAGE(วทศ_1!G16,วทศ_2!G16)</f>
        <v>22.411764705882351</v>
      </c>
      <c r="H16" s="125">
        <f>AVERAGE(วทศ_1!H16,วทศ_2!H16)</f>
        <v>12.441176470588236</v>
      </c>
      <c r="I16" s="126">
        <f>AVERAGE(วทศ_1!I16,วทศ_2!I16)</f>
        <v>23.823529411764703</v>
      </c>
      <c r="J16" s="127">
        <f>AVERAGE(วทศ_1!J16,วทศ_2!J16)</f>
        <v>270.3235294117647</v>
      </c>
      <c r="K16" s="123">
        <f>AVERAGE(วทศ_1!K16,วทศ_2!K16)</f>
        <v>24.970588235294116</v>
      </c>
      <c r="L16" s="124">
        <f>AVERAGE(วทศ_1!L16,วทศ_2!L16)</f>
        <v>12.764705882352942</v>
      </c>
      <c r="M16" s="124">
        <f>AVERAGE(วทศ_1!M16,วทศ_2!M16)</f>
        <v>0.17647058823529413</v>
      </c>
      <c r="N16" s="125">
        <f>AVERAGE(วทศ_1!N16,วทศ_2!N16)</f>
        <v>0</v>
      </c>
      <c r="O16" s="126">
        <f>AVERAGE(วทศ_1!O16,วทศ_2!O16)</f>
        <v>0</v>
      </c>
      <c r="P16" s="128">
        <f>AVERAGE(วทศ_1!P16,วทศ_2!P16)</f>
        <v>37.911764705882348</v>
      </c>
      <c r="Q16" s="116">
        <f>AVERAGE(วทศ_1!Q16,วทศ_2!Q16)</f>
        <v>308.23529411764702</v>
      </c>
    </row>
    <row r="17" spans="1:17" s="51" customFormat="1" ht="17.100000000000001" customHeight="1" x14ac:dyDescent="0.5">
      <c r="A17" s="47" t="s">
        <v>21</v>
      </c>
      <c r="B17" s="48" t="s">
        <v>30</v>
      </c>
      <c r="C17" s="49" t="s">
        <v>14</v>
      </c>
      <c r="D17" s="49" t="s">
        <v>14</v>
      </c>
      <c r="E17" s="131">
        <f>AVERAGE(วทศ_1!E17,วทศ_2!E17)</f>
        <v>44.911764705882348</v>
      </c>
      <c r="F17" s="132">
        <f>AVERAGE(วทศ_1!F17,วทศ_2!F17)</f>
        <v>166.73529411764704</v>
      </c>
      <c r="G17" s="132">
        <f>AVERAGE(วทศ_1!G17,วทศ_2!G17)</f>
        <v>22.411764705882351</v>
      </c>
      <c r="H17" s="140">
        <f>AVERAGE(วทศ_1!H17,วทศ_2!H17)</f>
        <v>12.441176470588236</v>
      </c>
      <c r="I17" s="141">
        <f>AVERAGE(วทศ_1!I17,วทศ_2!I17)</f>
        <v>23.823529411764703</v>
      </c>
      <c r="J17" s="76">
        <f>AVERAGE(วทศ_1!J17,วทศ_2!J17)</f>
        <v>270.3235294117647</v>
      </c>
      <c r="K17" s="131">
        <f>AVERAGE(วทศ_1!K17,วทศ_2!K17)</f>
        <v>24.970588235294116</v>
      </c>
      <c r="L17" s="132">
        <f>AVERAGE(วทศ_1!L17,วทศ_2!L17)</f>
        <v>12.764705882352942</v>
      </c>
      <c r="M17" s="132">
        <f>AVERAGE(วทศ_1!M17,วทศ_2!M17)</f>
        <v>0.17647058823529413</v>
      </c>
      <c r="N17" s="140">
        <f>AVERAGE(วทศ_1!N17,วทศ_2!N17)</f>
        <v>0</v>
      </c>
      <c r="O17" s="141">
        <f>AVERAGE(วทศ_1!O17,วทศ_2!O17)</f>
        <v>0</v>
      </c>
      <c r="P17" s="76">
        <f>AVERAGE(วทศ_1!P17,วทศ_2!P17)</f>
        <v>37.911764705882348</v>
      </c>
      <c r="Q17" s="50">
        <f>AVERAGE(วทศ_1!Q17,วทศ_2!Q17)</f>
        <v>308.23529411764702</v>
      </c>
    </row>
    <row r="18" spans="1:17" s="51" customFormat="1" ht="17.100000000000001" customHeight="1" x14ac:dyDescent="0.5">
      <c r="A18" s="51" t="s">
        <v>21</v>
      </c>
      <c r="B18" s="52"/>
      <c r="C18" s="53"/>
      <c r="D18" s="53" t="s">
        <v>15</v>
      </c>
      <c r="E18" s="54">
        <f>AVERAGE(วทศ_1!E18,วทศ_2!E18)</f>
        <v>0</v>
      </c>
      <c r="F18" s="55">
        <f>AVERAGE(วทศ_1!F18,วทศ_2!F18)</f>
        <v>0</v>
      </c>
      <c r="G18" s="55">
        <f>AVERAGE(วทศ_1!G18,วทศ_2!G18)</f>
        <v>0</v>
      </c>
      <c r="H18" s="56">
        <f>AVERAGE(วทศ_1!H18,วทศ_2!H18)</f>
        <v>0</v>
      </c>
      <c r="I18" s="57">
        <f>AVERAGE(วทศ_1!I18,วทศ_2!I18)</f>
        <v>0</v>
      </c>
      <c r="J18" s="58">
        <f>AVERAGE(วทศ_1!J18,วทศ_2!J18)</f>
        <v>0</v>
      </c>
      <c r="K18" s="54">
        <f>AVERAGE(วทศ_1!K18,วทศ_2!K18)</f>
        <v>0</v>
      </c>
      <c r="L18" s="55">
        <f>AVERAGE(วทศ_1!L18,วทศ_2!L18)</f>
        <v>0</v>
      </c>
      <c r="M18" s="55">
        <f>AVERAGE(วทศ_1!M18,วทศ_2!M18)</f>
        <v>0</v>
      </c>
      <c r="N18" s="56">
        <f>AVERAGE(วทศ_1!N18,วทศ_2!N18)</f>
        <v>0</v>
      </c>
      <c r="O18" s="57">
        <f>AVERAGE(วทศ_1!O18,วทศ_2!O18)</f>
        <v>0</v>
      </c>
      <c r="P18" s="59">
        <f>AVERAGE(วทศ_1!P18,วทศ_2!P18)</f>
        <v>0</v>
      </c>
      <c r="Q18" s="58">
        <f>AVERAGE(วทศ_1!Q18,วทศ_2!Q18)</f>
        <v>0</v>
      </c>
    </row>
    <row r="19" spans="1:17" s="51" customFormat="1" ht="17.100000000000001" customHeight="1" x14ac:dyDescent="0.5">
      <c r="B19" s="52"/>
      <c r="C19" s="53"/>
      <c r="D19" s="53" t="s">
        <v>11</v>
      </c>
      <c r="E19" s="54">
        <f>AVERAGE(วทศ_1!E19,วทศ_2!E19)</f>
        <v>44.911764705882348</v>
      </c>
      <c r="F19" s="55">
        <f>AVERAGE(วทศ_1!F19,วทศ_2!F19)</f>
        <v>166.73529411764704</v>
      </c>
      <c r="G19" s="55">
        <f>AVERAGE(วทศ_1!G19,วทศ_2!G19)</f>
        <v>22.411764705882351</v>
      </c>
      <c r="H19" s="56">
        <f>AVERAGE(วทศ_1!H19,วทศ_2!H19)</f>
        <v>12.441176470588236</v>
      </c>
      <c r="I19" s="57">
        <f>AVERAGE(วทศ_1!I19,วทศ_2!I19)</f>
        <v>23.823529411764703</v>
      </c>
      <c r="J19" s="58">
        <f>AVERAGE(วทศ_1!J19,วทศ_2!J19)</f>
        <v>270.3235294117647</v>
      </c>
      <c r="K19" s="54">
        <f>AVERAGE(วทศ_1!K19,วทศ_2!K19)</f>
        <v>24.970588235294116</v>
      </c>
      <c r="L19" s="55">
        <f>AVERAGE(วทศ_1!L19,วทศ_2!L19)</f>
        <v>12.764705882352942</v>
      </c>
      <c r="M19" s="55">
        <f>AVERAGE(วทศ_1!M19,วทศ_2!M19)</f>
        <v>0.17647058823529413</v>
      </c>
      <c r="N19" s="56">
        <f>AVERAGE(วทศ_1!N19,วทศ_2!N19)</f>
        <v>0</v>
      </c>
      <c r="O19" s="57">
        <f>AVERAGE(วทศ_1!O19,วทศ_2!O19)</f>
        <v>0</v>
      </c>
      <c r="P19" s="59">
        <f>AVERAGE(วทศ_1!P19,วทศ_2!P19)</f>
        <v>37.911764705882348</v>
      </c>
      <c r="Q19" s="58">
        <f>AVERAGE(วทศ_1!Q19,วทศ_2!Q19)</f>
        <v>308.23529411764702</v>
      </c>
    </row>
    <row r="20" spans="1:17" s="51" customFormat="1" ht="17.100000000000001" customHeight="1" x14ac:dyDescent="0.5">
      <c r="A20" s="51" t="s">
        <v>21</v>
      </c>
      <c r="B20" s="52"/>
      <c r="C20" s="53" t="s">
        <v>16</v>
      </c>
      <c r="D20" s="53" t="s">
        <v>15</v>
      </c>
      <c r="E20" s="54">
        <f>AVERAGE(วทศ_1!E20,วทศ_2!E20)</f>
        <v>0</v>
      </c>
      <c r="F20" s="55">
        <f>AVERAGE(วทศ_1!F20,วทศ_2!F20)</f>
        <v>0</v>
      </c>
      <c r="G20" s="55">
        <f>AVERAGE(วทศ_1!G20,วทศ_2!G20)</f>
        <v>0</v>
      </c>
      <c r="H20" s="56">
        <f>AVERAGE(วทศ_1!H20,วทศ_2!H20)</f>
        <v>0</v>
      </c>
      <c r="I20" s="57">
        <f>AVERAGE(วทศ_1!I20,วทศ_2!I20)</f>
        <v>0</v>
      </c>
      <c r="J20" s="58">
        <f>AVERAGE(วทศ_1!J20,วทศ_2!J20)</f>
        <v>0</v>
      </c>
      <c r="K20" s="54">
        <f>AVERAGE(วทศ_1!K20,วทศ_2!K20)</f>
        <v>0</v>
      </c>
      <c r="L20" s="55">
        <f>AVERAGE(วทศ_1!L20,วทศ_2!L20)</f>
        <v>0</v>
      </c>
      <c r="M20" s="55">
        <f>AVERAGE(วทศ_1!M20,วทศ_2!M20)</f>
        <v>0</v>
      </c>
      <c r="N20" s="56">
        <f>AVERAGE(วทศ_1!N20,วทศ_2!N20)</f>
        <v>0</v>
      </c>
      <c r="O20" s="57">
        <f>AVERAGE(วทศ_1!O20,วทศ_2!O20)</f>
        <v>0</v>
      </c>
      <c r="P20" s="59">
        <f>AVERAGE(วทศ_1!P20,วทศ_2!P20)</f>
        <v>0</v>
      </c>
      <c r="Q20" s="58">
        <f>AVERAGE(วทศ_1!Q20,วทศ_2!Q20)</f>
        <v>0</v>
      </c>
    </row>
    <row r="21" spans="1:17" s="51" customFormat="1" ht="17.100000000000001" customHeight="1" x14ac:dyDescent="0.5">
      <c r="B21" s="52"/>
      <c r="C21" s="53"/>
      <c r="D21" s="53" t="s">
        <v>17</v>
      </c>
      <c r="E21" s="54">
        <f>AVERAGE(วทศ_1!E21,วทศ_2!E21)</f>
        <v>0</v>
      </c>
      <c r="F21" s="55">
        <f>AVERAGE(วทศ_1!F21,วทศ_2!F21)</f>
        <v>0</v>
      </c>
      <c r="G21" s="55">
        <f>AVERAGE(วทศ_1!G21,วทศ_2!G21)</f>
        <v>0</v>
      </c>
      <c r="H21" s="56">
        <f>AVERAGE(วทศ_1!H21,วทศ_2!H21)</f>
        <v>0</v>
      </c>
      <c r="I21" s="57">
        <f>AVERAGE(วทศ_1!I21,วทศ_2!I21)</f>
        <v>0</v>
      </c>
      <c r="J21" s="58">
        <f>AVERAGE(วทศ_1!J21,วทศ_2!J21)</f>
        <v>0</v>
      </c>
      <c r="K21" s="54">
        <f>AVERAGE(วทศ_1!K21,วทศ_2!K21)</f>
        <v>0</v>
      </c>
      <c r="L21" s="55">
        <f>AVERAGE(วทศ_1!L21,วทศ_2!L21)</f>
        <v>0</v>
      </c>
      <c r="M21" s="55">
        <f>AVERAGE(วทศ_1!M21,วทศ_2!M21)</f>
        <v>0</v>
      </c>
      <c r="N21" s="56">
        <f>AVERAGE(วทศ_1!N21,วทศ_2!N21)</f>
        <v>0</v>
      </c>
      <c r="O21" s="57">
        <f>AVERAGE(วทศ_1!O21,วทศ_2!O21)</f>
        <v>0</v>
      </c>
      <c r="P21" s="59">
        <f>AVERAGE(วทศ_1!P21,วทศ_2!P21)</f>
        <v>0</v>
      </c>
      <c r="Q21" s="58">
        <f>AVERAGE(วทศ_1!Q21,วทศ_2!Q21)</f>
        <v>0</v>
      </c>
    </row>
    <row r="22" spans="1:17" s="51" customFormat="1" ht="17.100000000000001" customHeight="1" x14ac:dyDescent="0.5">
      <c r="B22" s="60"/>
      <c r="C22" s="61" t="s">
        <v>18</v>
      </c>
      <c r="D22" s="61"/>
      <c r="E22" s="62">
        <f>AVERAGE(วทศ_1!E22,วทศ_2!E22)</f>
        <v>44.911764705882348</v>
      </c>
      <c r="F22" s="63">
        <f>AVERAGE(วทศ_1!F22,วทศ_2!F22)</f>
        <v>166.73529411764704</v>
      </c>
      <c r="G22" s="63">
        <f>AVERAGE(วทศ_1!G22,วทศ_2!G22)</f>
        <v>22.411764705882351</v>
      </c>
      <c r="H22" s="64">
        <f>AVERAGE(วทศ_1!H22,วทศ_2!H22)</f>
        <v>12.441176470588236</v>
      </c>
      <c r="I22" s="65">
        <f>AVERAGE(วทศ_1!I22,วทศ_2!I22)</f>
        <v>23.823529411764703</v>
      </c>
      <c r="J22" s="66">
        <f>AVERAGE(วทศ_1!J22,วทศ_2!J22)</f>
        <v>270.3235294117647</v>
      </c>
      <c r="K22" s="62">
        <f>AVERAGE(วทศ_1!K22,วทศ_2!K22)</f>
        <v>24.970588235294116</v>
      </c>
      <c r="L22" s="63">
        <f>AVERAGE(วทศ_1!L22,วทศ_2!L22)</f>
        <v>12.764705882352942</v>
      </c>
      <c r="M22" s="63">
        <f>AVERAGE(วทศ_1!M22,วทศ_2!M22)</f>
        <v>0.17647058823529413</v>
      </c>
      <c r="N22" s="64">
        <f>AVERAGE(วทศ_1!N22,วทศ_2!N22)</f>
        <v>0</v>
      </c>
      <c r="O22" s="65">
        <f>AVERAGE(วทศ_1!O22,วทศ_2!O22)</f>
        <v>0</v>
      </c>
      <c r="P22" s="67">
        <f>AVERAGE(วทศ_1!P22,วทศ_2!P22)</f>
        <v>37.911764705882348</v>
      </c>
      <c r="Q22" s="66">
        <f>AVERAGE(วทศ_1!Q22,วทศ_2!Q22)</f>
        <v>308.23529411764702</v>
      </c>
    </row>
    <row r="23" spans="1:17" s="102" customFormat="1" ht="17.100000000000001" customHeight="1" x14ac:dyDescent="0.5">
      <c r="A23" s="94"/>
      <c r="B23" s="95" t="s">
        <v>31</v>
      </c>
      <c r="C23" s="96" t="s">
        <v>14</v>
      </c>
      <c r="D23" s="96" t="s">
        <v>14</v>
      </c>
      <c r="E23" s="97">
        <f>AVERAGE(วทศ_1!E23,วทศ_2!E23)</f>
        <v>15</v>
      </c>
      <c r="F23" s="98">
        <f>AVERAGE(วทศ_1!F23,วทศ_2!F23)</f>
        <v>392.20588235294116</v>
      </c>
      <c r="G23" s="98">
        <f>AVERAGE(วทศ_1!G23,วทศ_2!G23)</f>
        <v>0.35294117647058826</v>
      </c>
      <c r="H23" s="99">
        <f>AVERAGE(วทศ_1!H23,วทศ_2!H23)</f>
        <v>5.382352941176471</v>
      </c>
      <c r="I23" s="100">
        <f>AVERAGE(วทศ_1!I23,วทศ_2!I23)</f>
        <v>0</v>
      </c>
      <c r="J23" s="101">
        <f>AVERAGE(วทศ_1!J23,วทศ_2!J23)</f>
        <v>412.94117647058818</v>
      </c>
      <c r="K23" s="97">
        <f>AVERAGE(วทศ_1!K23,วทศ_2!K23)</f>
        <v>16.588235294117645</v>
      </c>
      <c r="L23" s="98">
        <f>AVERAGE(วทศ_1!L23,วทศ_2!L23)</f>
        <v>223.94117647058823</v>
      </c>
      <c r="M23" s="98">
        <f>AVERAGE(วทศ_1!M23,วทศ_2!M23)</f>
        <v>0</v>
      </c>
      <c r="N23" s="99">
        <f>AVERAGE(วทศ_1!N23,วทศ_2!N23)</f>
        <v>0</v>
      </c>
      <c r="O23" s="100">
        <f>AVERAGE(วทศ_1!O23,วทศ_2!O23)</f>
        <v>0</v>
      </c>
      <c r="P23" s="101">
        <f>AVERAGE(วทศ_1!P23,วทศ_2!P23)</f>
        <v>240.52941176470586</v>
      </c>
      <c r="Q23" s="101">
        <f>AVERAGE(วทศ_1!Q23,วทศ_2!Q23)</f>
        <v>653.47058823529414</v>
      </c>
    </row>
    <row r="24" spans="1:17" s="102" customFormat="1" ht="17.100000000000001" customHeight="1" x14ac:dyDescent="0.5">
      <c r="B24" s="103"/>
      <c r="C24" s="104"/>
      <c r="D24" s="104" t="s">
        <v>15</v>
      </c>
      <c r="E24" s="105">
        <f>AVERAGE(วทศ_1!E24,วทศ_2!E24)</f>
        <v>0</v>
      </c>
      <c r="F24" s="106">
        <f>AVERAGE(วทศ_1!F24,วทศ_2!F24)</f>
        <v>0</v>
      </c>
      <c r="G24" s="106">
        <f>AVERAGE(วทศ_1!G24,วทศ_2!G24)</f>
        <v>0</v>
      </c>
      <c r="H24" s="107">
        <f>AVERAGE(วทศ_1!H24,วทศ_2!H24)</f>
        <v>0</v>
      </c>
      <c r="I24" s="108">
        <f>AVERAGE(วทศ_1!I24,วทศ_2!I24)</f>
        <v>0</v>
      </c>
      <c r="J24" s="109">
        <f>AVERAGE(วทศ_1!J24,วทศ_2!J24)</f>
        <v>0</v>
      </c>
      <c r="K24" s="105">
        <f>AVERAGE(วทศ_1!K24,วทศ_2!K24)</f>
        <v>0</v>
      </c>
      <c r="L24" s="106">
        <f>AVERAGE(วทศ_1!L24,วทศ_2!L24)</f>
        <v>0</v>
      </c>
      <c r="M24" s="106">
        <f>AVERAGE(วทศ_1!M24,วทศ_2!M24)</f>
        <v>0</v>
      </c>
      <c r="N24" s="107">
        <f>AVERAGE(วทศ_1!N24,วทศ_2!N24)</f>
        <v>0</v>
      </c>
      <c r="O24" s="108">
        <f>AVERAGE(วทศ_1!O24,วทศ_2!O24)</f>
        <v>0</v>
      </c>
      <c r="P24" s="110">
        <f>AVERAGE(วทศ_1!P24,วทศ_2!P24)</f>
        <v>0</v>
      </c>
      <c r="Q24" s="109">
        <f>AVERAGE(วทศ_1!Q24,วทศ_2!Q24)</f>
        <v>0</v>
      </c>
    </row>
    <row r="25" spans="1:17" s="102" customFormat="1" ht="17.100000000000001" customHeight="1" x14ac:dyDescent="0.5">
      <c r="B25" s="103"/>
      <c r="C25" s="104"/>
      <c r="D25" s="104" t="s">
        <v>11</v>
      </c>
      <c r="E25" s="105">
        <f>AVERAGE(วทศ_1!E25,วทศ_2!E25)</f>
        <v>15</v>
      </c>
      <c r="F25" s="106">
        <f>AVERAGE(วทศ_1!F25,วทศ_2!F25)</f>
        <v>392.20588235294116</v>
      </c>
      <c r="G25" s="106">
        <f>AVERAGE(วทศ_1!G25,วทศ_2!G25)</f>
        <v>0.35294117647058826</v>
      </c>
      <c r="H25" s="107">
        <f>AVERAGE(วทศ_1!H25,วทศ_2!H25)</f>
        <v>5.382352941176471</v>
      </c>
      <c r="I25" s="108">
        <f>AVERAGE(วทศ_1!I25,วทศ_2!I25)</f>
        <v>0</v>
      </c>
      <c r="J25" s="109">
        <f>AVERAGE(วทศ_1!J25,วทศ_2!J25)</f>
        <v>412.94117647058818</v>
      </c>
      <c r="K25" s="105">
        <f>AVERAGE(วทศ_1!K25,วทศ_2!K25)</f>
        <v>16.588235294117645</v>
      </c>
      <c r="L25" s="106">
        <f>AVERAGE(วทศ_1!L25,วทศ_2!L25)</f>
        <v>223.94117647058823</v>
      </c>
      <c r="M25" s="106">
        <f>AVERAGE(วทศ_1!M25,วทศ_2!M25)</f>
        <v>0</v>
      </c>
      <c r="N25" s="107">
        <f>AVERAGE(วทศ_1!N25,วทศ_2!N25)</f>
        <v>0</v>
      </c>
      <c r="O25" s="108">
        <f>AVERAGE(วทศ_1!O25,วทศ_2!O25)</f>
        <v>0</v>
      </c>
      <c r="P25" s="110">
        <f>AVERAGE(วทศ_1!P25,วทศ_2!P25)</f>
        <v>240.52941176470586</v>
      </c>
      <c r="Q25" s="109">
        <f>AVERAGE(วทศ_1!Q25,วทศ_2!Q25)</f>
        <v>653.47058823529414</v>
      </c>
    </row>
    <row r="26" spans="1:17" s="102" customFormat="1" ht="17.100000000000001" customHeight="1" x14ac:dyDescent="0.5">
      <c r="B26" s="103"/>
      <c r="C26" s="104" t="s">
        <v>16</v>
      </c>
      <c r="D26" s="104" t="s">
        <v>15</v>
      </c>
      <c r="E26" s="105">
        <f>AVERAGE(วทศ_1!E26,วทศ_2!E26)</f>
        <v>0</v>
      </c>
      <c r="F26" s="106">
        <f>AVERAGE(วทศ_1!F26,วทศ_2!F26)</f>
        <v>0</v>
      </c>
      <c r="G26" s="106">
        <f>AVERAGE(วทศ_1!G26,วทศ_2!G26)</f>
        <v>0</v>
      </c>
      <c r="H26" s="107">
        <f>AVERAGE(วทศ_1!H26,วทศ_2!H26)</f>
        <v>0</v>
      </c>
      <c r="I26" s="108">
        <f>AVERAGE(วทศ_1!I26,วทศ_2!I26)</f>
        <v>0</v>
      </c>
      <c r="J26" s="109">
        <f>AVERAGE(วทศ_1!J26,วทศ_2!J26)</f>
        <v>0</v>
      </c>
      <c r="K26" s="105">
        <f>AVERAGE(วทศ_1!K26,วทศ_2!K26)</f>
        <v>0</v>
      </c>
      <c r="L26" s="106">
        <f>AVERAGE(วทศ_1!L26,วทศ_2!L26)</f>
        <v>0</v>
      </c>
      <c r="M26" s="106">
        <f>AVERAGE(วทศ_1!M26,วทศ_2!M26)</f>
        <v>0</v>
      </c>
      <c r="N26" s="107">
        <f>AVERAGE(วทศ_1!N26,วทศ_2!N26)</f>
        <v>0</v>
      </c>
      <c r="O26" s="108">
        <f>AVERAGE(วทศ_1!O26,วทศ_2!O26)</f>
        <v>0</v>
      </c>
      <c r="P26" s="110">
        <f>AVERAGE(วทศ_1!P26,วทศ_2!P26)</f>
        <v>0</v>
      </c>
      <c r="Q26" s="109">
        <f>AVERAGE(วทศ_1!Q26,วทศ_2!Q26)</f>
        <v>0</v>
      </c>
    </row>
    <row r="27" spans="1:17" s="102" customFormat="1" ht="17.100000000000001" customHeight="1" x14ac:dyDescent="0.5">
      <c r="B27" s="103"/>
      <c r="C27" s="104"/>
      <c r="D27" s="104" t="s">
        <v>17</v>
      </c>
      <c r="E27" s="105">
        <f>AVERAGE(วทศ_1!E27,วทศ_2!E27)</f>
        <v>0</v>
      </c>
      <c r="F27" s="106">
        <f>AVERAGE(วทศ_1!F27,วทศ_2!F27)</f>
        <v>0</v>
      </c>
      <c r="G27" s="106">
        <f>AVERAGE(วทศ_1!G27,วทศ_2!G27)</f>
        <v>0</v>
      </c>
      <c r="H27" s="107">
        <f>AVERAGE(วทศ_1!H27,วทศ_2!H27)</f>
        <v>0</v>
      </c>
      <c r="I27" s="108">
        <f>AVERAGE(วทศ_1!I27,วทศ_2!I27)</f>
        <v>0</v>
      </c>
      <c r="J27" s="109">
        <f>AVERAGE(วทศ_1!J27,วทศ_2!J27)</f>
        <v>0</v>
      </c>
      <c r="K27" s="105">
        <f>AVERAGE(วทศ_1!K27,วทศ_2!K27)</f>
        <v>0</v>
      </c>
      <c r="L27" s="106">
        <f>AVERAGE(วทศ_1!L27,วทศ_2!L27)</f>
        <v>0</v>
      </c>
      <c r="M27" s="106">
        <f>AVERAGE(วทศ_1!M27,วทศ_2!M27)</f>
        <v>0</v>
      </c>
      <c r="N27" s="107">
        <f>AVERAGE(วทศ_1!N27,วทศ_2!N27)</f>
        <v>0</v>
      </c>
      <c r="O27" s="108">
        <f>AVERAGE(วทศ_1!O27,วทศ_2!O27)</f>
        <v>0</v>
      </c>
      <c r="P27" s="110">
        <f>AVERAGE(วทศ_1!P27,วทศ_2!P27)</f>
        <v>0</v>
      </c>
      <c r="Q27" s="109">
        <f>AVERAGE(วทศ_1!Q27,วทศ_2!Q27)</f>
        <v>0</v>
      </c>
    </row>
    <row r="28" spans="1:17" s="102" customFormat="1" ht="17.100000000000001" customHeight="1" x14ac:dyDescent="0.5">
      <c r="B28" s="103"/>
      <c r="C28" s="111" t="s">
        <v>18</v>
      </c>
      <c r="D28" s="111"/>
      <c r="E28" s="112">
        <f>AVERAGE(วทศ_1!E28,วทศ_2!E28)</f>
        <v>15</v>
      </c>
      <c r="F28" s="113">
        <f>AVERAGE(วทศ_1!F28,วทศ_2!F28)</f>
        <v>392.20588235294116</v>
      </c>
      <c r="G28" s="113">
        <f>AVERAGE(วทศ_1!G28,วทศ_2!G28)</f>
        <v>0.35294117647058826</v>
      </c>
      <c r="H28" s="114">
        <f>AVERAGE(วทศ_1!H28,วทศ_2!H28)</f>
        <v>5.382352941176471</v>
      </c>
      <c r="I28" s="115">
        <f>AVERAGE(วทศ_1!I28,วทศ_2!I28)</f>
        <v>0</v>
      </c>
      <c r="J28" s="116">
        <f>AVERAGE(วทศ_1!J28,วทศ_2!J28)</f>
        <v>412.94117647058818</v>
      </c>
      <c r="K28" s="112">
        <f>AVERAGE(วทศ_1!K28,วทศ_2!K28)</f>
        <v>16.588235294117645</v>
      </c>
      <c r="L28" s="113">
        <f>AVERAGE(วทศ_1!L28,วทศ_2!L28)</f>
        <v>223.94117647058823</v>
      </c>
      <c r="M28" s="113">
        <f>AVERAGE(วทศ_1!M28,วทศ_2!M28)</f>
        <v>0</v>
      </c>
      <c r="N28" s="114">
        <f>AVERAGE(วทศ_1!N28,วทศ_2!N28)</f>
        <v>0</v>
      </c>
      <c r="O28" s="115">
        <f>AVERAGE(วทศ_1!O28,วทศ_2!O28)</f>
        <v>0</v>
      </c>
      <c r="P28" s="117">
        <f>AVERAGE(วทศ_1!P28,วทศ_2!P28)</f>
        <v>240.52941176470586</v>
      </c>
      <c r="Q28" s="116">
        <f>AVERAGE(วทศ_1!Q28,วทศ_2!Q28)</f>
        <v>653.47058823529414</v>
      </c>
    </row>
    <row r="29" spans="1:17" s="51" customFormat="1" ht="17.100000000000001" customHeight="1" x14ac:dyDescent="0.5">
      <c r="A29" s="47" t="s">
        <v>20</v>
      </c>
      <c r="B29" s="48" t="s">
        <v>32</v>
      </c>
      <c r="C29" s="49" t="s">
        <v>14</v>
      </c>
      <c r="D29" s="49" t="s">
        <v>14</v>
      </c>
      <c r="E29" s="136">
        <f>AVERAGE(วทศ_1!E29,วทศ_2!E29)</f>
        <v>0</v>
      </c>
      <c r="F29" s="137">
        <f>AVERAGE(วทศ_1!F29,วทศ_2!F29)</f>
        <v>189.99999999999994</v>
      </c>
      <c r="G29" s="137">
        <f>AVERAGE(วทศ_1!G29,วทศ_2!G29)</f>
        <v>0.26470588235294118</v>
      </c>
      <c r="H29" s="138">
        <f>AVERAGE(วทศ_1!H29,วทศ_2!H29)</f>
        <v>5.382352941176471</v>
      </c>
      <c r="I29" s="139">
        <f>AVERAGE(วทศ_1!I29,วทศ_2!I29)</f>
        <v>0</v>
      </c>
      <c r="J29" s="50">
        <f>AVERAGE(วทศ_1!J29,วทศ_2!J29)</f>
        <v>195.64705882352939</v>
      </c>
      <c r="K29" s="136">
        <f>AVERAGE(วทศ_1!K29,วทศ_2!K29)</f>
        <v>0</v>
      </c>
      <c r="L29" s="137">
        <f>AVERAGE(วทศ_1!L29,วทศ_2!L29)</f>
        <v>101.79411764705883</v>
      </c>
      <c r="M29" s="137">
        <f>AVERAGE(วทศ_1!M29,วทศ_2!M29)</f>
        <v>0</v>
      </c>
      <c r="N29" s="138">
        <f>AVERAGE(วทศ_1!N29,วทศ_2!N29)</f>
        <v>0</v>
      </c>
      <c r="O29" s="139">
        <f>AVERAGE(วทศ_1!O29,วทศ_2!O29)</f>
        <v>0</v>
      </c>
      <c r="P29" s="50">
        <f>AVERAGE(วทศ_1!P29,วทศ_2!P29)</f>
        <v>101.79411764705883</v>
      </c>
      <c r="Q29" s="50">
        <f>AVERAGE(วทศ_1!Q29,วทศ_2!Q29)</f>
        <v>297.44117647058818</v>
      </c>
    </row>
    <row r="30" spans="1:17" s="51" customFormat="1" ht="17.100000000000001" customHeight="1" x14ac:dyDescent="0.5">
      <c r="A30" s="51" t="s">
        <v>20</v>
      </c>
      <c r="B30" s="52"/>
      <c r="C30" s="53"/>
      <c r="D30" s="53" t="s">
        <v>15</v>
      </c>
      <c r="E30" s="54">
        <f>AVERAGE(วทศ_1!E30,วทศ_2!E30)</f>
        <v>0</v>
      </c>
      <c r="F30" s="55">
        <f>AVERAGE(วทศ_1!F30,วทศ_2!F30)</f>
        <v>0</v>
      </c>
      <c r="G30" s="55">
        <f>AVERAGE(วทศ_1!G30,วทศ_2!G30)</f>
        <v>0</v>
      </c>
      <c r="H30" s="56">
        <f>AVERAGE(วทศ_1!H30,วทศ_2!H30)</f>
        <v>0</v>
      </c>
      <c r="I30" s="57">
        <f>AVERAGE(วทศ_1!I30,วทศ_2!I30)</f>
        <v>0</v>
      </c>
      <c r="J30" s="58">
        <f>AVERAGE(วทศ_1!J30,วทศ_2!J30)</f>
        <v>0</v>
      </c>
      <c r="K30" s="54">
        <f>AVERAGE(วทศ_1!K30,วทศ_2!K30)</f>
        <v>0</v>
      </c>
      <c r="L30" s="55">
        <f>AVERAGE(วทศ_1!L30,วทศ_2!L30)</f>
        <v>0</v>
      </c>
      <c r="M30" s="55">
        <f>AVERAGE(วทศ_1!M30,วทศ_2!M30)</f>
        <v>0</v>
      </c>
      <c r="N30" s="56">
        <f>AVERAGE(วทศ_1!N30,วทศ_2!N30)</f>
        <v>0</v>
      </c>
      <c r="O30" s="57">
        <f>AVERAGE(วทศ_1!O30,วทศ_2!O30)</f>
        <v>0</v>
      </c>
      <c r="P30" s="59">
        <f>AVERAGE(วทศ_1!P30,วทศ_2!P30)</f>
        <v>0</v>
      </c>
      <c r="Q30" s="58">
        <f>AVERAGE(วทศ_1!Q30,วทศ_2!Q30)</f>
        <v>0</v>
      </c>
    </row>
    <row r="31" spans="1:17" s="51" customFormat="1" ht="17.100000000000001" customHeight="1" x14ac:dyDescent="0.5">
      <c r="B31" s="52"/>
      <c r="C31" s="53"/>
      <c r="D31" s="53" t="s">
        <v>11</v>
      </c>
      <c r="E31" s="54">
        <f>AVERAGE(วทศ_1!E31,วทศ_2!E31)</f>
        <v>0</v>
      </c>
      <c r="F31" s="55">
        <f>AVERAGE(วทศ_1!F31,วทศ_2!F31)</f>
        <v>189.99999999999994</v>
      </c>
      <c r="G31" s="55">
        <f>AVERAGE(วทศ_1!G31,วทศ_2!G31)</f>
        <v>0.26470588235294118</v>
      </c>
      <c r="H31" s="56">
        <f>AVERAGE(วทศ_1!H31,วทศ_2!H31)</f>
        <v>5.382352941176471</v>
      </c>
      <c r="I31" s="57">
        <f>AVERAGE(วทศ_1!I31,วทศ_2!I31)</f>
        <v>0</v>
      </c>
      <c r="J31" s="58">
        <f>AVERAGE(วทศ_1!J31,วทศ_2!J31)</f>
        <v>195.64705882352939</v>
      </c>
      <c r="K31" s="54">
        <f>AVERAGE(วทศ_1!K31,วทศ_2!K31)</f>
        <v>0</v>
      </c>
      <c r="L31" s="55">
        <f>AVERAGE(วทศ_1!L31,วทศ_2!L31)</f>
        <v>101.79411764705883</v>
      </c>
      <c r="M31" s="55">
        <f>AVERAGE(วทศ_1!M31,วทศ_2!M31)</f>
        <v>0</v>
      </c>
      <c r="N31" s="56">
        <f>AVERAGE(วทศ_1!N31,วทศ_2!N31)</f>
        <v>0</v>
      </c>
      <c r="O31" s="57">
        <f>AVERAGE(วทศ_1!O31,วทศ_2!O31)</f>
        <v>0</v>
      </c>
      <c r="P31" s="59">
        <f>AVERAGE(วทศ_1!P31,วทศ_2!P31)</f>
        <v>101.79411764705883</v>
      </c>
      <c r="Q31" s="58">
        <f>AVERAGE(วทศ_1!Q31,วทศ_2!Q31)</f>
        <v>297.44117647058818</v>
      </c>
    </row>
    <row r="32" spans="1:17" s="51" customFormat="1" ht="17.100000000000001" customHeight="1" x14ac:dyDescent="0.5">
      <c r="A32" s="51" t="s">
        <v>20</v>
      </c>
      <c r="B32" s="52"/>
      <c r="C32" s="53" t="s">
        <v>16</v>
      </c>
      <c r="D32" s="53" t="s">
        <v>15</v>
      </c>
      <c r="E32" s="54">
        <f>AVERAGE(วทศ_1!E32,วทศ_2!E32)</f>
        <v>0</v>
      </c>
      <c r="F32" s="55">
        <f>AVERAGE(วทศ_1!F32,วทศ_2!F32)</f>
        <v>0</v>
      </c>
      <c r="G32" s="55">
        <f>AVERAGE(วทศ_1!G32,วทศ_2!G32)</f>
        <v>0</v>
      </c>
      <c r="H32" s="56">
        <f>AVERAGE(วทศ_1!H32,วทศ_2!H32)</f>
        <v>0</v>
      </c>
      <c r="I32" s="57">
        <f>AVERAGE(วทศ_1!I32,วทศ_2!I32)</f>
        <v>0</v>
      </c>
      <c r="J32" s="58">
        <f>AVERAGE(วทศ_1!J32,วทศ_2!J32)</f>
        <v>0</v>
      </c>
      <c r="K32" s="54">
        <f>AVERAGE(วทศ_1!K32,วทศ_2!K32)</f>
        <v>0</v>
      </c>
      <c r="L32" s="55">
        <f>AVERAGE(วทศ_1!L32,วทศ_2!L32)</f>
        <v>0</v>
      </c>
      <c r="M32" s="55">
        <f>AVERAGE(วทศ_1!M32,วทศ_2!M32)</f>
        <v>0</v>
      </c>
      <c r="N32" s="56">
        <f>AVERAGE(วทศ_1!N32,วทศ_2!N32)</f>
        <v>0</v>
      </c>
      <c r="O32" s="57">
        <f>AVERAGE(วทศ_1!O32,วทศ_2!O32)</f>
        <v>0</v>
      </c>
      <c r="P32" s="59">
        <f>AVERAGE(วทศ_1!P32,วทศ_2!P32)</f>
        <v>0</v>
      </c>
      <c r="Q32" s="58">
        <f>AVERAGE(วทศ_1!Q32,วทศ_2!Q32)</f>
        <v>0</v>
      </c>
    </row>
    <row r="33" spans="1:17" s="51" customFormat="1" ht="17.100000000000001" customHeight="1" x14ac:dyDescent="0.5">
      <c r="B33" s="52"/>
      <c r="C33" s="53"/>
      <c r="D33" s="53" t="s">
        <v>17</v>
      </c>
      <c r="E33" s="54">
        <f>AVERAGE(วทศ_1!E33,วทศ_2!E33)</f>
        <v>0</v>
      </c>
      <c r="F33" s="55">
        <f>AVERAGE(วทศ_1!F33,วทศ_2!F33)</f>
        <v>0</v>
      </c>
      <c r="G33" s="55">
        <f>AVERAGE(วทศ_1!G33,วทศ_2!G33)</f>
        <v>0</v>
      </c>
      <c r="H33" s="56">
        <f>AVERAGE(วทศ_1!H33,วทศ_2!H33)</f>
        <v>0</v>
      </c>
      <c r="I33" s="57">
        <f>AVERAGE(วทศ_1!I33,วทศ_2!I33)</f>
        <v>0</v>
      </c>
      <c r="J33" s="58">
        <f>AVERAGE(วทศ_1!J33,วทศ_2!J33)</f>
        <v>0</v>
      </c>
      <c r="K33" s="54">
        <f>AVERAGE(วทศ_1!K33,วทศ_2!K33)</f>
        <v>0</v>
      </c>
      <c r="L33" s="55">
        <f>AVERAGE(วทศ_1!L33,วทศ_2!L33)</f>
        <v>0</v>
      </c>
      <c r="M33" s="55">
        <f>AVERAGE(วทศ_1!M33,วทศ_2!M33)</f>
        <v>0</v>
      </c>
      <c r="N33" s="56">
        <f>AVERAGE(วทศ_1!N33,วทศ_2!N33)</f>
        <v>0</v>
      </c>
      <c r="O33" s="57">
        <f>AVERAGE(วทศ_1!O33,วทศ_2!O33)</f>
        <v>0</v>
      </c>
      <c r="P33" s="59">
        <f>AVERAGE(วทศ_1!P33,วทศ_2!P33)</f>
        <v>0</v>
      </c>
      <c r="Q33" s="58">
        <f>AVERAGE(วทศ_1!Q33,วทศ_2!Q33)</f>
        <v>0</v>
      </c>
    </row>
    <row r="34" spans="1:17" s="51" customFormat="1" ht="17.100000000000001" customHeight="1" x14ac:dyDescent="0.5">
      <c r="B34" s="68"/>
      <c r="C34" s="69" t="s">
        <v>18</v>
      </c>
      <c r="D34" s="69"/>
      <c r="E34" s="70">
        <f>AVERAGE(วทศ_1!E34,วทศ_2!E34)</f>
        <v>0</v>
      </c>
      <c r="F34" s="71">
        <f>AVERAGE(วทศ_1!F34,วทศ_2!F34)</f>
        <v>189.99999999999994</v>
      </c>
      <c r="G34" s="71">
        <f>AVERAGE(วทศ_1!G34,วทศ_2!G34)</f>
        <v>0.26470588235294118</v>
      </c>
      <c r="H34" s="72">
        <f>AVERAGE(วทศ_1!H34,วทศ_2!H34)</f>
        <v>5.382352941176471</v>
      </c>
      <c r="I34" s="73">
        <f>AVERAGE(วทศ_1!I34,วทศ_2!I34)</f>
        <v>0</v>
      </c>
      <c r="J34" s="74">
        <f>AVERAGE(วทศ_1!J34,วทศ_2!J34)</f>
        <v>195.64705882352939</v>
      </c>
      <c r="K34" s="70">
        <f>AVERAGE(วทศ_1!K34,วทศ_2!K34)</f>
        <v>0</v>
      </c>
      <c r="L34" s="71">
        <f>AVERAGE(วทศ_1!L34,วทศ_2!L34)</f>
        <v>101.79411764705883</v>
      </c>
      <c r="M34" s="71">
        <f>AVERAGE(วทศ_1!M34,วทศ_2!M34)</f>
        <v>0</v>
      </c>
      <c r="N34" s="72">
        <f>AVERAGE(วทศ_1!N34,วทศ_2!N34)</f>
        <v>0</v>
      </c>
      <c r="O34" s="73">
        <f>AVERAGE(วทศ_1!O34,วทศ_2!O34)</f>
        <v>0</v>
      </c>
      <c r="P34" s="75">
        <f>AVERAGE(วทศ_1!P34,วทศ_2!P34)</f>
        <v>101.79411764705883</v>
      </c>
      <c r="Q34" s="74">
        <f>AVERAGE(วทศ_1!Q34,วทศ_2!Q34)</f>
        <v>297.44117647058818</v>
      </c>
    </row>
    <row r="35" spans="1:17" s="51" customFormat="1" ht="17.100000000000001" customHeight="1" x14ac:dyDescent="0.5">
      <c r="A35" s="47" t="s">
        <v>22</v>
      </c>
      <c r="B35" s="52" t="s">
        <v>33</v>
      </c>
      <c r="C35" s="53" t="s">
        <v>14</v>
      </c>
      <c r="D35" s="53" t="s">
        <v>14</v>
      </c>
      <c r="E35" s="131">
        <f>AVERAGE(วทศ_1!E35,วทศ_2!E35)</f>
        <v>15</v>
      </c>
      <c r="F35" s="132">
        <f>AVERAGE(วทศ_1!F35,วทศ_2!F35)</f>
        <v>202.20588235294122</v>
      </c>
      <c r="G35" s="132">
        <f>AVERAGE(วทศ_1!G35,วทศ_2!G35)</f>
        <v>8.8235294117647065E-2</v>
      </c>
      <c r="H35" s="140">
        <f>AVERAGE(วทศ_1!H35,วทศ_2!H35)</f>
        <v>0</v>
      </c>
      <c r="I35" s="141">
        <f>AVERAGE(วทศ_1!I35,วทศ_2!I35)</f>
        <v>0</v>
      </c>
      <c r="J35" s="76">
        <f>AVERAGE(วทศ_1!J35,วทศ_2!J35)</f>
        <v>217.29411764705884</v>
      </c>
      <c r="K35" s="131">
        <f>AVERAGE(วทศ_1!K35,วทศ_2!K35)</f>
        <v>16.588235294117645</v>
      </c>
      <c r="L35" s="132">
        <f>AVERAGE(วทศ_1!L35,วทศ_2!L35)</f>
        <v>122.14705882352939</v>
      </c>
      <c r="M35" s="132">
        <f>AVERAGE(วทศ_1!M35,วทศ_2!M35)</f>
        <v>0</v>
      </c>
      <c r="N35" s="140">
        <f>AVERAGE(วทศ_1!N35,วทศ_2!N35)</f>
        <v>0</v>
      </c>
      <c r="O35" s="141">
        <f>AVERAGE(วทศ_1!O35,วทศ_2!O35)</f>
        <v>0</v>
      </c>
      <c r="P35" s="76">
        <f>AVERAGE(วทศ_1!P35,วทศ_2!P35)</f>
        <v>138.73529411764704</v>
      </c>
      <c r="Q35" s="76">
        <f>AVERAGE(วทศ_1!Q35,วทศ_2!Q35)</f>
        <v>356.02941176470586</v>
      </c>
    </row>
    <row r="36" spans="1:17" s="51" customFormat="1" ht="17.100000000000001" customHeight="1" x14ac:dyDescent="0.5">
      <c r="A36" s="51" t="s">
        <v>22</v>
      </c>
      <c r="B36" s="52"/>
      <c r="C36" s="53"/>
      <c r="D36" s="53" t="s">
        <v>15</v>
      </c>
      <c r="E36" s="54">
        <f>AVERAGE(วทศ_1!E36,วทศ_2!E36)</f>
        <v>0</v>
      </c>
      <c r="F36" s="55">
        <f>AVERAGE(วทศ_1!F36,วทศ_2!F36)</f>
        <v>0</v>
      </c>
      <c r="G36" s="55">
        <f>AVERAGE(วทศ_1!G36,วทศ_2!G36)</f>
        <v>0</v>
      </c>
      <c r="H36" s="56">
        <f>AVERAGE(วทศ_1!H36,วทศ_2!H36)</f>
        <v>0</v>
      </c>
      <c r="I36" s="57">
        <f>AVERAGE(วทศ_1!I36,วทศ_2!I36)</f>
        <v>0</v>
      </c>
      <c r="J36" s="58">
        <f>AVERAGE(วทศ_1!J36,วทศ_2!J36)</f>
        <v>0</v>
      </c>
      <c r="K36" s="54">
        <f>AVERAGE(วทศ_1!K36,วทศ_2!K36)</f>
        <v>0</v>
      </c>
      <c r="L36" s="55">
        <f>AVERAGE(วทศ_1!L36,วทศ_2!L36)</f>
        <v>0</v>
      </c>
      <c r="M36" s="55">
        <f>AVERAGE(วทศ_1!M36,วทศ_2!M36)</f>
        <v>0</v>
      </c>
      <c r="N36" s="56">
        <f>AVERAGE(วทศ_1!N36,วทศ_2!N36)</f>
        <v>0</v>
      </c>
      <c r="O36" s="57">
        <f>AVERAGE(วทศ_1!O36,วทศ_2!O36)</f>
        <v>0</v>
      </c>
      <c r="P36" s="59">
        <f>AVERAGE(วทศ_1!P36,วทศ_2!P36)</f>
        <v>0</v>
      </c>
      <c r="Q36" s="58">
        <f>AVERAGE(วทศ_1!Q36,วทศ_2!Q36)</f>
        <v>0</v>
      </c>
    </row>
    <row r="37" spans="1:17" s="51" customFormat="1" ht="17.100000000000001" customHeight="1" x14ac:dyDescent="0.5">
      <c r="B37" s="52"/>
      <c r="C37" s="53"/>
      <c r="D37" s="53" t="s">
        <v>11</v>
      </c>
      <c r="E37" s="54">
        <f>AVERAGE(วทศ_1!E37,วทศ_2!E37)</f>
        <v>15</v>
      </c>
      <c r="F37" s="55">
        <f>AVERAGE(วทศ_1!F37,วทศ_2!F37)</f>
        <v>202.20588235294122</v>
      </c>
      <c r="G37" s="55">
        <f>AVERAGE(วทศ_1!G37,วทศ_2!G37)</f>
        <v>8.8235294117647065E-2</v>
      </c>
      <c r="H37" s="56">
        <f>AVERAGE(วทศ_1!H37,วทศ_2!H37)</f>
        <v>0</v>
      </c>
      <c r="I37" s="57">
        <f>AVERAGE(วทศ_1!I37,วทศ_2!I37)</f>
        <v>0</v>
      </c>
      <c r="J37" s="58">
        <f>AVERAGE(วทศ_1!J37,วทศ_2!J37)</f>
        <v>217.29411764705884</v>
      </c>
      <c r="K37" s="54">
        <f>AVERAGE(วทศ_1!K37,วทศ_2!K37)</f>
        <v>16.588235294117645</v>
      </c>
      <c r="L37" s="55">
        <f>AVERAGE(วทศ_1!L37,วทศ_2!L37)</f>
        <v>122.14705882352939</v>
      </c>
      <c r="M37" s="55">
        <f>AVERAGE(วทศ_1!M37,วทศ_2!M37)</f>
        <v>0</v>
      </c>
      <c r="N37" s="56">
        <f>AVERAGE(วทศ_1!N37,วทศ_2!N37)</f>
        <v>0</v>
      </c>
      <c r="O37" s="57">
        <f>AVERAGE(วทศ_1!O37,วทศ_2!O37)</f>
        <v>0</v>
      </c>
      <c r="P37" s="59">
        <f>AVERAGE(วทศ_1!P37,วทศ_2!P37)</f>
        <v>138.73529411764704</v>
      </c>
      <c r="Q37" s="58">
        <f>AVERAGE(วทศ_1!Q37,วทศ_2!Q37)</f>
        <v>356.02941176470586</v>
      </c>
    </row>
    <row r="38" spans="1:17" s="51" customFormat="1" ht="17.100000000000001" customHeight="1" x14ac:dyDescent="0.5">
      <c r="A38" s="51" t="s">
        <v>22</v>
      </c>
      <c r="B38" s="52"/>
      <c r="C38" s="53" t="s">
        <v>16</v>
      </c>
      <c r="D38" s="53" t="s">
        <v>15</v>
      </c>
      <c r="E38" s="54">
        <f>AVERAGE(วทศ_1!E38,วทศ_2!E38)</f>
        <v>0</v>
      </c>
      <c r="F38" s="55">
        <f>AVERAGE(วทศ_1!F38,วทศ_2!F38)</f>
        <v>0</v>
      </c>
      <c r="G38" s="55">
        <f>AVERAGE(วทศ_1!G38,วทศ_2!G38)</f>
        <v>0</v>
      </c>
      <c r="H38" s="56">
        <f>AVERAGE(วทศ_1!H38,วทศ_2!H38)</f>
        <v>0</v>
      </c>
      <c r="I38" s="57">
        <f>AVERAGE(วทศ_1!I38,วทศ_2!I38)</f>
        <v>0</v>
      </c>
      <c r="J38" s="58">
        <f>AVERAGE(วทศ_1!J38,วทศ_2!J38)</f>
        <v>0</v>
      </c>
      <c r="K38" s="54">
        <f>AVERAGE(วทศ_1!K38,วทศ_2!K38)</f>
        <v>0</v>
      </c>
      <c r="L38" s="55">
        <f>AVERAGE(วทศ_1!L38,วทศ_2!L38)</f>
        <v>0</v>
      </c>
      <c r="M38" s="55">
        <f>AVERAGE(วทศ_1!M38,วทศ_2!M38)</f>
        <v>0</v>
      </c>
      <c r="N38" s="56">
        <f>AVERAGE(วทศ_1!N38,วทศ_2!N38)</f>
        <v>0</v>
      </c>
      <c r="O38" s="57">
        <f>AVERAGE(วทศ_1!O38,วทศ_2!O38)</f>
        <v>0</v>
      </c>
      <c r="P38" s="59">
        <f>AVERAGE(วทศ_1!P38,วทศ_2!P38)</f>
        <v>0</v>
      </c>
      <c r="Q38" s="58">
        <f>AVERAGE(วทศ_1!Q38,วทศ_2!Q38)</f>
        <v>0</v>
      </c>
    </row>
    <row r="39" spans="1:17" s="51" customFormat="1" ht="17.100000000000001" customHeight="1" x14ac:dyDescent="0.5">
      <c r="B39" s="52"/>
      <c r="C39" s="53"/>
      <c r="D39" s="53" t="s">
        <v>17</v>
      </c>
      <c r="E39" s="54">
        <f>AVERAGE(วทศ_1!E39,วทศ_2!E39)</f>
        <v>0</v>
      </c>
      <c r="F39" s="55">
        <f>AVERAGE(วทศ_1!F39,วทศ_2!F39)</f>
        <v>0</v>
      </c>
      <c r="G39" s="55">
        <f>AVERAGE(วทศ_1!G39,วทศ_2!G39)</f>
        <v>0</v>
      </c>
      <c r="H39" s="56">
        <f>AVERAGE(วทศ_1!H39,วทศ_2!H39)</f>
        <v>0</v>
      </c>
      <c r="I39" s="57">
        <f>AVERAGE(วทศ_1!I39,วทศ_2!I39)</f>
        <v>0</v>
      </c>
      <c r="J39" s="58">
        <f>AVERAGE(วทศ_1!J39,วทศ_2!J39)</f>
        <v>0</v>
      </c>
      <c r="K39" s="54">
        <f>AVERAGE(วทศ_1!K39,วทศ_2!K39)</f>
        <v>0</v>
      </c>
      <c r="L39" s="55">
        <f>AVERAGE(วทศ_1!L39,วทศ_2!L39)</f>
        <v>0</v>
      </c>
      <c r="M39" s="55">
        <f>AVERAGE(วทศ_1!M39,วทศ_2!M39)</f>
        <v>0</v>
      </c>
      <c r="N39" s="56">
        <f>AVERAGE(วทศ_1!N39,วทศ_2!N39)</f>
        <v>0</v>
      </c>
      <c r="O39" s="57">
        <f>AVERAGE(วทศ_1!O39,วทศ_2!O39)</f>
        <v>0</v>
      </c>
      <c r="P39" s="59">
        <f>AVERAGE(วทศ_1!P39,วทศ_2!P39)</f>
        <v>0</v>
      </c>
      <c r="Q39" s="58">
        <f>AVERAGE(วทศ_1!Q39,วทศ_2!Q39)</f>
        <v>0</v>
      </c>
    </row>
    <row r="40" spans="1:17" s="51" customFormat="1" ht="17.100000000000001" customHeight="1" x14ac:dyDescent="0.5">
      <c r="B40" s="60"/>
      <c r="C40" s="61" t="s">
        <v>18</v>
      </c>
      <c r="D40" s="61"/>
      <c r="E40" s="62">
        <f>AVERAGE(วทศ_1!E40,วทศ_2!E40)</f>
        <v>15</v>
      </c>
      <c r="F40" s="63">
        <f>AVERAGE(วทศ_1!F40,วทศ_2!F40)</f>
        <v>202.20588235294122</v>
      </c>
      <c r="G40" s="63">
        <f>AVERAGE(วทศ_1!G40,วทศ_2!G40)</f>
        <v>8.8235294117647065E-2</v>
      </c>
      <c r="H40" s="64">
        <f>AVERAGE(วทศ_1!H40,วทศ_2!H40)</f>
        <v>0</v>
      </c>
      <c r="I40" s="65">
        <f>AVERAGE(วทศ_1!I40,วทศ_2!I40)</f>
        <v>0</v>
      </c>
      <c r="J40" s="66">
        <f>AVERAGE(วทศ_1!J40,วทศ_2!J40)</f>
        <v>217.29411764705884</v>
      </c>
      <c r="K40" s="62">
        <f>AVERAGE(วทศ_1!K40,วทศ_2!K40)</f>
        <v>16.588235294117645</v>
      </c>
      <c r="L40" s="63">
        <f>AVERAGE(วทศ_1!L40,วทศ_2!L40)</f>
        <v>122.14705882352939</v>
      </c>
      <c r="M40" s="63">
        <f>AVERAGE(วทศ_1!M40,วทศ_2!M40)</f>
        <v>0</v>
      </c>
      <c r="N40" s="64">
        <f>AVERAGE(วทศ_1!N40,วทศ_2!N40)</f>
        <v>0</v>
      </c>
      <c r="O40" s="65">
        <f>AVERAGE(วทศ_1!O40,วทศ_2!O40)</f>
        <v>0</v>
      </c>
      <c r="P40" s="67">
        <f>AVERAGE(วทศ_1!P40,วทศ_2!P40)</f>
        <v>138.73529411764704</v>
      </c>
      <c r="Q40" s="66">
        <f>AVERAGE(วทศ_1!Q40,วทศ_2!Q40)</f>
        <v>356.02941176470586</v>
      </c>
    </row>
    <row r="41" spans="1:17" s="102" customFormat="1" ht="17.100000000000001" customHeight="1" x14ac:dyDescent="0.5">
      <c r="A41" s="94"/>
      <c r="B41" s="103" t="s">
        <v>34</v>
      </c>
      <c r="C41" s="104" t="s">
        <v>14</v>
      </c>
      <c r="D41" s="104" t="s">
        <v>14</v>
      </c>
      <c r="E41" s="118">
        <f>AVERAGE(วทศ_1!E41,วทศ_2!E41)</f>
        <v>70.058823529411768</v>
      </c>
      <c r="F41" s="119">
        <f>AVERAGE(วทศ_1!F41,วทศ_2!F41)</f>
        <v>321.64705882352939</v>
      </c>
      <c r="G41" s="119">
        <f>AVERAGE(วทศ_1!G41,วทศ_2!G41)</f>
        <v>189.02941176470588</v>
      </c>
      <c r="H41" s="120">
        <f>AVERAGE(วทศ_1!H41,วทศ_2!H41)</f>
        <v>185.70588235294116</v>
      </c>
      <c r="I41" s="121">
        <f>AVERAGE(วทศ_1!I41,วทศ_2!I41)</f>
        <v>56.911764705882348</v>
      </c>
      <c r="J41" s="122">
        <f>AVERAGE(วทศ_1!J41,วทศ_2!J41)</f>
        <v>823.35294117647049</v>
      </c>
      <c r="K41" s="118">
        <f>AVERAGE(วทศ_1!K41,วทศ_2!K41)</f>
        <v>86.764705882352928</v>
      </c>
      <c r="L41" s="119">
        <f>AVERAGE(วทศ_1!L41,วทศ_2!L41)</f>
        <v>85.558823529411768</v>
      </c>
      <c r="M41" s="119">
        <f>AVERAGE(วทศ_1!M41,วทศ_2!M41)</f>
        <v>23.294117647058819</v>
      </c>
      <c r="N41" s="120">
        <f>AVERAGE(วทศ_1!N41,วทศ_2!N41)</f>
        <v>0</v>
      </c>
      <c r="O41" s="121">
        <f>AVERAGE(วทศ_1!O41,วทศ_2!O41)</f>
        <v>0</v>
      </c>
      <c r="P41" s="122">
        <f>AVERAGE(วทศ_1!P41,วทศ_2!P41)</f>
        <v>195.61764705882354</v>
      </c>
      <c r="Q41" s="122">
        <f>AVERAGE(วทศ_1!Q41,วทศ_2!Q41)</f>
        <v>1018.970588235294</v>
      </c>
    </row>
    <row r="42" spans="1:17" s="102" customFormat="1" ht="17.100000000000001" customHeight="1" x14ac:dyDescent="0.5">
      <c r="B42" s="103"/>
      <c r="C42" s="104"/>
      <c r="D42" s="104" t="s">
        <v>15</v>
      </c>
      <c r="E42" s="105">
        <f>AVERAGE(วทศ_1!E42,วทศ_2!E42)</f>
        <v>0</v>
      </c>
      <c r="F42" s="106">
        <f>AVERAGE(วทศ_1!F42,วทศ_2!F42)</f>
        <v>0</v>
      </c>
      <c r="G42" s="106">
        <f>AVERAGE(วทศ_1!G42,วทศ_2!G42)</f>
        <v>0</v>
      </c>
      <c r="H42" s="107">
        <f>AVERAGE(วทศ_1!H42,วทศ_2!H42)</f>
        <v>0</v>
      </c>
      <c r="I42" s="108">
        <f>AVERAGE(วทศ_1!I42,วทศ_2!I42)</f>
        <v>0</v>
      </c>
      <c r="J42" s="109">
        <f>AVERAGE(วทศ_1!J42,วทศ_2!J42)</f>
        <v>0</v>
      </c>
      <c r="K42" s="105">
        <f>AVERAGE(วทศ_1!K42,วทศ_2!K42)</f>
        <v>0</v>
      </c>
      <c r="L42" s="106">
        <f>AVERAGE(วทศ_1!L42,วทศ_2!L42)</f>
        <v>0</v>
      </c>
      <c r="M42" s="106">
        <f>AVERAGE(วทศ_1!M42,วทศ_2!M42)</f>
        <v>0</v>
      </c>
      <c r="N42" s="107">
        <f>AVERAGE(วทศ_1!N42,วทศ_2!N42)</f>
        <v>0</v>
      </c>
      <c r="O42" s="108">
        <f>AVERAGE(วทศ_1!O42,วทศ_2!O42)</f>
        <v>0</v>
      </c>
      <c r="P42" s="110">
        <f>AVERAGE(วทศ_1!P42,วทศ_2!P42)</f>
        <v>0</v>
      </c>
      <c r="Q42" s="109">
        <f>AVERAGE(วทศ_1!Q42,วทศ_2!Q42)</f>
        <v>0</v>
      </c>
    </row>
    <row r="43" spans="1:17" s="102" customFormat="1" ht="17.100000000000001" customHeight="1" x14ac:dyDescent="0.5">
      <c r="B43" s="103"/>
      <c r="C43" s="104"/>
      <c r="D43" s="104" t="s">
        <v>11</v>
      </c>
      <c r="E43" s="105">
        <f>AVERAGE(วทศ_1!E43,วทศ_2!E43)</f>
        <v>70.058823529411768</v>
      </c>
      <c r="F43" s="106">
        <f>AVERAGE(วทศ_1!F43,วทศ_2!F43)</f>
        <v>321.64705882352939</v>
      </c>
      <c r="G43" s="106">
        <f>AVERAGE(วทศ_1!G43,วทศ_2!G43)</f>
        <v>189.02941176470588</v>
      </c>
      <c r="H43" s="107">
        <f>AVERAGE(วทศ_1!H43,วทศ_2!H43)</f>
        <v>185.70588235294116</v>
      </c>
      <c r="I43" s="108">
        <f>AVERAGE(วทศ_1!I43,วทศ_2!I43)</f>
        <v>56.911764705882348</v>
      </c>
      <c r="J43" s="109">
        <f>AVERAGE(วทศ_1!J43,วทศ_2!J43)</f>
        <v>823.35294117647049</v>
      </c>
      <c r="K43" s="105">
        <f>AVERAGE(วทศ_1!K43,วทศ_2!K43)</f>
        <v>86.764705882352928</v>
      </c>
      <c r="L43" s="106">
        <f>AVERAGE(วทศ_1!L43,วทศ_2!L43)</f>
        <v>85.558823529411768</v>
      </c>
      <c r="M43" s="106">
        <f>AVERAGE(วทศ_1!M43,วทศ_2!M43)</f>
        <v>23.294117647058819</v>
      </c>
      <c r="N43" s="107">
        <f>AVERAGE(วทศ_1!N43,วทศ_2!N43)</f>
        <v>0</v>
      </c>
      <c r="O43" s="108">
        <f>AVERAGE(วทศ_1!O43,วทศ_2!O43)</f>
        <v>0</v>
      </c>
      <c r="P43" s="110">
        <f>AVERAGE(วทศ_1!P43,วทศ_2!P43)</f>
        <v>195.61764705882354</v>
      </c>
      <c r="Q43" s="109">
        <f>AVERAGE(วทศ_1!Q43,วทศ_2!Q43)</f>
        <v>1018.970588235294</v>
      </c>
    </row>
    <row r="44" spans="1:17" s="102" customFormat="1" ht="17.100000000000001" customHeight="1" x14ac:dyDescent="0.5">
      <c r="B44" s="103"/>
      <c r="C44" s="104" t="s">
        <v>16</v>
      </c>
      <c r="D44" s="104" t="s">
        <v>15</v>
      </c>
      <c r="E44" s="105">
        <f>AVERAGE(วทศ_1!E44,วทศ_2!E44)</f>
        <v>0</v>
      </c>
      <c r="F44" s="106">
        <f>AVERAGE(วทศ_1!F44,วทศ_2!F44)</f>
        <v>0</v>
      </c>
      <c r="G44" s="106">
        <f>AVERAGE(วทศ_1!G44,วทศ_2!G44)</f>
        <v>0</v>
      </c>
      <c r="H44" s="107">
        <f>AVERAGE(วทศ_1!H44,วทศ_2!H44)</f>
        <v>0</v>
      </c>
      <c r="I44" s="108">
        <f>AVERAGE(วทศ_1!I44,วทศ_2!I44)</f>
        <v>0</v>
      </c>
      <c r="J44" s="109">
        <f>AVERAGE(วทศ_1!J44,วทศ_2!J44)</f>
        <v>0</v>
      </c>
      <c r="K44" s="105">
        <f>AVERAGE(วทศ_1!K44,วทศ_2!K44)</f>
        <v>0</v>
      </c>
      <c r="L44" s="106">
        <f>AVERAGE(วทศ_1!L44,วทศ_2!L44)</f>
        <v>0</v>
      </c>
      <c r="M44" s="106">
        <f>AVERAGE(วทศ_1!M44,วทศ_2!M44)</f>
        <v>0</v>
      </c>
      <c r="N44" s="107">
        <f>AVERAGE(วทศ_1!N44,วทศ_2!N44)</f>
        <v>0</v>
      </c>
      <c r="O44" s="108">
        <f>AVERAGE(วทศ_1!O44,วทศ_2!O44)</f>
        <v>0</v>
      </c>
      <c r="P44" s="110">
        <f>AVERAGE(วทศ_1!P44,วทศ_2!P44)</f>
        <v>0</v>
      </c>
      <c r="Q44" s="109">
        <f>AVERAGE(วทศ_1!Q44,วทศ_2!Q44)</f>
        <v>0</v>
      </c>
    </row>
    <row r="45" spans="1:17" s="102" customFormat="1" ht="17.100000000000001" customHeight="1" x14ac:dyDescent="0.5">
      <c r="B45" s="103"/>
      <c r="C45" s="104"/>
      <c r="D45" s="104" t="s">
        <v>17</v>
      </c>
      <c r="E45" s="105">
        <f>AVERAGE(วทศ_1!E45,วทศ_2!E45)</f>
        <v>0</v>
      </c>
      <c r="F45" s="106">
        <f>AVERAGE(วทศ_1!F45,วทศ_2!F45)</f>
        <v>0</v>
      </c>
      <c r="G45" s="106">
        <f>AVERAGE(วทศ_1!G45,วทศ_2!G45)</f>
        <v>0</v>
      </c>
      <c r="H45" s="107">
        <f>AVERAGE(วทศ_1!H45,วทศ_2!H45)</f>
        <v>0</v>
      </c>
      <c r="I45" s="108">
        <f>AVERAGE(วทศ_1!I45,วทศ_2!I45)</f>
        <v>0</v>
      </c>
      <c r="J45" s="109">
        <f>AVERAGE(วทศ_1!J45,วทศ_2!J45)</f>
        <v>0</v>
      </c>
      <c r="K45" s="105">
        <f>AVERAGE(วทศ_1!K45,วทศ_2!K45)</f>
        <v>0</v>
      </c>
      <c r="L45" s="106">
        <f>AVERAGE(วทศ_1!L45,วทศ_2!L45)</f>
        <v>0</v>
      </c>
      <c r="M45" s="106">
        <f>AVERAGE(วทศ_1!M45,วทศ_2!M45)</f>
        <v>0</v>
      </c>
      <c r="N45" s="107">
        <f>AVERAGE(วทศ_1!N45,วทศ_2!N45)</f>
        <v>0</v>
      </c>
      <c r="O45" s="108">
        <f>AVERAGE(วทศ_1!O45,วทศ_2!O45)</f>
        <v>0</v>
      </c>
      <c r="P45" s="110">
        <f>AVERAGE(วทศ_1!P45,วทศ_2!P45)</f>
        <v>0</v>
      </c>
      <c r="Q45" s="109">
        <f>AVERAGE(วทศ_1!Q45,วทศ_2!Q45)</f>
        <v>0</v>
      </c>
    </row>
    <row r="46" spans="1:17" s="102" customFormat="1" ht="17.100000000000001" customHeight="1" x14ac:dyDescent="0.5">
      <c r="B46" s="103"/>
      <c r="C46" s="111" t="s">
        <v>18</v>
      </c>
      <c r="D46" s="111"/>
      <c r="E46" s="112">
        <f>AVERAGE(วทศ_1!E46,วทศ_2!E46)</f>
        <v>70.058823529411768</v>
      </c>
      <c r="F46" s="113">
        <f>AVERAGE(วทศ_1!F46,วทศ_2!F46)</f>
        <v>321.64705882352939</v>
      </c>
      <c r="G46" s="113">
        <f>AVERAGE(วทศ_1!G46,วทศ_2!G46)</f>
        <v>189.02941176470588</v>
      </c>
      <c r="H46" s="114">
        <f>AVERAGE(วทศ_1!H46,วทศ_2!H46)</f>
        <v>185.70588235294116</v>
      </c>
      <c r="I46" s="115">
        <f>AVERAGE(วทศ_1!I46,วทศ_2!I46)</f>
        <v>56.911764705882348</v>
      </c>
      <c r="J46" s="116">
        <f>AVERAGE(วทศ_1!J46,วทศ_2!J46)</f>
        <v>823.35294117647049</v>
      </c>
      <c r="K46" s="112">
        <f>AVERAGE(วทศ_1!K46,วทศ_2!K46)</f>
        <v>86.764705882352928</v>
      </c>
      <c r="L46" s="113">
        <f>AVERAGE(วทศ_1!L46,วทศ_2!L46)</f>
        <v>85.558823529411768</v>
      </c>
      <c r="M46" s="113">
        <f>AVERAGE(วทศ_1!M46,วทศ_2!M46)</f>
        <v>23.294117647058819</v>
      </c>
      <c r="N46" s="114">
        <f>AVERAGE(วทศ_1!N46,วทศ_2!N46)</f>
        <v>0</v>
      </c>
      <c r="O46" s="115">
        <f>AVERAGE(วทศ_1!O46,วทศ_2!O46)</f>
        <v>0</v>
      </c>
      <c r="P46" s="117">
        <f>AVERAGE(วทศ_1!P46,วทศ_2!P46)</f>
        <v>195.61764705882354</v>
      </c>
      <c r="Q46" s="116">
        <f>AVERAGE(วทศ_1!Q46,วทศ_2!Q46)</f>
        <v>1018.970588235294</v>
      </c>
    </row>
    <row r="47" spans="1:17" s="51" customFormat="1" ht="17.100000000000001" customHeight="1" x14ac:dyDescent="0.5">
      <c r="A47" s="47" t="s">
        <v>19</v>
      </c>
      <c r="B47" s="48" t="s">
        <v>35</v>
      </c>
      <c r="C47" s="49" t="s">
        <v>14</v>
      </c>
      <c r="D47" s="49" t="s">
        <v>14</v>
      </c>
      <c r="E47" s="136">
        <f>AVERAGE(วทศ_1!E47,วทศ_2!E47)</f>
        <v>70.058823529411768</v>
      </c>
      <c r="F47" s="137">
        <f>AVERAGE(วทศ_1!F47,วทศ_2!F47)</f>
        <v>166.64705882352942</v>
      </c>
      <c r="G47" s="137">
        <f>AVERAGE(วทศ_1!G47,วทศ_2!G47)</f>
        <v>121.5</v>
      </c>
      <c r="H47" s="138">
        <f>AVERAGE(วทศ_1!H47,วทศ_2!H47)</f>
        <v>116.47058823529412</v>
      </c>
      <c r="I47" s="139">
        <f>AVERAGE(วทศ_1!I47,วทศ_2!I47)</f>
        <v>56.911764705882348</v>
      </c>
      <c r="J47" s="50">
        <f>AVERAGE(วทศ_1!J47,วทศ_2!J47)</f>
        <v>531.58823529411757</v>
      </c>
      <c r="K47" s="136">
        <f>AVERAGE(วทศ_1!K47,วทศ_2!K47)</f>
        <v>86.764705882352928</v>
      </c>
      <c r="L47" s="137">
        <f>AVERAGE(วทศ_1!L47,วทศ_2!L47)</f>
        <v>64.411764705882362</v>
      </c>
      <c r="M47" s="137">
        <f>AVERAGE(วทศ_1!M47,วทศ_2!M47)</f>
        <v>15.088235294117647</v>
      </c>
      <c r="N47" s="138">
        <f>AVERAGE(วทศ_1!N47,วทศ_2!N47)</f>
        <v>0</v>
      </c>
      <c r="O47" s="139">
        <f>AVERAGE(วทศ_1!O47,วทศ_2!O47)</f>
        <v>0</v>
      </c>
      <c r="P47" s="50">
        <f>AVERAGE(วทศ_1!P47,วทศ_2!P47)</f>
        <v>166.26470588235296</v>
      </c>
      <c r="Q47" s="50">
        <f>AVERAGE(วทศ_1!Q47,วทศ_2!Q47)</f>
        <v>697.85294117647061</v>
      </c>
    </row>
    <row r="48" spans="1:17" s="51" customFormat="1" ht="17.100000000000001" customHeight="1" x14ac:dyDescent="0.5">
      <c r="A48" s="51" t="s">
        <v>19</v>
      </c>
      <c r="B48" s="52"/>
      <c r="C48" s="53"/>
      <c r="D48" s="53" t="s">
        <v>15</v>
      </c>
      <c r="E48" s="54">
        <f>AVERAGE(วทศ_1!E48,วทศ_2!E48)</f>
        <v>0</v>
      </c>
      <c r="F48" s="55">
        <f>AVERAGE(วทศ_1!F48,วทศ_2!F48)</f>
        <v>0</v>
      </c>
      <c r="G48" s="55">
        <f>AVERAGE(วทศ_1!G48,วทศ_2!G48)</f>
        <v>0</v>
      </c>
      <c r="H48" s="56">
        <f>AVERAGE(วทศ_1!H48,วทศ_2!H48)</f>
        <v>0</v>
      </c>
      <c r="I48" s="57">
        <f>AVERAGE(วทศ_1!I48,วทศ_2!I48)</f>
        <v>0</v>
      </c>
      <c r="J48" s="58">
        <f>AVERAGE(วทศ_1!J48,วทศ_2!J48)</f>
        <v>0</v>
      </c>
      <c r="K48" s="54">
        <f>AVERAGE(วทศ_1!K48,วทศ_2!K48)</f>
        <v>0</v>
      </c>
      <c r="L48" s="55">
        <f>AVERAGE(วทศ_1!L48,วทศ_2!L48)</f>
        <v>0</v>
      </c>
      <c r="M48" s="55">
        <f>AVERAGE(วทศ_1!M48,วทศ_2!M48)</f>
        <v>0</v>
      </c>
      <c r="N48" s="56">
        <f>AVERAGE(วทศ_1!N48,วทศ_2!N48)</f>
        <v>0</v>
      </c>
      <c r="O48" s="57">
        <f>AVERAGE(วทศ_1!O48,วทศ_2!O48)</f>
        <v>0</v>
      </c>
      <c r="P48" s="59">
        <f>AVERAGE(วทศ_1!P48,วทศ_2!P48)</f>
        <v>0</v>
      </c>
      <c r="Q48" s="58">
        <f>AVERAGE(วทศ_1!Q48,วทศ_2!Q48)</f>
        <v>0</v>
      </c>
    </row>
    <row r="49" spans="1:17" s="51" customFormat="1" ht="17.100000000000001" customHeight="1" x14ac:dyDescent="0.5">
      <c r="B49" s="52"/>
      <c r="C49" s="53"/>
      <c r="D49" s="53" t="s">
        <v>11</v>
      </c>
      <c r="E49" s="54">
        <f>AVERAGE(วทศ_1!E49,วทศ_2!E49)</f>
        <v>70.058823529411768</v>
      </c>
      <c r="F49" s="55">
        <f>AVERAGE(วทศ_1!F49,วทศ_2!F49)</f>
        <v>166.64705882352942</v>
      </c>
      <c r="G49" s="55">
        <f>AVERAGE(วทศ_1!G49,วทศ_2!G49)</f>
        <v>121.5</v>
      </c>
      <c r="H49" s="56">
        <f>AVERAGE(วทศ_1!H49,วทศ_2!H49)</f>
        <v>116.47058823529412</v>
      </c>
      <c r="I49" s="57">
        <f>AVERAGE(วทศ_1!I49,วทศ_2!I49)</f>
        <v>56.911764705882348</v>
      </c>
      <c r="J49" s="58">
        <f>AVERAGE(วทศ_1!J49,วทศ_2!J49)</f>
        <v>531.58823529411757</v>
      </c>
      <c r="K49" s="54">
        <f>AVERAGE(วทศ_1!K49,วทศ_2!K49)</f>
        <v>86.764705882352928</v>
      </c>
      <c r="L49" s="55">
        <f>AVERAGE(วทศ_1!L49,วทศ_2!L49)</f>
        <v>64.411764705882362</v>
      </c>
      <c r="M49" s="55">
        <f>AVERAGE(วทศ_1!M49,วทศ_2!M49)</f>
        <v>15.088235294117647</v>
      </c>
      <c r="N49" s="56">
        <f>AVERAGE(วทศ_1!N49,วทศ_2!N49)</f>
        <v>0</v>
      </c>
      <c r="O49" s="57">
        <f>AVERAGE(วทศ_1!O49,วทศ_2!O49)</f>
        <v>0</v>
      </c>
      <c r="P49" s="59">
        <f>AVERAGE(วทศ_1!P49,วทศ_2!P49)</f>
        <v>166.26470588235296</v>
      </c>
      <c r="Q49" s="58">
        <f>AVERAGE(วทศ_1!Q49,วทศ_2!Q49)</f>
        <v>697.85294117647061</v>
      </c>
    </row>
    <row r="50" spans="1:17" s="51" customFormat="1" ht="17.100000000000001" customHeight="1" x14ac:dyDescent="0.5">
      <c r="A50" s="51" t="s">
        <v>19</v>
      </c>
      <c r="B50" s="52"/>
      <c r="C50" s="53" t="s">
        <v>16</v>
      </c>
      <c r="D50" s="53" t="s">
        <v>15</v>
      </c>
      <c r="E50" s="54">
        <f>AVERAGE(วทศ_1!E50,วทศ_2!E50)</f>
        <v>0</v>
      </c>
      <c r="F50" s="55">
        <f>AVERAGE(วทศ_1!F50,วทศ_2!F50)</f>
        <v>0</v>
      </c>
      <c r="G50" s="55">
        <f>AVERAGE(วทศ_1!G50,วทศ_2!G50)</f>
        <v>0</v>
      </c>
      <c r="H50" s="56">
        <f>AVERAGE(วทศ_1!H50,วทศ_2!H50)</f>
        <v>0</v>
      </c>
      <c r="I50" s="57">
        <f>AVERAGE(วทศ_1!I50,วทศ_2!I50)</f>
        <v>0</v>
      </c>
      <c r="J50" s="58">
        <f>AVERAGE(วทศ_1!J50,วทศ_2!J50)</f>
        <v>0</v>
      </c>
      <c r="K50" s="54">
        <f>AVERAGE(วทศ_1!K50,วทศ_2!K50)</f>
        <v>0</v>
      </c>
      <c r="L50" s="55">
        <f>AVERAGE(วทศ_1!L50,วทศ_2!L50)</f>
        <v>0</v>
      </c>
      <c r="M50" s="55">
        <f>AVERAGE(วทศ_1!M50,วทศ_2!M50)</f>
        <v>0</v>
      </c>
      <c r="N50" s="56">
        <f>AVERAGE(วทศ_1!N50,วทศ_2!N50)</f>
        <v>0</v>
      </c>
      <c r="O50" s="57">
        <f>AVERAGE(วทศ_1!O50,วทศ_2!O50)</f>
        <v>0</v>
      </c>
      <c r="P50" s="59">
        <f>AVERAGE(วทศ_1!P50,วทศ_2!P50)</f>
        <v>0</v>
      </c>
      <c r="Q50" s="58">
        <f>AVERAGE(วทศ_1!Q50,วทศ_2!Q50)</f>
        <v>0</v>
      </c>
    </row>
    <row r="51" spans="1:17" s="51" customFormat="1" ht="17.100000000000001" customHeight="1" x14ac:dyDescent="0.5">
      <c r="B51" s="52"/>
      <c r="C51" s="53"/>
      <c r="D51" s="53" t="s">
        <v>17</v>
      </c>
      <c r="E51" s="54">
        <f>AVERAGE(วทศ_1!E51,วทศ_2!E51)</f>
        <v>0</v>
      </c>
      <c r="F51" s="55">
        <f>AVERAGE(วทศ_1!F51,วทศ_2!F51)</f>
        <v>0</v>
      </c>
      <c r="G51" s="55">
        <f>AVERAGE(วทศ_1!G51,วทศ_2!G51)</f>
        <v>0</v>
      </c>
      <c r="H51" s="56">
        <f>AVERAGE(วทศ_1!H51,วทศ_2!H51)</f>
        <v>0</v>
      </c>
      <c r="I51" s="57">
        <f>AVERAGE(วทศ_1!I51,วทศ_2!I51)</f>
        <v>0</v>
      </c>
      <c r="J51" s="58">
        <f>AVERAGE(วทศ_1!J51,วทศ_2!J51)</f>
        <v>0</v>
      </c>
      <c r="K51" s="54">
        <f>AVERAGE(วทศ_1!K51,วทศ_2!K51)</f>
        <v>0</v>
      </c>
      <c r="L51" s="55">
        <f>AVERAGE(วทศ_1!L51,วทศ_2!L51)</f>
        <v>0</v>
      </c>
      <c r="M51" s="55">
        <f>AVERAGE(วทศ_1!M51,วทศ_2!M51)</f>
        <v>0</v>
      </c>
      <c r="N51" s="56">
        <f>AVERAGE(วทศ_1!N51,วทศ_2!N51)</f>
        <v>0</v>
      </c>
      <c r="O51" s="57">
        <f>AVERAGE(วทศ_1!O51,วทศ_2!O51)</f>
        <v>0</v>
      </c>
      <c r="P51" s="59">
        <f>AVERAGE(วทศ_1!P51,วทศ_2!P51)</f>
        <v>0</v>
      </c>
      <c r="Q51" s="58">
        <f>AVERAGE(วทศ_1!Q51,วทศ_2!Q51)</f>
        <v>0</v>
      </c>
    </row>
    <row r="52" spans="1:17" s="51" customFormat="1" ht="17.100000000000001" customHeight="1" x14ac:dyDescent="0.5">
      <c r="B52" s="68"/>
      <c r="C52" s="69" t="s">
        <v>18</v>
      </c>
      <c r="D52" s="69"/>
      <c r="E52" s="70">
        <f>AVERAGE(วทศ_1!E52,วทศ_2!E52)</f>
        <v>70.058823529411768</v>
      </c>
      <c r="F52" s="71">
        <f>AVERAGE(วทศ_1!F52,วทศ_2!F52)</f>
        <v>166.64705882352942</v>
      </c>
      <c r="G52" s="71">
        <f>AVERAGE(วทศ_1!G52,วทศ_2!G52)</f>
        <v>121.5</v>
      </c>
      <c r="H52" s="72">
        <f>AVERAGE(วทศ_1!H52,วทศ_2!H52)</f>
        <v>116.47058823529412</v>
      </c>
      <c r="I52" s="73">
        <f>AVERAGE(วทศ_1!I52,วทศ_2!I52)</f>
        <v>56.911764705882348</v>
      </c>
      <c r="J52" s="74">
        <f>AVERAGE(วทศ_1!J52,วทศ_2!J52)</f>
        <v>531.58823529411757</v>
      </c>
      <c r="K52" s="70">
        <f>AVERAGE(วทศ_1!K52,วทศ_2!K52)</f>
        <v>86.764705882352928</v>
      </c>
      <c r="L52" s="71">
        <f>AVERAGE(วทศ_1!L52,วทศ_2!L52)</f>
        <v>64.411764705882362</v>
      </c>
      <c r="M52" s="71">
        <f>AVERAGE(วทศ_1!M52,วทศ_2!M52)</f>
        <v>15.088235294117647</v>
      </c>
      <c r="N52" s="72">
        <f>AVERAGE(วทศ_1!N52,วทศ_2!N52)</f>
        <v>0</v>
      </c>
      <c r="O52" s="73">
        <f>AVERAGE(วทศ_1!O52,วทศ_2!O52)</f>
        <v>0</v>
      </c>
      <c r="P52" s="75">
        <f>AVERAGE(วทศ_1!P52,วทศ_2!P52)</f>
        <v>166.26470588235296</v>
      </c>
      <c r="Q52" s="74">
        <f>AVERAGE(วทศ_1!Q52,วทศ_2!Q52)</f>
        <v>697.85294117647061</v>
      </c>
    </row>
    <row r="53" spans="1:17" s="51" customFormat="1" ht="17.100000000000001" customHeight="1" x14ac:dyDescent="0.5">
      <c r="A53" s="47" t="s">
        <v>36</v>
      </c>
      <c r="B53" s="48" t="s">
        <v>37</v>
      </c>
      <c r="C53" s="49" t="s">
        <v>14</v>
      </c>
      <c r="D53" s="49" t="s">
        <v>14</v>
      </c>
      <c r="E53" s="136">
        <f>AVERAGE(วทศ_1!E53,วทศ_2!E53)</f>
        <v>0</v>
      </c>
      <c r="F53" s="137">
        <f>AVERAGE(วทศ_1!F53,วทศ_2!F53)</f>
        <v>77.147058823529406</v>
      </c>
      <c r="G53" s="137">
        <f>AVERAGE(วทศ_1!G53,วทศ_2!G53)</f>
        <v>8.8529411764705888</v>
      </c>
      <c r="H53" s="138">
        <f>AVERAGE(วทศ_1!H53,วทศ_2!H53)</f>
        <v>23.588235294117645</v>
      </c>
      <c r="I53" s="139">
        <f>AVERAGE(วทศ_1!I53,วทศ_2!I53)</f>
        <v>0</v>
      </c>
      <c r="J53" s="50">
        <f>AVERAGE(วทศ_1!J53,วทศ_2!J53)</f>
        <v>109.58823529411764</v>
      </c>
      <c r="K53" s="136">
        <f>AVERAGE(วทศ_1!K53,วทศ_2!K53)</f>
        <v>0</v>
      </c>
      <c r="L53" s="137">
        <f>AVERAGE(วทศ_1!L53,วทศ_2!L53)</f>
        <v>7.3235294117647065</v>
      </c>
      <c r="M53" s="137">
        <f>AVERAGE(วทศ_1!M53,วทศ_2!M53)</f>
        <v>8.8235294117647065E-2</v>
      </c>
      <c r="N53" s="138">
        <f>AVERAGE(วทศ_1!N53,วทศ_2!N53)</f>
        <v>0</v>
      </c>
      <c r="O53" s="139">
        <f>AVERAGE(วทศ_1!O53,วทศ_2!O53)</f>
        <v>0</v>
      </c>
      <c r="P53" s="50">
        <f>AVERAGE(วทศ_1!P53,วทศ_2!P53)</f>
        <v>7.4117647058823533</v>
      </c>
      <c r="Q53" s="50">
        <f>AVERAGE(วทศ_1!Q53,วทศ_2!Q53)</f>
        <v>117</v>
      </c>
    </row>
    <row r="54" spans="1:17" s="51" customFormat="1" ht="17.100000000000001" customHeight="1" x14ac:dyDescent="0.5">
      <c r="A54" s="51" t="s">
        <v>36</v>
      </c>
      <c r="B54" s="52"/>
      <c r="C54" s="53"/>
      <c r="D54" s="53" t="s">
        <v>15</v>
      </c>
      <c r="E54" s="54">
        <f>AVERAGE(วทศ_1!E54,วทศ_2!E54)</f>
        <v>0</v>
      </c>
      <c r="F54" s="55">
        <f>AVERAGE(วทศ_1!F54,วทศ_2!F54)</f>
        <v>0</v>
      </c>
      <c r="G54" s="55">
        <f>AVERAGE(วทศ_1!G54,วทศ_2!G54)</f>
        <v>0</v>
      </c>
      <c r="H54" s="56">
        <f>AVERAGE(วทศ_1!H54,วทศ_2!H54)</f>
        <v>0</v>
      </c>
      <c r="I54" s="57">
        <f>AVERAGE(วทศ_1!I54,วทศ_2!I54)</f>
        <v>0</v>
      </c>
      <c r="J54" s="58">
        <f>AVERAGE(วทศ_1!J54,วทศ_2!J54)</f>
        <v>0</v>
      </c>
      <c r="K54" s="54">
        <f>AVERAGE(วทศ_1!K54,วทศ_2!K54)</f>
        <v>0</v>
      </c>
      <c r="L54" s="55">
        <f>AVERAGE(วทศ_1!L54,วทศ_2!L54)</f>
        <v>0</v>
      </c>
      <c r="M54" s="55">
        <f>AVERAGE(วทศ_1!M54,วทศ_2!M54)</f>
        <v>0</v>
      </c>
      <c r="N54" s="56">
        <f>AVERAGE(วทศ_1!N54,วทศ_2!N54)</f>
        <v>0</v>
      </c>
      <c r="O54" s="57">
        <f>AVERAGE(วทศ_1!O54,วทศ_2!O54)</f>
        <v>0</v>
      </c>
      <c r="P54" s="59">
        <f>AVERAGE(วทศ_1!P54,วทศ_2!P54)</f>
        <v>0</v>
      </c>
      <c r="Q54" s="58">
        <f>AVERAGE(วทศ_1!Q54,วทศ_2!Q54)</f>
        <v>0</v>
      </c>
    </row>
    <row r="55" spans="1:17" s="51" customFormat="1" ht="17.100000000000001" customHeight="1" x14ac:dyDescent="0.5">
      <c r="B55" s="52"/>
      <c r="C55" s="53"/>
      <c r="D55" s="53" t="s">
        <v>11</v>
      </c>
      <c r="E55" s="54">
        <f>AVERAGE(วทศ_1!E55,วทศ_2!E55)</f>
        <v>0</v>
      </c>
      <c r="F55" s="55">
        <f>AVERAGE(วทศ_1!F55,วทศ_2!F55)</f>
        <v>77.147058823529406</v>
      </c>
      <c r="G55" s="55">
        <f>AVERAGE(วทศ_1!G55,วทศ_2!G55)</f>
        <v>8.8529411764705888</v>
      </c>
      <c r="H55" s="56">
        <f>AVERAGE(วทศ_1!H55,วทศ_2!H55)</f>
        <v>23.588235294117645</v>
      </c>
      <c r="I55" s="57">
        <f>AVERAGE(วทศ_1!I55,วทศ_2!I55)</f>
        <v>0</v>
      </c>
      <c r="J55" s="58">
        <f>AVERAGE(วทศ_1!J55,วทศ_2!J55)</f>
        <v>109.58823529411764</v>
      </c>
      <c r="K55" s="54">
        <f>AVERAGE(วทศ_1!K55,วทศ_2!K55)</f>
        <v>0</v>
      </c>
      <c r="L55" s="55">
        <f>AVERAGE(วทศ_1!L55,วทศ_2!L55)</f>
        <v>7.3235294117647065</v>
      </c>
      <c r="M55" s="55">
        <f>AVERAGE(วทศ_1!M55,วทศ_2!M55)</f>
        <v>8.8235294117647065E-2</v>
      </c>
      <c r="N55" s="56">
        <f>AVERAGE(วทศ_1!N55,วทศ_2!N55)</f>
        <v>0</v>
      </c>
      <c r="O55" s="57">
        <f>AVERAGE(วทศ_1!O55,วทศ_2!O55)</f>
        <v>0</v>
      </c>
      <c r="P55" s="59">
        <f>AVERAGE(วทศ_1!P55,วทศ_2!P55)</f>
        <v>7.4117647058823533</v>
      </c>
      <c r="Q55" s="58">
        <f>AVERAGE(วทศ_1!Q55,วทศ_2!Q55)</f>
        <v>117</v>
      </c>
    </row>
    <row r="56" spans="1:17" s="51" customFormat="1" ht="17.100000000000001" customHeight="1" x14ac:dyDescent="0.5">
      <c r="A56" s="51" t="s">
        <v>36</v>
      </c>
      <c r="B56" s="52"/>
      <c r="C56" s="53" t="s">
        <v>16</v>
      </c>
      <c r="D56" s="53" t="s">
        <v>15</v>
      </c>
      <c r="E56" s="54">
        <f>AVERAGE(วทศ_1!E56,วทศ_2!E56)</f>
        <v>0</v>
      </c>
      <c r="F56" s="55">
        <f>AVERAGE(วทศ_1!F56,วทศ_2!F56)</f>
        <v>0</v>
      </c>
      <c r="G56" s="55">
        <f>AVERAGE(วทศ_1!G56,วทศ_2!G56)</f>
        <v>0</v>
      </c>
      <c r="H56" s="56">
        <f>AVERAGE(วทศ_1!H56,วทศ_2!H56)</f>
        <v>0</v>
      </c>
      <c r="I56" s="57">
        <f>AVERAGE(วทศ_1!I56,วทศ_2!I56)</f>
        <v>0</v>
      </c>
      <c r="J56" s="58">
        <f>AVERAGE(วทศ_1!J56,วทศ_2!J56)</f>
        <v>0</v>
      </c>
      <c r="K56" s="54">
        <f>AVERAGE(วทศ_1!K56,วทศ_2!K56)</f>
        <v>0</v>
      </c>
      <c r="L56" s="55">
        <f>AVERAGE(วทศ_1!L56,วทศ_2!L56)</f>
        <v>0</v>
      </c>
      <c r="M56" s="55">
        <f>AVERAGE(วทศ_1!M56,วทศ_2!M56)</f>
        <v>0</v>
      </c>
      <c r="N56" s="56">
        <f>AVERAGE(วทศ_1!N56,วทศ_2!N56)</f>
        <v>0</v>
      </c>
      <c r="O56" s="57">
        <f>AVERAGE(วทศ_1!O56,วทศ_2!O56)</f>
        <v>0</v>
      </c>
      <c r="P56" s="59">
        <f>AVERAGE(วทศ_1!P56,วทศ_2!P56)</f>
        <v>0</v>
      </c>
      <c r="Q56" s="58">
        <f>AVERAGE(วทศ_1!Q56,วทศ_2!Q56)</f>
        <v>0</v>
      </c>
    </row>
    <row r="57" spans="1:17" s="51" customFormat="1" ht="17.100000000000001" customHeight="1" x14ac:dyDescent="0.5">
      <c r="B57" s="52"/>
      <c r="C57" s="53"/>
      <c r="D57" s="53" t="s">
        <v>17</v>
      </c>
      <c r="E57" s="54">
        <f>AVERAGE(วทศ_1!E57,วทศ_2!E57)</f>
        <v>0</v>
      </c>
      <c r="F57" s="55">
        <f>AVERAGE(วทศ_1!F57,วทศ_2!F57)</f>
        <v>0</v>
      </c>
      <c r="G57" s="55">
        <f>AVERAGE(วทศ_1!G57,วทศ_2!G57)</f>
        <v>0</v>
      </c>
      <c r="H57" s="56">
        <f>AVERAGE(วทศ_1!H57,วทศ_2!H57)</f>
        <v>0</v>
      </c>
      <c r="I57" s="57">
        <f>AVERAGE(วทศ_1!I57,วทศ_2!I57)</f>
        <v>0</v>
      </c>
      <c r="J57" s="58">
        <f>AVERAGE(วทศ_1!J57,วทศ_2!J57)</f>
        <v>0</v>
      </c>
      <c r="K57" s="54">
        <f>AVERAGE(วทศ_1!K57,วทศ_2!K57)</f>
        <v>0</v>
      </c>
      <c r="L57" s="55">
        <f>AVERAGE(วทศ_1!L57,วทศ_2!L57)</f>
        <v>0</v>
      </c>
      <c r="M57" s="55">
        <f>AVERAGE(วทศ_1!M57,วทศ_2!M57)</f>
        <v>0</v>
      </c>
      <c r="N57" s="56">
        <f>AVERAGE(วทศ_1!N57,วทศ_2!N57)</f>
        <v>0</v>
      </c>
      <c r="O57" s="57">
        <f>AVERAGE(วทศ_1!O57,วทศ_2!O57)</f>
        <v>0</v>
      </c>
      <c r="P57" s="59">
        <f>AVERAGE(วทศ_1!P57,วทศ_2!P57)</f>
        <v>0</v>
      </c>
      <c r="Q57" s="58">
        <f>AVERAGE(วทศ_1!Q57,วทศ_2!Q57)</f>
        <v>0</v>
      </c>
    </row>
    <row r="58" spans="1:17" s="51" customFormat="1" ht="17.100000000000001" customHeight="1" x14ac:dyDescent="0.5">
      <c r="B58" s="68"/>
      <c r="C58" s="69" t="s">
        <v>18</v>
      </c>
      <c r="D58" s="69"/>
      <c r="E58" s="70">
        <f>AVERAGE(วทศ_1!E58,วทศ_2!E58)</f>
        <v>0</v>
      </c>
      <c r="F58" s="71">
        <f>AVERAGE(วทศ_1!F58,วทศ_2!F58)</f>
        <v>77.147058823529406</v>
      </c>
      <c r="G58" s="71">
        <f>AVERAGE(วทศ_1!G58,วทศ_2!G58)</f>
        <v>8.8529411764705888</v>
      </c>
      <c r="H58" s="72">
        <f>AVERAGE(วทศ_1!H58,วทศ_2!H58)</f>
        <v>23.588235294117645</v>
      </c>
      <c r="I58" s="73">
        <f>AVERAGE(วทศ_1!I58,วทศ_2!I58)</f>
        <v>0</v>
      </c>
      <c r="J58" s="74">
        <f>AVERAGE(วทศ_1!J58,วทศ_2!J58)</f>
        <v>109.58823529411764</v>
      </c>
      <c r="K58" s="70">
        <f>AVERAGE(วทศ_1!K58,วทศ_2!K58)</f>
        <v>0</v>
      </c>
      <c r="L58" s="71">
        <f>AVERAGE(วทศ_1!L58,วทศ_2!L58)</f>
        <v>7.3235294117647065</v>
      </c>
      <c r="M58" s="71">
        <f>AVERAGE(วทศ_1!M58,วทศ_2!M58)</f>
        <v>8.8235294117647065E-2</v>
      </c>
      <c r="N58" s="72">
        <f>AVERAGE(วทศ_1!N58,วทศ_2!N58)</f>
        <v>0</v>
      </c>
      <c r="O58" s="73">
        <f>AVERAGE(วทศ_1!O58,วทศ_2!O58)</f>
        <v>0</v>
      </c>
      <c r="P58" s="75">
        <f>AVERAGE(วทศ_1!P58,วทศ_2!P58)</f>
        <v>7.4117647058823533</v>
      </c>
      <c r="Q58" s="74">
        <f>AVERAGE(วทศ_1!Q58,วทศ_2!Q58)</f>
        <v>117</v>
      </c>
    </row>
    <row r="59" spans="1:17" s="51" customFormat="1" ht="17.100000000000001" customHeight="1" x14ac:dyDescent="0.5">
      <c r="A59" s="47" t="s">
        <v>38</v>
      </c>
      <c r="B59" s="52" t="s">
        <v>39</v>
      </c>
      <c r="C59" s="53" t="s">
        <v>14</v>
      </c>
      <c r="D59" s="53" t="s">
        <v>14</v>
      </c>
      <c r="E59" s="131">
        <f>AVERAGE(วทศ_1!E59,วทศ_2!E59)</f>
        <v>0</v>
      </c>
      <c r="F59" s="132">
        <f>AVERAGE(วทศ_1!F59,วทศ_2!F59)</f>
        <v>77.85294117647058</v>
      </c>
      <c r="G59" s="132">
        <f>AVERAGE(วทศ_1!G59,วทศ_2!G59)</f>
        <v>58.676470588235283</v>
      </c>
      <c r="H59" s="140">
        <f>AVERAGE(วทศ_1!H59,วทศ_2!H59)</f>
        <v>45.647058823529413</v>
      </c>
      <c r="I59" s="141">
        <f>AVERAGE(วทศ_1!I59,วทศ_2!I59)</f>
        <v>0</v>
      </c>
      <c r="J59" s="76">
        <f>AVERAGE(วทศ_1!J59,วทศ_2!J59)</f>
        <v>182.1764705882353</v>
      </c>
      <c r="K59" s="131">
        <f>AVERAGE(วทศ_1!K59,วทศ_2!K59)</f>
        <v>0</v>
      </c>
      <c r="L59" s="132">
        <f>AVERAGE(วทศ_1!L59,วทศ_2!L59)</f>
        <v>13.823529411764707</v>
      </c>
      <c r="M59" s="132">
        <f>AVERAGE(วทศ_1!M59,วทศ_2!M59)</f>
        <v>8.117647058823529</v>
      </c>
      <c r="N59" s="140">
        <f>AVERAGE(วทศ_1!N59,วทศ_2!N59)</f>
        <v>0</v>
      </c>
      <c r="O59" s="141">
        <f>AVERAGE(วทศ_1!O59,วทศ_2!O59)</f>
        <v>0</v>
      </c>
      <c r="P59" s="76">
        <f>AVERAGE(วทศ_1!P59,วทศ_2!P59)</f>
        <v>21.941176470588239</v>
      </c>
      <c r="Q59" s="76">
        <f>AVERAGE(วทศ_1!Q59,วทศ_2!Q59)</f>
        <v>204.11764705882354</v>
      </c>
    </row>
    <row r="60" spans="1:17" s="51" customFormat="1" ht="17.100000000000001" customHeight="1" x14ac:dyDescent="0.5">
      <c r="A60" s="51" t="s">
        <v>38</v>
      </c>
      <c r="B60" s="52"/>
      <c r="C60" s="53"/>
      <c r="D60" s="53" t="s">
        <v>15</v>
      </c>
      <c r="E60" s="54">
        <f>AVERAGE(วทศ_1!E60,วทศ_2!E60)</f>
        <v>0</v>
      </c>
      <c r="F60" s="55">
        <f>AVERAGE(วทศ_1!F60,วทศ_2!F60)</f>
        <v>0</v>
      </c>
      <c r="G60" s="55">
        <f>AVERAGE(วทศ_1!G60,วทศ_2!G60)</f>
        <v>0</v>
      </c>
      <c r="H60" s="56">
        <f>AVERAGE(วทศ_1!H60,วทศ_2!H60)</f>
        <v>0</v>
      </c>
      <c r="I60" s="57">
        <f>AVERAGE(วทศ_1!I60,วทศ_2!I60)</f>
        <v>0</v>
      </c>
      <c r="J60" s="58">
        <f>AVERAGE(วทศ_1!J60,วทศ_2!J60)</f>
        <v>0</v>
      </c>
      <c r="K60" s="54">
        <f>AVERAGE(วทศ_1!K60,วทศ_2!K60)</f>
        <v>0</v>
      </c>
      <c r="L60" s="55">
        <f>AVERAGE(วทศ_1!L60,วทศ_2!L60)</f>
        <v>0</v>
      </c>
      <c r="M60" s="55">
        <f>AVERAGE(วทศ_1!M60,วทศ_2!M60)</f>
        <v>0</v>
      </c>
      <c r="N60" s="56">
        <f>AVERAGE(วทศ_1!N60,วทศ_2!N60)</f>
        <v>0</v>
      </c>
      <c r="O60" s="57">
        <f>AVERAGE(วทศ_1!O60,วทศ_2!O60)</f>
        <v>0</v>
      </c>
      <c r="P60" s="59">
        <f>AVERAGE(วทศ_1!P60,วทศ_2!P60)</f>
        <v>0</v>
      </c>
      <c r="Q60" s="58">
        <f>AVERAGE(วทศ_1!Q60,วทศ_2!Q60)</f>
        <v>0</v>
      </c>
    </row>
    <row r="61" spans="1:17" s="51" customFormat="1" ht="17.100000000000001" customHeight="1" x14ac:dyDescent="0.5">
      <c r="B61" s="52"/>
      <c r="C61" s="53"/>
      <c r="D61" s="53" t="s">
        <v>11</v>
      </c>
      <c r="E61" s="54">
        <f>AVERAGE(วทศ_1!E61,วทศ_2!E61)</f>
        <v>0</v>
      </c>
      <c r="F61" s="55">
        <f>AVERAGE(วทศ_1!F61,วทศ_2!F61)</f>
        <v>77.85294117647058</v>
      </c>
      <c r="G61" s="55">
        <f>AVERAGE(วทศ_1!G61,วทศ_2!G61)</f>
        <v>58.676470588235283</v>
      </c>
      <c r="H61" s="56">
        <f>AVERAGE(วทศ_1!H61,วทศ_2!H61)</f>
        <v>45.647058823529413</v>
      </c>
      <c r="I61" s="57">
        <f>AVERAGE(วทศ_1!I61,วทศ_2!I61)</f>
        <v>0</v>
      </c>
      <c r="J61" s="58">
        <f>AVERAGE(วทศ_1!J61,วทศ_2!J61)</f>
        <v>182.1764705882353</v>
      </c>
      <c r="K61" s="54">
        <f>AVERAGE(วทศ_1!K61,วทศ_2!K61)</f>
        <v>0</v>
      </c>
      <c r="L61" s="55">
        <f>AVERAGE(วทศ_1!L61,วทศ_2!L61)</f>
        <v>13.823529411764707</v>
      </c>
      <c r="M61" s="55">
        <f>AVERAGE(วทศ_1!M61,วทศ_2!M61)</f>
        <v>8.117647058823529</v>
      </c>
      <c r="N61" s="56">
        <f>AVERAGE(วทศ_1!N61,วทศ_2!N61)</f>
        <v>0</v>
      </c>
      <c r="O61" s="57">
        <f>AVERAGE(วทศ_1!O61,วทศ_2!O61)</f>
        <v>0</v>
      </c>
      <c r="P61" s="59">
        <f>AVERAGE(วทศ_1!P61,วทศ_2!P61)</f>
        <v>21.941176470588239</v>
      </c>
      <c r="Q61" s="58">
        <f>AVERAGE(วทศ_1!Q61,วทศ_2!Q61)</f>
        <v>204.11764705882354</v>
      </c>
    </row>
    <row r="62" spans="1:17" s="51" customFormat="1" ht="17.100000000000001" customHeight="1" x14ac:dyDescent="0.5">
      <c r="A62" s="51" t="s">
        <v>38</v>
      </c>
      <c r="B62" s="52"/>
      <c r="C62" s="53" t="s">
        <v>16</v>
      </c>
      <c r="D62" s="53" t="s">
        <v>15</v>
      </c>
      <c r="E62" s="54">
        <f>AVERAGE(วทศ_1!E62,วทศ_2!E62)</f>
        <v>0</v>
      </c>
      <c r="F62" s="55">
        <f>AVERAGE(วทศ_1!F62,วทศ_2!F62)</f>
        <v>0</v>
      </c>
      <c r="G62" s="55">
        <f>AVERAGE(วทศ_1!G62,วทศ_2!G62)</f>
        <v>0</v>
      </c>
      <c r="H62" s="56">
        <f>AVERAGE(วทศ_1!H62,วทศ_2!H62)</f>
        <v>0</v>
      </c>
      <c r="I62" s="57">
        <f>AVERAGE(วทศ_1!I62,วทศ_2!I62)</f>
        <v>0</v>
      </c>
      <c r="J62" s="58">
        <f>AVERAGE(วทศ_1!J62,วทศ_2!J62)</f>
        <v>0</v>
      </c>
      <c r="K62" s="54">
        <f>AVERAGE(วทศ_1!K62,วทศ_2!K62)</f>
        <v>0</v>
      </c>
      <c r="L62" s="55">
        <f>AVERAGE(วทศ_1!L62,วทศ_2!L62)</f>
        <v>0</v>
      </c>
      <c r="M62" s="55">
        <f>AVERAGE(วทศ_1!M62,วทศ_2!M62)</f>
        <v>0</v>
      </c>
      <c r="N62" s="56">
        <f>AVERAGE(วทศ_1!N62,วทศ_2!N62)</f>
        <v>0</v>
      </c>
      <c r="O62" s="57">
        <f>AVERAGE(วทศ_1!O62,วทศ_2!O62)</f>
        <v>0</v>
      </c>
      <c r="P62" s="59">
        <f>AVERAGE(วทศ_1!P62,วทศ_2!P62)</f>
        <v>0</v>
      </c>
      <c r="Q62" s="58">
        <f>AVERAGE(วทศ_1!Q62,วทศ_2!Q62)</f>
        <v>0</v>
      </c>
    </row>
    <row r="63" spans="1:17" s="51" customFormat="1" ht="17.100000000000001" customHeight="1" x14ac:dyDescent="0.5">
      <c r="B63" s="52"/>
      <c r="C63" s="53"/>
      <c r="D63" s="53" t="s">
        <v>17</v>
      </c>
      <c r="E63" s="54">
        <f>AVERAGE(วทศ_1!E63,วทศ_2!E63)</f>
        <v>0</v>
      </c>
      <c r="F63" s="55">
        <f>AVERAGE(วทศ_1!F63,วทศ_2!F63)</f>
        <v>0</v>
      </c>
      <c r="G63" s="55">
        <f>AVERAGE(วทศ_1!G63,วทศ_2!G63)</f>
        <v>0</v>
      </c>
      <c r="H63" s="56">
        <f>AVERAGE(วทศ_1!H63,วทศ_2!H63)</f>
        <v>0</v>
      </c>
      <c r="I63" s="57">
        <f>AVERAGE(วทศ_1!I63,วทศ_2!I63)</f>
        <v>0</v>
      </c>
      <c r="J63" s="58">
        <f>AVERAGE(วทศ_1!J63,วทศ_2!J63)</f>
        <v>0</v>
      </c>
      <c r="K63" s="54">
        <f>AVERAGE(วทศ_1!K63,วทศ_2!K63)</f>
        <v>0</v>
      </c>
      <c r="L63" s="55">
        <f>AVERAGE(วทศ_1!L63,วทศ_2!L63)</f>
        <v>0</v>
      </c>
      <c r="M63" s="55">
        <f>AVERAGE(วทศ_1!M63,วทศ_2!M63)</f>
        <v>0</v>
      </c>
      <c r="N63" s="56">
        <f>AVERAGE(วทศ_1!N63,วทศ_2!N63)</f>
        <v>0</v>
      </c>
      <c r="O63" s="57">
        <f>AVERAGE(วทศ_1!O63,วทศ_2!O63)</f>
        <v>0</v>
      </c>
      <c r="P63" s="59">
        <f>AVERAGE(วทศ_1!P63,วทศ_2!P63)</f>
        <v>0</v>
      </c>
      <c r="Q63" s="58">
        <f>AVERAGE(วทศ_1!Q63,วทศ_2!Q63)</f>
        <v>0</v>
      </c>
    </row>
    <row r="64" spans="1:17" s="51" customFormat="1" ht="17.100000000000001" customHeight="1" x14ac:dyDescent="0.5">
      <c r="B64" s="84"/>
      <c r="C64" s="85" t="s">
        <v>18</v>
      </c>
      <c r="D64" s="85"/>
      <c r="E64" s="86">
        <f>AVERAGE(วทศ_1!E64,วทศ_2!E64)</f>
        <v>0</v>
      </c>
      <c r="F64" s="87">
        <f>AVERAGE(วทศ_1!F64,วทศ_2!F64)</f>
        <v>77.85294117647058</v>
      </c>
      <c r="G64" s="87">
        <f>AVERAGE(วทศ_1!G64,วทศ_2!G64)</f>
        <v>58.676470588235283</v>
      </c>
      <c r="H64" s="88">
        <f>AVERAGE(วทศ_1!H64,วทศ_2!H64)</f>
        <v>45.647058823529413</v>
      </c>
      <c r="I64" s="89">
        <f>AVERAGE(วทศ_1!I64,วทศ_2!I64)</f>
        <v>0</v>
      </c>
      <c r="J64" s="90">
        <f>AVERAGE(วทศ_1!J64,วทศ_2!J64)</f>
        <v>182.1764705882353</v>
      </c>
      <c r="K64" s="86">
        <f>AVERAGE(วทศ_1!K64,วทศ_2!K64)</f>
        <v>0</v>
      </c>
      <c r="L64" s="87">
        <f>AVERAGE(วทศ_1!L64,วทศ_2!L64)</f>
        <v>13.823529411764707</v>
      </c>
      <c r="M64" s="87">
        <f>AVERAGE(วทศ_1!M64,วทศ_2!M64)</f>
        <v>8.117647058823529</v>
      </c>
      <c r="N64" s="88">
        <f>AVERAGE(วทศ_1!N64,วทศ_2!N64)</f>
        <v>0</v>
      </c>
      <c r="O64" s="89">
        <f>AVERAGE(วทศ_1!O64,วทศ_2!O64)</f>
        <v>0</v>
      </c>
      <c r="P64" s="91">
        <f>AVERAGE(วทศ_1!P64,วทศ_2!P64)</f>
        <v>21.941176470588239</v>
      </c>
      <c r="Q64" s="90">
        <f>AVERAGE(วทศ_1!Q64,วทศ_2!Q64)</f>
        <v>204.11764705882354</v>
      </c>
    </row>
  </sheetData>
  <printOptions horizontalCentered="1"/>
  <pageMargins left="0.78740157480314965" right="0.78740157480314965" top="0.59055118110236227" bottom="0.59055118110236227" header="0.51181102362204722" footer="0.51181102362204722"/>
  <pageSetup paperSize="9" scale="71" orientation="landscape" r:id="rId1"/>
  <headerFooter alignWithMargins="0">
    <oddFooter>&amp;L&amp;Z&amp;F&amp;R&amp;A  หน้า &amp;P/&amp;N</oddFooter>
  </headerFooter>
  <rowBreaks count="1" manualBreakCount="1">
    <brk id="40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64"/>
  <sheetViews>
    <sheetView showGridLines="0" zoomScaleNormal="100" zoomScaleSheetLayoutView="100" workbookViewId="0">
      <pane ySplit="4" topLeftCell="A39" activePane="bottomLeft" state="frozen"/>
      <selection activeCell="A3" sqref="A3:XFD4"/>
      <selection pane="bottomLeft" activeCell="A3" sqref="A3:D64"/>
    </sheetView>
  </sheetViews>
  <sheetFormatPr defaultRowHeight="17.100000000000001" customHeight="1" x14ac:dyDescent="0.5"/>
  <cols>
    <col min="1" max="1" width="4.25" style="1" bestFit="1" customWidth="1"/>
    <col min="2" max="2" width="30" style="1" customWidth="1"/>
    <col min="3" max="3" width="8" style="1" bestFit="1" customWidth="1"/>
    <col min="4" max="4" width="6.625" style="1" bestFit="1" customWidth="1"/>
    <col min="5" max="6" width="8.375" style="1" customWidth="1"/>
    <col min="7" max="8" width="7.375" style="1" bestFit="1" customWidth="1"/>
    <col min="9" max="9" width="8.375" style="1" customWidth="1"/>
    <col min="10" max="10" width="8.875" style="1" bestFit="1" customWidth="1"/>
    <col min="11" max="13" width="8.375" style="1" customWidth="1"/>
    <col min="14" max="14" width="5.5" style="1" bestFit="1" customWidth="1"/>
    <col min="15" max="15" width="8" style="1" bestFit="1" customWidth="1"/>
    <col min="16" max="16" width="8.375" style="1" customWidth="1"/>
    <col min="17" max="17" width="8.375" style="41" customWidth="1"/>
    <col min="18" max="16384" width="9" style="1"/>
  </cols>
  <sheetData>
    <row r="1" spans="1:17" ht="17.100000000000001" customHeight="1" x14ac:dyDescent="0.5">
      <c r="B1" s="2" t="s">
        <v>41</v>
      </c>
      <c r="C1" s="3"/>
      <c r="D1" s="4"/>
      <c r="Q1" s="5"/>
    </row>
    <row r="2" spans="1:17" ht="17.100000000000001" customHeight="1" x14ac:dyDescent="0.5">
      <c r="B2" s="2"/>
      <c r="C2" s="4"/>
      <c r="D2" s="4"/>
      <c r="Q2" s="5"/>
    </row>
    <row r="3" spans="1:17" ht="17.100000000000001" customHeight="1" x14ac:dyDescent="0.5">
      <c r="B3" s="6" t="s">
        <v>28</v>
      </c>
      <c r="C3" s="6" t="s">
        <v>0</v>
      </c>
      <c r="D3" s="7" t="s">
        <v>1</v>
      </c>
      <c r="E3" s="8" t="s">
        <v>2</v>
      </c>
      <c r="F3" s="8"/>
      <c r="G3" s="8"/>
      <c r="H3" s="8"/>
      <c r="I3" s="8"/>
      <c r="J3" s="8"/>
      <c r="K3" s="8" t="s">
        <v>3</v>
      </c>
      <c r="L3" s="8"/>
      <c r="M3" s="8"/>
      <c r="N3" s="8"/>
      <c r="O3" s="8"/>
      <c r="P3" s="8"/>
      <c r="Q3" s="9" t="s">
        <v>4</v>
      </c>
    </row>
    <row r="4" spans="1:17" ht="17.100000000000001" customHeight="1" x14ac:dyDescent="0.5">
      <c r="B4" s="45"/>
      <c r="C4" s="10" t="s">
        <v>5</v>
      </c>
      <c r="D4" s="11" t="s">
        <v>6</v>
      </c>
      <c r="E4" s="12" t="s">
        <v>7</v>
      </c>
      <c r="F4" s="13" t="s">
        <v>8</v>
      </c>
      <c r="G4" s="13" t="s">
        <v>9</v>
      </c>
      <c r="H4" s="13" t="s">
        <v>40</v>
      </c>
      <c r="I4" s="14" t="s">
        <v>10</v>
      </c>
      <c r="J4" s="12" t="s">
        <v>11</v>
      </c>
      <c r="K4" s="12" t="s">
        <v>7</v>
      </c>
      <c r="L4" s="13" t="s">
        <v>8</v>
      </c>
      <c r="M4" s="13" t="s">
        <v>9</v>
      </c>
      <c r="N4" s="14" t="s">
        <v>40</v>
      </c>
      <c r="O4" s="15" t="s">
        <v>10</v>
      </c>
      <c r="P4" s="12" t="s">
        <v>11</v>
      </c>
      <c r="Q4" s="16" t="s">
        <v>12</v>
      </c>
    </row>
    <row r="5" spans="1:17" ht="17.100000000000001" customHeight="1" x14ac:dyDescent="0.5">
      <c r="B5" s="17" t="s">
        <v>13</v>
      </c>
      <c r="C5" s="18" t="s">
        <v>14</v>
      </c>
      <c r="D5" s="18" t="s">
        <v>14</v>
      </c>
      <c r="E5" s="19">
        <v>122.82352941176471</v>
      </c>
      <c r="F5" s="20">
        <v>872.47058823529414</v>
      </c>
      <c r="G5" s="20">
        <v>354.88235294117646</v>
      </c>
      <c r="H5" s="21">
        <v>215.52941176470586</v>
      </c>
      <c r="I5" s="22">
        <v>134.47058823529412</v>
      </c>
      <c r="J5" s="23">
        <v>1700.1764705882354</v>
      </c>
      <c r="K5" s="19">
        <v>120.88235294117645</v>
      </c>
      <c r="L5" s="20">
        <v>330.82352941176475</v>
      </c>
      <c r="M5" s="20">
        <v>46.235294117647051</v>
      </c>
      <c r="N5" s="21">
        <v>0</v>
      </c>
      <c r="O5" s="22">
        <v>0</v>
      </c>
      <c r="P5" s="24">
        <v>497.94117647058829</v>
      </c>
      <c r="Q5" s="23">
        <v>2198.1176470588234</v>
      </c>
    </row>
    <row r="6" spans="1:17" ht="17.100000000000001" customHeight="1" x14ac:dyDescent="0.5">
      <c r="B6" s="25"/>
      <c r="C6" s="26"/>
      <c r="D6" s="26" t="s">
        <v>15</v>
      </c>
      <c r="E6" s="27">
        <v>0</v>
      </c>
      <c r="F6" s="28">
        <v>0</v>
      </c>
      <c r="G6" s="28">
        <v>0</v>
      </c>
      <c r="H6" s="29">
        <v>0</v>
      </c>
      <c r="I6" s="30">
        <v>0</v>
      </c>
      <c r="J6" s="31">
        <v>0</v>
      </c>
      <c r="K6" s="27">
        <v>0</v>
      </c>
      <c r="L6" s="28">
        <v>0</v>
      </c>
      <c r="M6" s="28">
        <v>0</v>
      </c>
      <c r="N6" s="29">
        <v>0</v>
      </c>
      <c r="O6" s="30">
        <v>0</v>
      </c>
      <c r="P6" s="32">
        <v>0</v>
      </c>
      <c r="Q6" s="31">
        <v>0</v>
      </c>
    </row>
    <row r="7" spans="1:17" ht="17.100000000000001" customHeight="1" x14ac:dyDescent="0.5">
      <c r="B7" s="25"/>
      <c r="C7" s="26"/>
      <c r="D7" s="26" t="s">
        <v>11</v>
      </c>
      <c r="E7" s="27">
        <v>122.82352941176471</v>
      </c>
      <c r="F7" s="28">
        <v>872.47058823529414</v>
      </c>
      <c r="G7" s="28">
        <v>354.88235294117646</v>
      </c>
      <c r="H7" s="29">
        <v>215.52941176470586</v>
      </c>
      <c r="I7" s="30">
        <v>134.47058823529412</v>
      </c>
      <c r="J7" s="31">
        <v>1700.1764705882354</v>
      </c>
      <c r="K7" s="27">
        <v>120.88235294117645</v>
      </c>
      <c r="L7" s="28">
        <v>330.82352941176475</v>
      </c>
      <c r="M7" s="28">
        <v>46.235294117647051</v>
      </c>
      <c r="N7" s="29">
        <v>0</v>
      </c>
      <c r="O7" s="30">
        <v>0</v>
      </c>
      <c r="P7" s="32">
        <v>497.94117647058829</v>
      </c>
      <c r="Q7" s="46">
        <v>2198.1176470588234</v>
      </c>
    </row>
    <row r="8" spans="1:17" ht="17.100000000000001" customHeight="1" x14ac:dyDescent="0.5">
      <c r="B8" s="25"/>
      <c r="C8" s="26" t="s">
        <v>16</v>
      </c>
      <c r="D8" s="26" t="s">
        <v>15</v>
      </c>
      <c r="E8" s="27">
        <v>0</v>
      </c>
      <c r="F8" s="28">
        <v>0</v>
      </c>
      <c r="G8" s="28">
        <v>0</v>
      </c>
      <c r="H8" s="29">
        <v>0</v>
      </c>
      <c r="I8" s="30">
        <v>0</v>
      </c>
      <c r="J8" s="31">
        <v>0</v>
      </c>
      <c r="K8" s="27">
        <v>0</v>
      </c>
      <c r="L8" s="28">
        <v>0</v>
      </c>
      <c r="M8" s="28">
        <v>0</v>
      </c>
      <c r="N8" s="29">
        <v>0</v>
      </c>
      <c r="O8" s="30">
        <v>0</v>
      </c>
      <c r="P8" s="32">
        <v>0</v>
      </c>
      <c r="Q8" s="31">
        <v>0</v>
      </c>
    </row>
    <row r="9" spans="1:17" ht="17.100000000000001" customHeight="1" x14ac:dyDescent="0.5">
      <c r="B9" s="25"/>
      <c r="C9" s="26"/>
      <c r="D9" s="26" t="s">
        <v>17</v>
      </c>
      <c r="E9" s="27">
        <v>0</v>
      </c>
      <c r="F9" s="28">
        <v>0</v>
      </c>
      <c r="G9" s="28">
        <v>0</v>
      </c>
      <c r="H9" s="29">
        <v>0</v>
      </c>
      <c r="I9" s="30">
        <v>0</v>
      </c>
      <c r="J9" s="31">
        <v>0</v>
      </c>
      <c r="K9" s="27">
        <v>0</v>
      </c>
      <c r="L9" s="28">
        <v>0</v>
      </c>
      <c r="M9" s="28">
        <v>0</v>
      </c>
      <c r="N9" s="29">
        <v>0</v>
      </c>
      <c r="O9" s="30">
        <v>0</v>
      </c>
      <c r="P9" s="32">
        <v>0</v>
      </c>
      <c r="Q9" s="31">
        <v>0</v>
      </c>
    </row>
    <row r="10" spans="1:17" ht="17.100000000000001" customHeight="1" x14ac:dyDescent="0.5">
      <c r="B10" s="33"/>
      <c r="C10" s="34" t="s">
        <v>18</v>
      </c>
      <c r="D10" s="34"/>
      <c r="E10" s="35">
        <v>122.82352941176471</v>
      </c>
      <c r="F10" s="36">
        <v>872.47058823529414</v>
      </c>
      <c r="G10" s="36">
        <v>354.88235294117646</v>
      </c>
      <c r="H10" s="37">
        <v>215.52941176470586</v>
      </c>
      <c r="I10" s="38">
        <v>134.47058823529412</v>
      </c>
      <c r="J10" s="39">
        <v>1700.1764705882354</v>
      </c>
      <c r="K10" s="35">
        <v>120.88235294117645</v>
      </c>
      <c r="L10" s="36">
        <v>330.82352941176475</v>
      </c>
      <c r="M10" s="36">
        <v>46.235294117647051</v>
      </c>
      <c r="N10" s="37">
        <v>0</v>
      </c>
      <c r="O10" s="38">
        <v>0</v>
      </c>
      <c r="P10" s="40">
        <v>497.94117647058829</v>
      </c>
      <c r="Q10" s="39">
        <v>2198.1176470588234</v>
      </c>
    </row>
    <row r="11" spans="1:17" s="102" customFormat="1" ht="17.100000000000001" customHeight="1" x14ac:dyDescent="0.5">
      <c r="A11" s="154"/>
      <c r="B11" s="155" t="s">
        <v>29</v>
      </c>
      <c r="C11" s="156" t="s">
        <v>14</v>
      </c>
      <c r="D11" s="156" t="s">
        <v>14</v>
      </c>
      <c r="E11" s="157">
        <v>32.117647058823529</v>
      </c>
      <c r="F11" s="158">
        <v>181.8235294117647</v>
      </c>
      <c r="G11" s="158">
        <v>37.941176470588232</v>
      </c>
      <c r="H11" s="159">
        <v>18.176470588235293</v>
      </c>
      <c r="I11" s="160">
        <v>38.823529411764703</v>
      </c>
      <c r="J11" s="161">
        <v>308.88235294117646</v>
      </c>
      <c r="K11" s="157">
        <v>8.8235294117647065</v>
      </c>
      <c r="L11" s="158">
        <v>23.705882352941178</v>
      </c>
      <c r="M11" s="158">
        <v>0.35294117647058826</v>
      </c>
      <c r="N11" s="159">
        <v>0</v>
      </c>
      <c r="O11" s="160">
        <v>0</v>
      </c>
      <c r="P11" s="161">
        <v>32.882352941176471</v>
      </c>
      <c r="Q11" s="161">
        <v>341.76470588235293</v>
      </c>
    </row>
    <row r="12" spans="1:17" s="102" customFormat="1" ht="17.100000000000001" customHeight="1" x14ac:dyDescent="0.5">
      <c r="A12" s="162"/>
      <c r="B12" s="163"/>
      <c r="C12" s="164"/>
      <c r="D12" s="164" t="s">
        <v>15</v>
      </c>
      <c r="E12" s="165">
        <v>0</v>
      </c>
      <c r="F12" s="166">
        <v>0</v>
      </c>
      <c r="G12" s="166">
        <v>0</v>
      </c>
      <c r="H12" s="167">
        <v>0</v>
      </c>
      <c r="I12" s="168">
        <v>0</v>
      </c>
      <c r="J12" s="169">
        <v>0</v>
      </c>
      <c r="K12" s="165">
        <v>0</v>
      </c>
      <c r="L12" s="166">
        <v>0</v>
      </c>
      <c r="M12" s="166">
        <v>0</v>
      </c>
      <c r="N12" s="167">
        <v>0</v>
      </c>
      <c r="O12" s="168">
        <v>0</v>
      </c>
      <c r="P12" s="170">
        <v>0</v>
      </c>
      <c r="Q12" s="169">
        <v>0</v>
      </c>
    </row>
    <row r="13" spans="1:17" s="102" customFormat="1" ht="17.100000000000001" customHeight="1" x14ac:dyDescent="0.5">
      <c r="A13" s="162"/>
      <c r="B13" s="163"/>
      <c r="C13" s="164"/>
      <c r="D13" s="164" t="s">
        <v>11</v>
      </c>
      <c r="E13" s="165">
        <v>32.117647058823529</v>
      </c>
      <c r="F13" s="166">
        <v>181.8235294117647</v>
      </c>
      <c r="G13" s="166">
        <v>37.941176470588232</v>
      </c>
      <c r="H13" s="167">
        <v>18.176470588235293</v>
      </c>
      <c r="I13" s="168">
        <v>38.823529411764703</v>
      </c>
      <c r="J13" s="169">
        <v>308.88235294117646</v>
      </c>
      <c r="K13" s="165">
        <v>8.8235294117647065</v>
      </c>
      <c r="L13" s="166">
        <v>23.705882352941178</v>
      </c>
      <c r="M13" s="166">
        <v>0.35294117647058826</v>
      </c>
      <c r="N13" s="167">
        <v>0</v>
      </c>
      <c r="O13" s="168">
        <v>0</v>
      </c>
      <c r="P13" s="170">
        <v>32.882352941176471</v>
      </c>
      <c r="Q13" s="169">
        <v>341.76470588235293</v>
      </c>
    </row>
    <row r="14" spans="1:17" s="102" customFormat="1" ht="17.100000000000001" customHeight="1" x14ac:dyDescent="0.5">
      <c r="A14" s="162"/>
      <c r="B14" s="163"/>
      <c r="C14" s="164" t="s">
        <v>16</v>
      </c>
      <c r="D14" s="164" t="s">
        <v>15</v>
      </c>
      <c r="E14" s="165">
        <v>0</v>
      </c>
      <c r="F14" s="166">
        <v>0</v>
      </c>
      <c r="G14" s="166">
        <v>0</v>
      </c>
      <c r="H14" s="167">
        <v>0</v>
      </c>
      <c r="I14" s="168">
        <v>0</v>
      </c>
      <c r="J14" s="169">
        <v>0</v>
      </c>
      <c r="K14" s="165">
        <v>0</v>
      </c>
      <c r="L14" s="166">
        <v>0</v>
      </c>
      <c r="M14" s="166">
        <v>0</v>
      </c>
      <c r="N14" s="167">
        <v>0</v>
      </c>
      <c r="O14" s="168">
        <v>0</v>
      </c>
      <c r="P14" s="170">
        <v>0</v>
      </c>
      <c r="Q14" s="169">
        <v>0</v>
      </c>
    </row>
    <row r="15" spans="1:17" s="102" customFormat="1" ht="17.100000000000001" customHeight="1" x14ac:dyDescent="0.5">
      <c r="A15" s="162"/>
      <c r="B15" s="163"/>
      <c r="C15" s="164"/>
      <c r="D15" s="164" t="s">
        <v>17</v>
      </c>
      <c r="E15" s="165">
        <v>0</v>
      </c>
      <c r="F15" s="166">
        <v>0</v>
      </c>
      <c r="G15" s="166">
        <v>0</v>
      </c>
      <c r="H15" s="167">
        <v>0</v>
      </c>
      <c r="I15" s="168">
        <v>0</v>
      </c>
      <c r="J15" s="169">
        <v>0</v>
      </c>
      <c r="K15" s="165">
        <v>0</v>
      </c>
      <c r="L15" s="166">
        <v>0</v>
      </c>
      <c r="M15" s="166">
        <v>0</v>
      </c>
      <c r="N15" s="167">
        <v>0</v>
      </c>
      <c r="O15" s="168">
        <v>0</v>
      </c>
      <c r="P15" s="170">
        <v>0</v>
      </c>
      <c r="Q15" s="169">
        <v>0</v>
      </c>
    </row>
    <row r="16" spans="1:17" s="102" customFormat="1" ht="17.100000000000001" customHeight="1" x14ac:dyDescent="0.5">
      <c r="A16" s="162"/>
      <c r="B16" s="163"/>
      <c r="C16" s="171" t="s">
        <v>18</v>
      </c>
      <c r="D16" s="171"/>
      <c r="E16" s="172">
        <v>32.117647058823529</v>
      </c>
      <c r="F16" s="173">
        <v>181.8235294117647</v>
      </c>
      <c r="G16" s="173">
        <v>37.941176470588232</v>
      </c>
      <c r="H16" s="174">
        <v>18.176470588235293</v>
      </c>
      <c r="I16" s="175">
        <v>38.823529411764703</v>
      </c>
      <c r="J16" s="176">
        <v>308.88235294117646</v>
      </c>
      <c r="K16" s="172">
        <v>8.8235294117647065</v>
      </c>
      <c r="L16" s="173">
        <v>23.705882352941178</v>
      </c>
      <c r="M16" s="173">
        <v>0.35294117647058826</v>
      </c>
      <c r="N16" s="174">
        <v>0</v>
      </c>
      <c r="O16" s="175">
        <v>0</v>
      </c>
      <c r="P16" s="177">
        <v>32.882352941176471</v>
      </c>
      <c r="Q16" s="176">
        <v>341.76470588235293</v>
      </c>
    </row>
    <row r="17" spans="1:17" s="51" customFormat="1" ht="17.100000000000001" customHeight="1" x14ac:dyDescent="0.5">
      <c r="A17" s="47" t="s">
        <v>21</v>
      </c>
      <c r="B17" s="48" t="s">
        <v>30</v>
      </c>
      <c r="C17" s="49" t="s">
        <v>14</v>
      </c>
      <c r="D17" s="49" t="s">
        <v>14</v>
      </c>
      <c r="E17" s="178">
        <v>32.117647058823529</v>
      </c>
      <c r="F17" s="179">
        <v>181.8235294117647</v>
      </c>
      <c r="G17" s="179">
        <v>37.941176470588232</v>
      </c>
      <c r="H17" s="180">
        <v>18.176470588235293</v>
      </c>
      <c r="I17" s="181">
        <v>38.823529411764703</v>
      </c>
      <c r="J17" s="182">
        <v>308.88235294117646</v>
      </c>
      <c r="K17" s="178">
        <v>8.8235294117647065</v>
      </c>
      <c r="L17" s="179">
        <v>23.705882352941178</v>
      </c>
      <c r="M17" s="179">
        <v>0.35294117647058826</v>
      </c>
      <c r="N17" s="180">
        <v>0</v>
      </c>
      <c r="O17" s="181">
        <v>0</v>
      </c>
      <c r="P17" s="50">
        <v>32.882352941176471</v>
      </c>
      <c r="Q17" s="50">
        <v>341.76470588235293</v>
      </c>
    </row>
    <row r="18" spans="1:17" s="51" customFormat="1" ht="17.100000000000001" customHeight="1" x14ac:dyDescent="0.5">
      <c r="A18" s="51" t="s">
        <v>21</v>
      </c>
      <c r="B18" s="52"/>
      <c r="C18" s="53"/>
      <c r="D18" s="53" t="s">
        <v>15</v>
      </c>
      <c r="E18" s="54">
        <v>0</v>
      </c>
      <c r="F18" s="55">
        <v>0</v>
      </c>
      <c r="G18" s="55">
        <v>0</v>
      </c>
      <c r="H18" s="56">
        <v>0</v>
      </c>
      <c r="I18" s="57">
        <v>0</v>
      </c>
      <c r="J18" s="58">
        <v>0</v>
      </c>
      <c r="K18" s="54">
        <v>0</v>
      </c>
      <c r="L18" s="55">
        <v>0</v>
      </c>
      <c r="M18" s="55">
        <v>0</v>
      </c>
      <c r="N18" s="56">
        <v>0</v>
      </c>
      <c r="O18" s="57">
        <v>0</v>
      </c>
      <c r="P18" s="59">
        <v>0</v>
      </c>
      <c r="Q18" s="58">
        <v>0</v>
      </c>
    </row>
    <row r="19" spans="1:17" s="51" customFormat="1" ht="17.100000000000001" customHeight="1" x14ac:dyDescent="0.5">
      <c r="B19" s="52"/>
      <c r="C19" s="53"/>
      <c r="D19" s="53" t="s">
        <v>11</v>
      </c>
      <c r="E19" s="54">
        <v>32.117647058823529</v>
      </c>
      <c r="F19" s="55">
        <v>181.8235294117647</v>
      </c>
      <c r="G19" s="55">
        <v>37.941176470588232</v>
      </c>
      <c r="H19" s="56">
        <v>18.176470588235293</v>
      </c>
      <c r="I19" s="57">
        <v>38.823529411764703</v>
      </c>
      <c r="J19" s="183">
        <v>308.88235294117646</v>
      </c>
      <c r="K19" s="54">
        <v>8.8235294117647065</v>
      </c>
      <c r="L19" s="55">
        <v>23.705882352941178</v>
      </c>
      <c r="M19" s="55">
        <v>0.35294117647058826</v>
      </c>
      <c r="N19" s="56">
        <v>0</v>
      </c>
      <c r="O19" s="57">
        <v>0</v>
      </c>
      <c r="P19" s="184">
        <v>32.882352941176471</v>
      </c>
      <c r="Q19" s="58">
        <v>341.76470588235293</v>
      </c>
    </row>
    <row r="20" spans="1:17" s="51" customFormat="1" ht="17.100000000000001" customHeight="1" x14ac:dyDescent="0.5">
      <c r="A20" s="51" t="s">
        <v>21</v>
      </c>
      <c r="B20" s="52"/>
      <c r="C20" s="53" t="s">
        <v>16</v>
      </c>
      <c r="D20" s="53" t="s">
        <v>15</v>
      </c>
      <c r="E20" s="54">
        <v>0</v>
      </c>
      <c r="F20" s="55">
        <v>0</v>
      </c>
      <c r="G20" s="55">
        <v>0</v>
      </c>
      <c r="H20" s="56">
        <v>0</v>
      </c>
      <c r="I20" s="57">
        <v>0</v>
      </c>
      <c r="J20" s="58">
        <v>0</v>
      </c>
      <c r="K20" s="54">
        <v>0</v>
      </c>
      <c r="L20" s="55">
        <v>0</v>
      </c>
      <c r="M20" s="55">
        <v>0</v>
      </c>
      <c r="N20" s="56">
        <v>0</v>
      </c>
      <c r="O20" s="57">
        <v>0</v>
      </c>
      <c r="P20" s="59">
        <v>0</v>
      </c>
      <c r="Q20" s="58">
        <v>0</v>
      </c>
    </row>
    <row r="21" spans="1:17" s="51" customFormat="1" ht="17.100000000000001" customHeight="1" x14ac:dyDescent="0.5">
      <c r="B21" s="52"/>
      <c r="C21" s="53"/>
      <c r="D21" s="53" t="s">
        <v>17</v>
      </c>
      <c r="E21" s="54">
        <v>0</v>
      </c>
      <c r="F21" s="55">
        <v>0</v>
      </c>
      <c r="G21" s="55">
        <v>0</v>
      </c>
      <c r="H21" s="56">
        <v>0</v>
      </c>
      <c r="I21" s="57">
        <v>0</v>
      </c>
      <c r="J21" s="58">
        <v>0</v>
      </c>
      <c r="K21" s="54">
        <v>0</v>
      </c>
      <c r="L21" s="55">
        <v>0</v>
      </c>
      <c r="M21" s="55">
        <v>0</v>
      </c>
      <c r="N21" s="56">
        <v>0</v>
      </c>
      <c r="O21" s="57">
        <v>0</v>
      </c>
      <c r="P21" s="59">
        <v>0</v>
      </c>
      <c r="Q21" s="58">
        <v>0</v>
      </c>
    </row>
    <row r="22" spans="1:17" s="51" customFormat="1" ht="17.100000000000001" customHeight="1" x14ac:dyDescent="0.5">
      <c r="B22" s="60"/>
      <c r="C22" s="61" t="s">
        <v>18</v>
      </c>
      <c r="D22" s="61"/>
      <c r="E22" s="62">
        <v>32.117647058823529</v>
      </c>
      <c r="F22" s="63">
        <v>181.8235294117647</v>
      </c>
      <c r="G22" s="63">
        <v>37.941176470588232</v>
      </c>
      <c r="H22" s="64">
        <v>18.176470588235293</v>
      </c>
      <c r="I22" s="65">
        <v>38.823529411764703</v>
      </c>
      <c r="J22" s="66">
        <v>308.88235294117646</v>
      </c>
      <c r="K22" s="62">
        <v>8.8235294117647065</v>
      </c>
      <c r="L22" s="63">
        <v>23.705882352941178</v>
      </c>
      <c r="M22" s="63">
        <v>0.35294117647058826</v>
      </c>
      <c r="N22" s="64">
        <v>0</v>
      </c>
      <c r="O22" s="65">
        <v>0</v>
      </c>
      <c r="P22" s="67">
        <v>32.882352941176471</v>
      </c>
      <c r="Q22" s="66">
        <v>341.76470588235293</v>
      </c>
    </row>
    <row r="23" spans="1:17" s="102" customFormat="1" ht="17.100000000000001" customHeight="1" x14ac:dyDescent="0.5">
      <c r="A23" s="154"/>
      <c r="B23" s="155" t="s">
        <v>31</v>
      </c>
      <c r="C23" s="156" t="s">
        <v>14</v>
      </c>
      <c r="D23" s="156" t="s">
        <v>14</v>
      </c>
      <c r="E23" s="157">
        <v>0.35294117647058826</v>
      </c>
      <c r="F23" s="158">
        <v>378.1764705882353</v>
      </c>
      <c r="G23" s="158">
        <v>0.17647058823529413</v>
      </c>
      <c r="H23" s="159">
        <v>10.764705882352942</v>
      </c>
      <c r="I23" s="160">
        <v>0</v>
      </c>
      <c r="J23" s="161">
        <v>389.47058823529414</v>
      </c>
      <c r="K23" s="157">
        <v>1.9411764705882355</v>
      </c>
      <c r="L23" s="158">
        <v>215.23529411764707</v>
      </c>
      <c r="M23" s="158">
        <v>0</v>
      </c>
      <c r="N23" s="159">
        <v>0</v>
      </c>
      <c r="O23" s="160">
        <v>0</v>
      </c>
      <c r="P23" s="161">
        <v>217.1764705882353</v>
      </c>
      <c r="Q23" s="161">
        <v>606.64705882352951</v>
      </c>
    </row>
    <row r="24" spans="1:17" s="102" customFormat="1" ht="17.100000000000001" customHeight="1" x14ac:dyDescent="0.5">
      <c r="A24" s="162"/>
      <c r="B24" s="163"/>
      <c r="C24" s="164"/>
      <c r="D24" s="164" t="s">
        <v>15</v>
      </c>
      <c r="E24" s="165">
        <v>0</v>
      </c>
      <c r="F24" s="166">
        <v>0</v>
      </c>
      <c r="G24" s="166">
        <v>0</v>
      </c>
      <c r="H24" s="167">
        <v>0</v>
      </c>
      <c r="I24" s="168">
        <v>0</v>
      </c>
      <c r="J24" s="169">
        <v>0</v>
      </c>
      <c r="K24" s="165">
        <v>0</v>
      </c>
      <c r="L24" s="166">
        <v>0</v>
      </c>
      <c r="M24" s="166">
        <v>0</v>
      </c>
      <c r="N24" s="167">
        <v>0</v>
      </c>
      <c r="O24" s="168">
        <v>0</v>
      </c>
      <c r="P24" s="170">
        <v>0</v>
      </c>
      <c r="Q24" s="169">
        <v>0</v>
      </c>
    </row>
    <row r="25" spans="1:17" s="102" customFormat="1" ht="17.100000000000001" customHeight="1" x14ac:dyDescent="0.5">
      <c r="A25" s="162"/>
      <c r="B25" s="163"/>
      <c r="C25" s="164"/>
      <c r="D25" s="164" t="s">
        <v>11</v>
      </c>
      <c r="E25" s="165">
        <v>0.35294117647058826</v>
      </c>
      <c r="F25" s="166">
        <v>378.1764705882353</v>
      </c>
      <c r="G25" s="166">
        <v>0.17647058823529413</v>
      </c>
      <c r="H25" s="167">
        <v>10.764705882352942</v>
      </c>
      <c r="I25" s="168">
        <v>0</v>
      </c>
      <c r="J25" s="169">
        <v>389.47058823529414</v>
      </c>
      <c r="K25" s="165">
        <v>1.9411764705882355</v>
      </c>
      <c r="L25" s="166">
        <v>215.23529411764707</v>
      </c>
      <c r="M25" s="166">
        <v>0</v>
      </c>
      <c r="N25" s="167">
        <v>0</v>
      </c>
      <c r="O25" s="168">
        <v>0</v>
      </c>
      <c r="P25" s="170">
        <v>217.1764705882353</v>
      </c>
      <c r="Q25" s="169">
        <v>606.64705882352951</v>
      </c>
    </row>
    <row r="26" spans="1:17" s="102" customFormat="1" ht="17.100000000000001" customHeight="1" x14ac:dyDescent="0.5">
      <c r="A26" s="162"/>
      <c r="B26" s="163"/>
      <c r="C26" s="164" t="s">
        <v>16</v>
      </c>
      <c r="D26" s="164" t="s">
        <v>15</v>
      </c>
      <c r="E26" s="165">
        <v>0</v>
      </c>
      <c r="F26" s="166">
        <v>0</v>
      </c>
      <c r="G26" s="166">
        <v>0</v>
      </c>
      <c r="H26" s="167">
        <v>0</v>
      </c>
      <c r="I26" s="168">
        <v>0</v>
      </c>
      <c r="J26" s="169">
        <v>0</v>
      </c>
      <c r="K26" s="165">
        <v>0</v>
      </c>
      <c r="L26" s="166">
        <v>0</v>
      </c>
      <c r="M26" s="166">
        <v>0</v>
      </c>
      <c r="N26" s="167">
        <v>0</v>
      </c>
      <c r="O26" s="168">
        <v>0</v>
      </c>
      <c r="P26" s="170">
        <v>0</v>
      </c>
      <c r="Q26" s="169">
        <v>0</v>
      </c>
    </row>
    <row r="27" spans="1:17" s="102" customFormat="1" ht="17.100000000000001" customHeight="1" x14ac:dyDescent="0.5">
      <c r="A27" s="162"/>
      <c r="B27" s="163"/>
      <c r="C27" s="164"/>
      <c r="D27" s="164" t="s">
        <v>17</v>
      </c>
      <c r="E27" s="165">
        <v>0</v>
      </c>
      <c r="F27" s="166">
        <v>0</v>
      </c>
      <c r="G27" s="166">
        <v>0</v>
      </c>
      <c r="H27" s="167">
        <v>0</v>
      </c>
      <c r="I27" s="168">
        <v>0</v>
      </c>
      <c r="J27" s="169">
        <v>0</v>
      </c>
      <c r="K27" s="165">
        <v>0</v>
      </c>
      <c r="L27" s="166">
        <v>0</v>
      </c>
      <c r="M27" s="166">
        <v>0</v>
      </c>
      <c r="N27" s="167">
        <v>0</v>
      </c>
      <c r="O27" s="168">
        <v>0</v>
      </c>
      <c r="P27" s="170">
        <v>0</v>
      </c>
      <c r="Q27" s="169">
        <v>0</v>
      </c>
    </row>
    <row r="28" spans="1:17" s="102" customFormat="1" ht="17.100000000000001" customHeight="1" x14ac:dyDescent="0.5">
      <c r="A28" s="162"/>
      <c r="B28" s="163"/>
      <c r="C28" s="171" t="s">
        <v>18</v>
      </c>
      <c r="D28" s="171"/>
      <c r="E28" s="172">
        <v>0.35294117647058826</v>
      </c>
      <c r="F28" s="173">
        <v>378.1764705882353</v>
      </c>
      <c r="G28" s="173">
        <v>0.17647058823529413</v>
      </c>
      <c r="H28" s="174">
        <v>10.764705882352942</v>
      </c>
      <c r="I28" s="175">
        <v>0</v>
      </c>
      <c r="J28" s="176">
        <v>389.47058823529414</v>
      </c>
      <c r="K28" s="172">
        <v>1.9411764705882355</v>
      </c>
      <c r="L28" s="173">
        <v>215.23529411764707</v>
      </c>
      <c r="M28" s="173">
        <v>0</v>
      </c>
      <c r="N28" s="174">
        <v>0</v>
      </c>
      <c r="O28" s="175">
        <v>0</v>
      </c>
      <c r="P28" s="177">
        <v>217.1764705882353</v>
      </c>
      <c r="Q28" s="176">
        <v>606.64705882352951</v>
      </c>
    </row>
    <row r="29" spans="1:17" s="51" customFormat="1" ht="17.100000000000001" customHeight="1" x14ac:dyDescent="0.5">
      <c r="A29" s="47" t="s">
        <v>20</v>
      </c>
      <c r="B29" s="48" t="s">
        <v>32</v>
      </c>
      <c r="C29" s="49" t="s">
        <v>14</v>
      </c>
      <c r="D29" s="49" t="s">
        <v>14</v>
      </c>
      <c r="E29" s="178">
        <v>0</v>
      </c>
      <c r="F29" s="179">
        <v>196.88235294117644</v>
      </c>
      <c r="G29" s="179">
        <v>0</v>
      </c>
      <c r="H29" s="180">
        <v>10.764705882352942</v>
      </c>
      <c r="I29" s="181">
        <v>0</v>
      </c>
      <c r="J29" s="182">
        <v>207.64705882352939</v>
      </c>
      <c r="K29" s="178">
        <v>0</v>
      </c>
      <c r="L29" s="179">
        <v>108.47058823529414</v>
      </c>
      <c r="M29" s="179">
        <v>0</v>
      </c>
      <c r="N29" s="180">
        <v>0</v>
      </c>
      <c r="O29" s="181">
        <v>0</v>
      </c>
      <c r="P29" s="50">
        <v>108.47058823529414</v>
      </c>
      <c r="Q29" s="50">
        <v>316.11764705882354</v>
      </c>
    </row>
    <row r="30" spans="1:17" s="51" customFormat="1" ht="17.100000000000001" customHeight="1" x14ac:dyDescent="0.5">
      <c r="A30" s="51" t="s">
        <v>20</v>
      </c>
      <c r="B30" s="52"/>
      <c r="C30" s="53"/>
      <c r="D30" s="53" t="s">
        <v>15</v>
      </c>
      <c r="E30" s="54">
        <v>0</v>
      </c>
      <c r="F30" s="55">
        <v>0</v>
      </c>
      <c r="G30" s="55">
        <v>0</v>
      </c>
      <c r="H30" s="56">
        <v>0</v>
      </c>
      <c r="I30" s="57">
        <v>0</v>
      </c>
      <c r="J30" s="58">
        <v>0</v>
      </c>
      <c r="K30" s="54">
        <v>0</v>
      </c>
      <c r="L30" s="55">
        <v>0</v>
      </c>
      <c r="M30" s="55">
        <v>0</v>
      </c>
      <c r="N30" s="56">
        <v>0</v>
      </c>
      <c r="O30" s="57">
        <v>0</v>
      </c>
      <c r="P30" s="59">
        <v>0</v>
      </c>
      <c r="Q30" s="58">
        <v>0</v>
      </c>
    </row>
    <row r="31" spans="1:17" s="51" customFormat="1" ht="17.100000000000001" customHeight="1" x14ac:dyDescent="0.5">
      <c r="B31" s="52"/>
      <c r="C31" s="53"/>
      <c r="D31" s="53" t="s">
        <v>11</v>
      </c>
      <c r="E31" s="54">
        <v>0</v>
      </c>
      <c r="F31" s="55">
        <v>196.88235294117644</v>
      </c>
      <c r="G31" s="55">
        <v>0</v>
      </c>
      <c r="H31" s="56">
        <v>10.764705882352942</v>
      </c>
      <c r="I31" s="57">
        <v>0</v>
      </c>
      <c r="J31" s="183">
        <v>207.64705882352939</v>
      </c>
      <c r="K31" s="54">
        <v>0</v>
      </c>
      <c r="L31" s="55">
        <v>108.47058823529414</v>
      </c>
      <c r="M31" s="55">
        <v>0</v>
      </c>
      <c r="N31" s="56">
        <v>0</v>
      </c>
      <c r="O31" s="57">
        <v>0</v>
      </c>
      <c r="P31" s="184">
        <v>108.47058823529414</v>
      </c>
      <c r="Q31" s="58">
        <v>316.11764705882354</v>
      </c>
    </row>
    <row r="32" spans="1:17" s="51" customFormat="1" ht="17.100000000000001" customHeight="1" x14ac:dyDescent="0.5">
      <c r="A32" s="51" t="s">
        <v>20</v>
      </c>
      <c r="B32" s="52"/>
      <c r="C32" s="53" t="s">
        <v>16</v>
      </c>
      <c r="D32" s="53" t="s">
        <v>15</v>
      </c>
      <c r="E32" s="54">
        <v>0</v>
      </c>
      <c r="F32" s="55">
        <v>0</v>
      </c>
      <c r="G32" s="55">
        <v>0</v>
      </c>
      <c r="H32" s="56">
        <v>0</v>
      </c>
      <c r="I32" s="57">
        <v>0</v>
      </c>
      <c r="J32" s="58">
        <v>0</v>
      </c>
      <c r="K32" s="54">
        <v>0</v>
      </c>
      <c r="L32" s="55">
        <v>0</v>
      </c>
      <c r="M32" s="55">
        <v>0</v>
      </c>
      <c r="N32" s="56">
        <v>0</v>
      </c>
      <c r="O32" s="57">
        <v>0</v>
      </c>
      <c r="P32" s="59">
        <v>0</v>
      </c>
      <c r="Q32" s="58">
        <v>0</v>
      </c>
    </row>
    <row r="33" spans="1:17" s="51" customFormat="1" ht="17.100000000000001" customHeight="1" x14ac:dyDescent="0.5">
      <c r="B33" s="52"/>
      <c r="C33" s="53"/>
      <c r="D33" s="53" t="s">
        <v>17</v>
      </c>
      <c r="E33" s="54">
        <v>0</v>
      </c>
      <c r="F33" s="55">
        <v>0</v>
      </c>
      <c r="G33" s="55">
        <v>0</v>
      </c>
      <c r="H33" s="56">
        <v>0</v>
      </c>
      <c r="I33" s="57">
        <v>0</v>
      </c>
      <c r="J33" s="58">
        <v>0</v>
      </c>
      <c r="K33" s="54">
        <v>0</v>
      </c>
      <c r="L33" s="55">
        <v>0</v>
      </c>
      <c r="M33" s="55">
        <v>0</v>
      </c>
      <c r="N33" s="56">
        <v>0</v>
      </c>
      <c r="O33" s="57">
        <v>0</v>
      </c>
      <c r="P33" s="59">
        <v>0</v>
      </c>
      <c r="Q33" s="58">
        <v>0</v>
      </c>
    </row>
    <row r="34" spans="1:17" s="51" customFormat="1" ht="17.100000000000001" customHeight="1" x14ac:dyDescent="0.5">
      <c r="B34" s="68"/>
      <c r="C34" s="69" t="s">
        <v>18</v>
      </c>
      <c r="D34" s="69"/>
      <c r="E34" s="70">
        <v>0</v>
      </c>
      <c r="F34" s="71">
        <v>196.88235294117644</v>
      </c>
      <c r="G34" s="71">
        <v>0</v>
      </c>
      <c r="H34" s="72">
        <v>10.764705882352942</v>
      </c>
      <c r="I34" s="73">
        <v>0</v>
      </c>
      <c r="J34" s="74">
        <v>207.64705882352939</v>
      </c>
      <c r="K34" s="70">
        <v>0</v>
      </c>
      <c r="L34" s="71">
        <v>108.47058823529414</v>
      </c>
      <c r="M34" s="71">
        <v>0</v>
      </c>
      <c r="N34" s="72">
        <v>0</v>
      </c>
      <c r="O34" s="73">
        <v>0</v>
      </c>
      <c r="P34" s="75">
        <v>108.47058823529414</v>
      </c>
      <c r="Q34" s="66">
        <v>316.11764705882354</v>
      </c>
    </row>
    <row r="35" spans="1:17" s="51" customFormat="1" ht="17.100000000000001" customHeight="1" x14ac:dyDescent="0.5">
      <c r="A35" s="47" t="s">
        <v>22</v>
      </c>
      <c r="B35" s="52" t="s">
        <v>33</v>
      </c>
      <c r="C35" s="53" t="s">
        <v>14</v>
      </c>
      <c r="D35" s="53" t="s">
        <v>14</v>
      </c>
      <c r="E35" s="185">
        <v>0.35294117647058826</v>
      </c>
      <c r="F35" s="186">
        <v>181.29411764705887</v>
      </c>
      <c r="G35" s="186">
        <v>0.17647058823529413</v>
      </c>
      <c r="H35" s="187">
        <v>0</v>
      </c>
      <c r="I35" s="188">
        <v>0</v>
      </c>
      <c r="J35" s="189">
        <v>181.82352941176475</v>
      </c>
      <c r="K35" s="185">
        <v>1.9411764705882355</v>
      </c>
      <c r="L35" s="186">
        <v>106.76470588235294</v>
      </c>
      <c r="M35" s="186">
        <v>0</v>
      </c>
      <c r="N35" s="187">
        <v>0</v>
      </c>
      <c r="O35" s="188">
        <v>0</v>
      </c>
      <c r="P35" s="76">
        <v>108.70588235294117</v>
      </c>
      <c r="Q35" s="76">
        <v>290.52941176470591</v>
      </c>
    </row>
    <row r="36" spans="1:17" s="51" customFormat="1" ht="17.100000000000001" customHeight="1" x14ac:dyDescent="0.5">
      <c r="A36" s="51" t="s">
        <v>22</v>
      </c>
      <c r="B36" s="52"/>
      <c r="C36" s="53"/>
      <c r="D36" s="53" t="s">
        <v>15</v>
      </c>
      <c r="E36" s="54">
        <v>0</v>
      </c>
      <c r="F36" s="55">
        <v>0</v>
      </c>
      <c r="G36" s="55">
        <v>0</v>
      </c>
      <c r="H36" s="56">
        <v>0</v>
      </c>
      <c r="I36" s="57">
        <v>0</v>
      </c>
      <c r="J36" s="58">
        <v>0</v>
      </c>
      <c r="K36" s="54">
        <v>0</v>
      </c>
      <c r="L36" s="55">
        <v>0</v>
      </c>
      <c r="M36" s="55">
        <v>0</v>
      </c>
      <c r="N36" s="56">
        <v>0</v>
      </c>
      <c r="O36" s="57">
        <v>0</v>
      </c>
      <c r="P36" s="59">
        <v>0</v>
      </c>
      <c r="Q36" s="58">
        <v>0</v>
      </c>
    </row>
    <row r="37" spans="1:17" s="51" customFormat="1" ht="17.100000000000001" customHeight="1" x14ac:dyDescent="0.5">
      <c r="B37" s="52"/>
      <c r="C37" s="53"/>
      <c r="D37" s="53" t="s">
        <v>11</v>
      </c>
      <c r="E37" s="54">
        <v>0.35294117647058826</v>
      </c>
      <c r="F37" s="55">
        <v>181.29411764705887</v>
      </c>
      <c r="G37" s="55">
        <v>0.17647058823529413</v>
      </c>
      <c r="H37" s="56">
        <v>0</v>
      </c>
      <c r="I37" s="57">
        <v>0</v>
      </c>
      <c r="J37" s="183">
        <v>181.82352941176475</v>
      </c>
      <c r="K37" s="54">
        <v>1.9411764705882355</v>
      </c>
      <c r="L37" s="55">
        <v>106.76470588235294</v>
      </c>
      <c r="M37" s="55">
        <v>0</v>
      </c>
      <c r="N37" s="56">
        <v>0</v>
      </c>
      <c r="O37" s="57">
        <v>0</v>
      </c>
      <c r="P37" s="184">
        <v>108.70588235294117</v>
      </c>
      <c r="Q37" s="58">
        <v>290.52941176470591</v>
      </c>
    </row>
    <row r="38" spans="1:17" s="51" customFormat="1" ht="17.100000000000001" customHeight="1" x14ac:dyDescent="0.5">
      <c r="A38" s="51" t="s">
        <v>22</v>
      </c>
      <c r="B38" s="52"/>
      <c r="C38" s="53" t="s">
        <v>16</v>
      </c>
      <c r="D38" s="53" t="s">
        <v>15</v>
      </c>
      <c r="E38" s="54">
        <v>0</v>
      </c>
      <c r="F38" s="55">
        <v>0</v>
      </c>
      <c r="G38" s="55">
        <v>0</v>
      </c>
      <c r="H38" s="56">
        <v>0</v>
      </c>
      <c r="I38" s="57">
        <v>0</v>
      </c>
      <c r="J38" s="58">
        <v>0</v>
      </c>
      <c r="K38" s="54">
        <v>0</v>
      </c>
      <c r="L38" s="55">
        <v>0</v>
      </c>
      <c r="M38" s="55">
        <v>0</v>
      </c>
      <c r="N38" s="56">
        <v>0</v>
      </c>
      <c r="O38" s="57">
        <v>0</v>
      </c>
      <c r="P38" s="59">
        <v>0</v>
      </c>
      <c r="Q38" s="58">
        <v>0</v>
      </c>
    </row>
    <row r="39" spans="1:17" s="51" customFormat="1" ht="17.100000000000001" customHeight="1" x14ac:dyDescent="0.5">
      <c r="B39" s="52"/>
      <c r="C39" s="53"/>
      <c r="D39" s="53" t="s">
        <v>17</v>
      </c>
      <c r="E39" s="54">
        <v>0</v>
      </c>
      <c r="F39" s="55">
        <v>0</v>
      </c>
      <c r="G39" s="55">
        <v>0</v>
      </c>
      <c r="H39" s="56">
        <v>0</v>
      </c>
      <c r="I39" s="57">
        <v>0</v>
      </c>
      <c r="J39" s="58">
        <v>0</v>
      </c>
      <c r="K39" s="54">
        <v>0</v>
      </c>
      <c r="L39" s="55">
        <v>0</v>
      </c>
      <c r="M39" s="55">
        <v>0</v>
      </c>
      <c r="N39" s="56">
        <v>0</v>
      </c>
      <c r="O39" s="57">
        <v>0</v>
      </c>
      <c r="P39" s="59">
        <v>0</v>
      </c>
      <c r="Q39" s="58">
        <v>0</v>
      </c>
    </row>
    <row r="40" spans="1:17" s="51" customFormat="1" ht="17.100000000000001" customHeight="1" x14ac:dyDescent="0.5">
      <c r="B40" s="52"/>
      <c r="C40" s="77" t="s">
        <v>18</v>
      </c>
      <c r="D40" s="77"/>
      <c r="E40" s="78">
        <v>0.35294117647058826</v>
      </c>
      <c r="F40" s="79">
        <v>181.29411764705887</v>
      </c>
      <c r="G40" s="79">
        <v>0.17647058823529413</v>
      </c>
      <c r="H40" s="80">
        <v>0</v>
      </c>
      <c r="I40" s="81">
        <v>0</v>
      </c>
      <c r="J40" s="82">
        <v>181.82352941176475</v>
      </c>
      <c r="K40" s="78">
        <v>1.9411764705882355</v>
      </c>
      <c r="L40" s="79">
        <v>106.76470588235294</v>
      </c>
      <c r="M40" s="79">
        <v>0</v>
      </c>
      <c r="N40" s="80">
        <v>0</v>
      </c>
      <c r="O40" s="81">
        <v>0</v>
      </c>
      <c r="P40" s="83">
        <v>108.70588235294117</v>
      </c>
      <c r="Q40" s="82">
        <v>290.52941176470591</v>
      </c>
    </row>
    <row r="41" spans="1:17" s="102" customFormat="1" ht="17.100000000000001" customHeight="1" x14ac:dyDescent="0.5">
      <c r="A41" s="154"/>
      <c r="B41" s="190" t="s">
        <v>34</v>
      </c>
      <c r="C41" s="191" t="s">
        <v>14</v>
      </c>
      <c r="D41" s="191" t="s">
        <v>14</v>
      </c>
      <c r="E41" s="192">
        <v>90.352941176470594</v>
      </c>
      <c r="F41" s="193">
        <v>312.47058823529409</v>
      </c>
      <c r="G41" s="193">
        <v>316.76470588235293</v>
      </c>
      <c r="H41" s="194">
        <v>186.58823529411762</v>
      </c>
      <c r="I41" s="195">
        <v>95.647058823529406</v>
      </c>
      <c r="J41" s="196">
        <v>1001.8235294117645</v>
      </c>
      <c r="K41" s="192">
        <v>110.11764705882351</v>
      </c>
      <c r="L41" s="193">
        <v>91.882352941176478</v>
      </c>
      <c r="M41" s="193">
        <v>45.882352941176464</v>
      </c>
      <c r="N41" s="194">
        <v>0</v>
      </c>
      <c r="O41" s="195">
        <v>0</v>
      </c>
      <c r="P41" s="196">
        <v>247.88235294117646</v>
      </c>
      <c r="Q41" s="196">
        <v>1249.705882352941</v>
      </c>
    </row>
    <row r="42" spans="1:17" s="102" customFormat="1" ht="17.100000000000001" customHeight="1" x14ac:dyDescent="0.5">
      <c r="A42" s="162"/>
      <c r="B42" s="163"/>
      <c r="C42" s="164"/>
      <c r="D42" s="164" t="s">
        <v>15</v>
      </c>
      <c r="E42" s="165">
        <v>0</v>
      </c>
      <c r="F42" s="166">
        <v>0</v>
      </c>
      <c r="G42" s="166">
        <v>0</v>
      </c>
      <c r="H42" s="167">
        <v>0</v>
      </c>
      <c r="I42" s="168">
        <v>0</v>
      </c>
      <c r="J42" s="169">
        <v>0</v>
      </c>
      <c r="K42" s="165">
        <v>0</v>
      </c>
      <c r="L42" s="166">
        <v>0</v>
      </c>
      <c r="M42" s="166">
        <v>0</v>
      </c>
      <c r="N42" s="167">
        <v>0</v>
      </c>
      <c r="O42" s="168">
        <v>0</v>
      </c>
      <c r="P42" s="170">
        <v>0</v>
      </c>
      <c r="Q42" s="169">
        <v>0</v>
      </c>
    </row>
    <row r="43" spans="1:17" s="102" customFormat="1" ht="17.100000000000001" customHeight="1" x14ac:dyDescent="0.5">
      <c r="A43" s="162"/>
      <c r="B43" s="163"/>
      <c r="C43" s="164"/>
      <c r="D43" s="164" t="s">
        <v>11</v>
      </c>
      <c r="E43" s="165">
        <v>90.352941176470594</v>
      </c>
      <c r="F43" s="166">
        <v>312.47058823529409</v>
      </c>
      <c r="G43" s="166">
        <v>316.76470588235293</v>
      </c>
      <c r="H43" s="167">
        <v>186.58823529411762</v>
      </c>
      <c r="I43" s="168">
        <v>95.647058823529406</v>
      </c>
      <c r="J43" s="169">
        <v>1001.8235294117645</v>
      </c>
      <c r="K43" s="165">
        <v>110.11764705882351</v>
      </c>
      <c r="L43" s="166">
        <v>91.882352941176478</v>
      </c>
      <c r="M43" s="166">
        <v>45.882352941176464</v>
      </c>
      <c r="N43" s="167">
        <v>0</v>
      </c>
      <c r="O43" s="168">
        <v>0</v>
      </c>
      <c r="P43" s="170">
        <v>247.88235294117646</v>
      </c>
      <c r="Q43" s="169">
        <v>1249.705882352941</v>
      </c>
    </row>
    <row r="44" spans="1:17" s="102" customFormat="1" ht="17.100000000000001" customHeight="1" x14ac:dyDescent="0.5">
      <c r="A44" s="162"/>
      <c r="B44" s="163"/>
      <c r="C44" s="164" t="s">
        <v>16</v>
      </c>
      <c r="D44" s="164" t="s">
        <v>15</v>
      </c>
      <c r="E44" s="165">
        <v>0</v>
      </c>
      <c r="F44" s="166">
        <v>0</v>
      </c>
      <c r="G44" s="166">
        <v>0</v>
      </c>
      <c r="H44" s="167">
        <v>0</v>
      </c>
      <c r="I44" s="168">
        <v>0</v>
      </c>
      <c r="J44" s="169">
        <v>0</v>
      </c>
      <c r="K44" s="165">
        <v>0</v>
      </c>
      <c r="L44" s="166">
        <v>0</v>
      </c>
      <c r="M44" s="166">
        <v>0</v>
      </c>
      <c r="N44" s="167">
        <v>0</v>
      </c>
      <c r="O44" s="168">
        <v>0</v>
      </c>
      <c r="P44" s="170">
        <v>0</v>
      </c>
      <c r="Q44" s="169">
        <v>0</v>
      </c>
    </row>
    <row r="45" spans="1:17" s="102" customFormat="1" ht="17.100000000000001" customHeight="1" x14ac:dyDescent="0.5">
      <c r="A45" s="162"/>
      <c r="B45" s="163"/>
      <c r="C45" s="164"/>
      <c r="D45" s="164" t="s">
        <v>17</v>
      </c>
      <c r="E45" s="165">
        <v>0</v>
      </c>
      <c r="F45" s="166">
        <v>0</v>
      </c>
      <c r="G45" s="166">
        <v>0</v>
      </c>
      <c r="H45" s="167">
        <v>0</v>
      </c>
      <c r="I45" s="168">
        <v>0</v>
      </c>
      <c r="J45" s="169">
        <v>0</v>
      </c>
      <c r="K45" s="165">
        <v>0</v>
      </c>
      <c r="L45" s="166">
        <v>0</v>
      </c>
      <c r="M45" s="166">
        <v>0</v>
      </c>
      <c r="N45" s="167">
        <v>0</v>
      </c>
      <c r="O45" s="168">
        <v>0</v>
      </c>
      <c r="P45" s="170">
        <v>0</v>
      </c>
      <c r="Q45" s="169">
        <v>0</v>
      </c>
    </row>
    <row r="46" spans="1:17" s="102" customFormat="1" ht="17.100000000000001" customHeight="1" x14ac:dyDescent="0.5">
      <c r="A46" s="162"/>
      <c r="B46" s="163"/>
      <c r="C46" s="171" t="s">
        <v>18</v>
      </c>
      <c r="D46" s="171"/>
      <c r="E46" s="172">
        <v>90.352941176470594</v>
      </c>
      <c r="F46" s="173">
        <v>312.47058823529409</v>
      </c>
      <c r="G46" s="173">
        <v>316.76470588235293</v>
      </c>
      <c r="H46" s="174">
        <v>186.58823529411762</v>
      </c>
      <c r="I46" s="175">
        <v>95.647058823529406</v>
      </c>
      <c r="J46" s="176">
        <v>1001.8235294117645</v>
      </c>
      <c r="K46" s="172">
        <v>110.11764705882351</v>
      </c>
      <c r="L46" s="173">
        <v>91.882352941176478</v>
      </c>
      <c r="M46" s="173">
        <v>45.882352941176464</v>
      </c>
      <c r="N46" s="174">
        <v>0</v>
      </c>
      <c r="O46" s="175">
        <v>0</v>
      </c>
      <c r="P46" s="177">
        <v>247.88235294117646</v>
      </c>
      <c r="Q46" s="176">
        <v>1249.705882352941</v>
      </c>
    </row>
    <row r="47" spans="1:17" s="51" customFormat="1" ht="17.100000000000001" customHeight="1" x14ac:dyDescent="0.5">
      <c r="A47" s="47" t="s">
        <v>19</v>
      </c>
      <c r="B47" s="48" t="s">
        <v>35</v>
      </c>
      <c r="C47" s="49" t="s">
        <v>14</v>
      </c>
      <c r="D47" s="49" t="s">
        <v>14</v>
      </c>
      <c r="E47" s="178">
        <v>90.352941176470594</v>
      </c>
      <c r="F47" s="179">
        <v>140.23529411764704</v>
      </c>
      <c r="G47" s="179">
        <v>212.88235294117646</v>
      </c>
      <c r="H47" s="180">
        <v>119.23529411764704</v>
      </c>
      <c r="I47" s="181">
        <v>95.647058823529406</v>
      </c>
      <c r="J47" s="182">
        <v>658.35294117647049</v>
      </c>
      <c r="K47" s="178">
        <v>110.11764705882351</v>
      </c>
      <c r="L47" s="179">
        <v>62.588235294117652</v>
      </c>
      <c r="M47" s="179">
        <v>29.647058823529409</v>
      </c>
      <c r="N47" s="180">
        <v>0</v>
      </c>
      <c r="O47" s="181">
        <v>0</v>
      </c>
      <c r="P47" s="50">
        <v>202.35294117647058</v>
      </c>
      <c r="Q47" s="50">
        <v>860.7058823529411</v>
      </c>
    </row>
    <row r="48" spans="1:17" s="51" customFormat="1" ht="17.100000000000001" customHeight="1" x14ac:dyDescent="0.5">
      <c r="A48" s="51" t="s">
        <v>19</v>
      </c>
      <c r="B48" s="52"/>
      <c r="C48" s="53"/>
      <c r="D48" s="53" t="s">
        <v>15</v>
      </c>
      <c r="E48" s="54">
        <v>0</v>
      </c>
      <c r="F48" s="55">
        <v>0</v>
      </c>
      <c r="G48" s="55">
        <v>0</v>
      </c>
      <c r="H48" s="56">
        <v>0</v>
      </c>
      <c r="I48" s="57">
        <v>0</v>
      </c>
      <c r="J48" s="58">
        <v>0</v>
      </c>
      <c r="K48" s="54">
        <v>0</v>
      </c>
      <c r="L48" s="55">
        <v>0</v>
      </c>
      <c r="M48" s="55">
        <v>0</v>
      </c>
      <c r="N48" s="56">
        <v>0</v>
      </c>
      <c r="O48" s="57">
        <v>0</v>
      </c>
      <c r="P48" s="59">
        <v>0</v>
      </c>
      <c r="Q48" s="58">
        <v>0</v>
      </c>
    </row>
    <row r="49" spans="1:17" s="51" customFormat="1" ht="17.100000000000001" customHeight="1" x14ac:dyDescent="0.5">
      <c r="B49" s="52"/>
      <c r="C49" s="53"/>
      <c r="D49" s="53" t="s">
        <v>11</v>
      </c>
      <c r="E49" s="54">
        <v>90.352941176470594</v>
      </c>
      <c r="F49" s="55">
        <v>140.23529411764704</v>
      </c>
      <c r="G49" s="55">
        <v>212.88235294117646</v>
      </c>
      <c r="H49" s="56">
        <v>119.23529411764704</v>
      </c>
      <c r="I49" s="57">
        <v>95.647058823529406</v>
      </c>
      <c r="J49" s="183">
        <v>658.35294117647049</v>
      </c>
      <c r="K49" s="54">
        <v>110.11764705882351</v>
      </c>
      <c r="L49" s="55">
        <v>62.588235294117652</v>
      </c>
      <c r="M49" s="55">
        <v>29.647058823529409</v>
      </c>
      <c r="N49" s="56">
        <v>0</v>
      </c>
      <c r="O49" s="57">
        <v>0</v>
      </c>
      <c r="P49" s="184">
        <v>202.35294117647058</v>
      </c>
      <c r="Q49" s="58">
        <v>860.7058823529411</v>
      </c>
    </row>
    <row r="50" spans="1:17" s="51" customFormat="1" ht="17.100000000000001" customHeight="1" x14ac:dyDescent="0.5">
      <c r="A50" s="51" t="s">
        <v>19</v>
      </c>
      <c r="B50" s="52"/>
      <c r="C50" s="53" t="s">
        <v>16</v>
      </c>
      <c r="D50" s="53" t="s">
        <v>15</v>
      </c>
      <c r="E50" s="54">
        <v>0</v>
      </c>
      <c r="F50" s="55">
        <v>0</v>
      </c>
      <c r="G50" s="55">
        <v>0</v>
      </c>
      <c r="H50" s="56">
        <v>0</v>
      </c>
      <c r="I50" s="57">
        <v>0</v>
      </c>
      <c r="J50" s="58">
        <v>0</v>
      </c>
      <c r="K50" s="54">
        <v>0</v>
      </c>
      <c r="L50" s="55">
        <v>0</v>
      </c>
      <c r="M50" s="55">
        <v>0</v>
      </c>
      <c r="N50" s="56">
        <v>0</v>
      </c>
      <c r="O50" s="57">
        <v>0</v>
      </c>
      <c r="P50" s="59">
        <v>0</v>
      </c>
      <c r="Q50" s="58">
        <v>0</v>
      </c>
    </row>
    <row r="51" spans="1:17" s="51" customFormat="1" ht="17.100000000000001" customHeight="1" x14ac:dyDescent="0.5">
      <c r="B51" s="52"/>
      <c r="C51" s="53"/>
      <c r="D51" s="53" t="s">
        <v>17</v>
      </c>
      <c r="E51" s="54">
        <v>0</v>
      </c>
      <c r="F51" s="55">
        <v>0</v>
      </c>
      <c r="G51" s="55">
        <v>0</v>
      </c>
      <c r="H51" s="56">
        <v>0</v>
      </c>
      <c r="I51" s="57">
        <v>0</v>
      </c>
      <c r="J51" s="58">
        <v>0</v>
      </c>
      <c r="K51" s="54">
        <v>0</v>
      </c>
      <c r="L51" s="55">
        <v>0</v>
      </c>
      <c r="M51" s="55">
        <v>0</v>
      </c>
      <c r="N51" s="56">
        <v>0</v>
      </c>
      <c r="O51" s="57">
        <v>0</v>
      </c>
      <c r="P51" s="59">
        <v>0</v>
      </c>
      <c r="Q51" s="58">
        <v>0</v>
      </c>
    </row>
    <row r="52" spans="1:17" s="51" customFormat="1" ht="17.100000000000001" customHeight="1" x14ac:dyDescent="0.5">
      <c r="B52" s="68"/>
      <c r="C52" s="69" t="s">
        <v>18</v>
      </c>
      <c r="D52" s="69"/>
      <c r="E52" s="70">
        <v>90.352941176470594</v>
      </c>
      <c r="F52" s="71">
        <v>140.23529411764704</v>
      </c>
      <c r="G52" s="71">
        <v>212.88235294117646</v>
      </c>
      <c r="H52" s="72">
        <v>119.23529411764704</v>
      </c>
      <c r="I52" s="73">
        <v>95.647058823529406</v>
      </c>
      <c r="J52" s="74">
        <v>658.35294117647049</v>
      </c>
      <c r="K52" s="70">
        <v>110.11764705882351</v>
      </c>
      <c r="L52" s="71">
        <v>62.588235294117652</v>
      </c>
      <c r="M52" s="71">
        <v>29.647058823529409</v>
      </c>
      <c r="N52" s="72">
        <v>0</v>
      </c>
      <c r="O52" s="73">
        <v>0</v>
      </c>
      <c r="P52" s="75">
        <v>202.35294117647058</v>
      </c>
      <c r="Q52" s="74">
        <v>860.7058823529411</v>
      </c>
    </row>
    <row r="53" spans="1:17" s="51" customFormat="1" ht="17.100000000000001" customHeight="1" x14ac:dyDescent="0.5">
      <c r="A53" s="47" t="s">
        <v>36</v>
      </c>
      <c r="B53" s="48" t="s">
        <v>37</v>
      </c>
      <c r="C53" s="49" t="s">
        <v>14</v>
      </c>
      <c r="D53" s="49" t="s">
        <v>14</v>
      </c>
      <c r="E53" s="178">
        <v>0</v>
      </c>
      <c r="F53" s="179">
        <v>87.941176470588232</v>
      </c>
      <c r="G53" s="179">
        <v>1.2352941176470589</v>
      </c>
      <c r="H53" s="180">
        <v>20.235294117647058</v>
      </c>
      <c r="I53" s="181">
        <v>0</v>
      </c>
      <c r="J53" s="182">
        <v>109.41176470588235</v>
      </c>
      <c r="K53" s="178">
        <v>0</v>
      </c>
      <c r="L53" s="179">
        <v>13.23529411764706</v>
      </c>
      <c r="M53" s="179">
        <v>0</v>
      </c>
      <c r="N53" s="180">
        <v>0</v>
      </c>
      <c r="O53" s="181">
        <v>0</v>
      </c>
      <c r="P53" s="50">
        <v>13.23529411764706</v>
      </c>
      <c r="Q53" s="50">
        <v>122.64705882352941</v>
      </c>
    </row>
    <row r="54" spans="1:17" s="51" customFormat="1" ht="17.100000000000001" customHeight="1" x14ac:dyDescent="0.5">
      <c r="A54" s="51" t="s">
        <v>36</v>
      </c>
      <c r="B54" s="52"/>
      <c r="C54" s="53"/>
      <c r="D54" s="53" t="s">
        <v>15</v>
      </c>
      <c r="E54" s="54">
        <v>0</v>
      </c>
      <c r="F54" s="55">
        <v>0</v>
      </c>
      <c r="G54" s="55">
        <v>0</v>
      </c>
      <c r="H54" s="56">
        <v>0</v>
      </c>
      <c r="I54" s="57">
        <v>0</v>
      </c>
      <c r="J54" s="58">
        <v>0</v>
      </c>
      <c r="K54" s="54">
        <v>0</v>
      </c>
      <c r="L54" s="55">
        <v>0</v>
      </c>
      <c r="M54" s="55">
        <v>0</v>
      </c>
      <c r="N54" s="56">
        <v>0</v>
      </c>
      <c r="O54" s="57">
        <v>0</v>
      </c>
      <c r="P54" s="59">
        <v>0</v>
      </c>
      <c r="Q54" s="58">
        <v>0</v>
      </c>
    </row>
    <row r="55" spans="1:17" s="51" customFormat="1" ht="17.100000000000001" customHeight="1" x14ac:dyDescent="0.5">
      <c r="B55" s="52"/>
      <c r="C55" s="53"/>
      <c r="D55" s="53" t="s">
        <v>11</v>
      </c>
      <c r="E55" s="54">
        <v>0</v>
      </c>
      <c r="F55" s="55">
        <v>87.941176470588232</v>
      </c>
      <c r="G55" s="55">
        <v>1.2352941176470589</v>
      </c>
      <c r="H55" s="56">
        <v>20.235294117647058</v>
      </c>
      <c r="I55" s="57">
        <v>0</v>
      </c>
      <c r="J55" s="183">
        <v>109.41176470588235</v>
      </c>
      <c r="K55" s="54">
        <v>0</v>
      </c>
      <c r="L55" s="55">
        <v>13.23529411764706</v>
      </c>
      <c r="M55" s="55">
        <v>0</v>
      </c>
      <c r="N55" s="56">
        <v>0</v>
      </c>
      <c r="O55" s="57">
        <v>0</v>
      </c>
      <c r="P55" s="184">
        <v>13.23529411764706</v>
      </c>
      <c r="Q55" s="58">
        <v>122.64705882352941</v>
      </c>
    </row>
    <row r="56" spans="1:17" s="51" customFormat="1" ht="17.100000000000001" customHeight="1" x14ac:dyDescent="0.5">
      <c r="A56" s="51" t="s">
        <v>36</v>
      </c>
      <c r="B56" s="52"/>
      <c r="C56" s="53" t="s">
        <v>16</v>
      </c>
      <c r="D56" s="53" t="s">
        <v>15</v>
      </c>
      <c r="E56" s="54">
        <v>0</v>
      </c>
      <c r="F56" s="55">
        <v>0</v>
      </c>
      <c r="G56" s="55">
        <v>0</v>
      </c>
      <c r="H56" s="56">
        <v>0</v>
      </c>
      <c r="I56" s="57">
        <v>0</v>
      </c>
      <c r="J56" s="58">
        <v>0</v>
      </c>
      <c r="K56" s="54">
        <v>0</v>
      </c>
      <c r="L56" s="55">
        <v>0</v>
      </c>
      <c r="M56" s="55">
        <v>0</v>
      </c>
      <c r="N56" s="56">
        <v>0</v>
      </c>
      <c r="O56" s="57">
        <v>0</v>
      </c>
      <c r="P56" s="59">
        <v>0</v>
      </c>
      <c r="Q56" s="58">
        <v>0</v>
      </c>
    </row>
    <row r="57" spans="1:17" s="51" customFormat="1" ht="17.100000000000001" customHeight="1" x14ac:dyDescent="0.5">
      <c r="B57" s="52"/>
      <c r="C57" s="53"/>
      <c r="D57" s="53" t="s">
        <v>17</v>
      </c>
      <c r="E57" s="54">
        <v>0</v>
      </c>
      <c r="F57" s="55">
        <v>0</v>
      </c>
      <c r="G57" s="55">
        <v>0</v>
      </c>
      <c r="H57" s="56">
        <v>0</v>
      </c>
      <c r="I57" s="57">
        <v>0</v>
      </c>
      <c r="J57" s="58">
        <v>0</v>
      </c>
      <c r="K57" s="54">
        <v>0</v>
      </c>
      <c r="L57" s="55">
        <v>0</v>
      </c>
      <c r="M57" s="55">
        <v>0</v>
      </c>
      <c r="N57" s="56">
        <v>0</v>
      </c>
      <c r="O57" s="57">
        <v>0</v>
      </c>
      <c r="P57" s="59">
        <v>0</v>
      </c>
      <c r="Q57" s="58">
        <v>0</v>
      </c>
    </row>
    <row r="58" spans="1:17" s="51" customFormat="1" ht="17.100000000000001" customHeight="1" x14ac:dyDescent="0.5">
      <c r="B58" s="68"/>
      <c r="C58" s="69" t="s">
        <v>18</v>
      </c>
      <c r="D58" s="69"/>
      <c r="E58" s="70">
        <v>0</v>
      </c>
      <c r="F58" s="71">
        <v>87.941176470588232</v>
      </c>
      <c r="G58" s="71">
        <v>1.2352941176470589</v>
      </c>
      <c r="H58" s="72">
        <v>20.235294117647058</v>
      </c>
      <c r="I58" s="73">
        <v>0</v>
      </c>
      <c r="J58" s="74">
        <v>109.41176470588235</v>
      </c>
      <c r="K58" s="70">
        <v>0</v>
      </c>
      <c r="L58" s="71">
        <v>13.23529411764706</v>
      </c>
      <c r="M58" s="71">
        <v>0</v>
      </c>
      <c r="N58" s="72">
        <v>0</v>
      </c>
      <c r="O58" s="73">
        <v>0</v>
      </c>
      <c r="P58" s="75">
        <v>13.23529411764706</v>
      </c>
      <c r="Q58" s="74">
        <v>122.64705882352941</v>
      </c>
    </row>
    <row r="59" spans="1:17" s="51" customFormat="1" ht="17.100000000000001" customHeight="1" x14ac:dyDescent="0.5">
      <c r="A59" s="47" t="s">
        <v>38</v>
      </c>
      <c r="B59" s="52" t="s">
        <v>39</v>
      </c>
      <c r="C59" s="53" t="s">
        <v>14</v>
      </c>
      <c r="D59" s="53" t="s">
        <v>14</v>
      </c>
      <c r="E59" s="185">
        <v>0</v>
      </c>
      <c r="F59" s="186">
        <v>84.294117647058826</v>
      </c>
      <c r="G59" s="186">
        <v>102.64705882352939</v>
      </c>
      <c r="H59" s="187">
        <v>47.117647058823536</v>
      </c>
      <c r="I59" s="188">
        <v>0</v>
      </c>
      <c r="J59" s="189">
        <v>234.05882352941177</v>
      </c>
      <c r="K59" s="185">
        <v>0</v>
      </c>
      <c r="L59" s="186">
        <v>16.058823529411764</v>
      </c>
      <c r="M59" s="186">
        <v>16.235294117647058</v>
      </c>
      <c r="N59" s="187">
        <v>0</v>
      </c>
      <c r="O59" s="188">
        <v>0</v>
      </c>
      <c r="P59" s="76">
        <v>32.294117647058826</v>
      </c>
      <c r="Q59" s="76">
        <v>266.35294117647061</v>
      </c>
    </row>
    <row r="60" spans="1:17" s="51" customFormat="1" ht="17.100000000000001" customHeight="1" x14ac:dyDescent="0.5">
      <c r="A60" s="51" t="s">
        <v>38</v>
      </c>
      <c r="B60" s="52"/>
      <c r="C60" s="53"/>
      <c r="D60" s="53" t="s">
        <v>15</v>
      </c>
      <c r="E60" s="54">
        <v>0</v>
      </c>
      <c r="F60" s="55">
        <v>0</v>
      </c>
      <c r="G60" s="55">
        <v>0</v>
      </c>
      <c r="H60" s="56">
        <v>0</v>
      </c>
      <c r="I60" s="57">
        <v>0</v>
      </c>
      <c r="J60" s="58">
        <v>0</v>
      </c>
      <c r="K60" s="54">
        <v>0</v>
      </c>
      <c r="L60" s="55">
        <v>0</v>
      </c>
      <c r="M60" s="55">
        <v>0</v>
      </c>
      <c r="N60" s="56">
        <v>0</v>
      </c>
      <c r="O60" s="57">
        <v>0</v>
      </c>
      <c r="P60" s="59">
        <v>0</v>
      </c>
      <c r="Q60" s="58">
        <v>0</v>
      </c>
    </row>
    <row r="61" spans="1:17" s="51" customFormat="1" ht="17.100000000000001" customHeight="1" x14ac:dyDescent="0.5">
      <c r="B61" s="52"/>
      <c r="C61" s="53"/>
      <c r="D61" s="53" t="s">
        <v>11</v>
      </c>
      <c r="E61" s="54">
        <v>0</v>
      </c>
      <c r="F61" s="55">
        <v>84.294117647058826</v>
      </c>
      <c r="G61" s="55">
        <v>102.64705882352939</v>
      </c>
      <c r="H61" s="56">
        <v>47.117647058823536</v>
      </c>
      <c r="I61" s="57">
        <v>0</v>
      </c>
      <c r="J61" s="183">
        <v>234.05882352941177</v>
      </c>
      <c r="K61" s="54">
        <v>0</v>
      </c>
      <c r="L61" s="55">
        <v>16.058823529411764</v>
      </c>
      <c r="M61" s="55">
        <v>16.235294117647058</v>
      </c>
      <c r="N61" s="56">
        <v>0</v>
      </c>
      <c r="O61" s="57">
        <v>0</v>
      </c>
      <c r="P61" s="184">
        <v>32.294117647058826</v>
      </c>
      <c r="Q61" s="58">
        <v>266.35294117647061</v>
      </c>
    </row>
    <row r="62" spans="1:17" s="51" customFormat="1" ht="17.100000000000001" customHeight="1" x14ac:dyDescent="0.5">
      <c r="A62" s="51" t="s">
        <v>38</v>
      </c>
      <c r="B62" s="52"/>
      <c r="C62" s="53" t="s">
        <v>16</v>
      </c>
      <c r="D62" s="53" t="s">
        <v>15</v>
      </c>
      <c r="E62" s="54">
        <v>0</v>
      </c>
      <c r="F62" s="55">
        <v>0</v>
      </c>
      <c r="G62" s="55">
        <v>0</v>
      </c>
      <c r="H62" s="56">
        <v>0</v>
      </c>
      <c r="I62" s="57">
        <v>0</v>
      </c>
      <c r="J62" s="58">
        <v>0</v>
      </c>
      <c r="K62" s="54">
        <v>0</v>
      </c>
      <c r="L62" s="55">
        <v>0</v>
      </c>
      <c r="M62" s="55">
        <v>0</v>
      </c>
      <c r="N62" s="56">
        <v>0</v>
      </c>
      <c r="O62" s="57">
        <v>0</v>
      </c>
      <c r="P62" s="59">
        <v>0</v>
      </c>
      <c r="Q62" s="58">
        <v>0</v>
      </c>
    </row>
    <row r="63" spans="1:17" s="51" customFormat="1" ht="17.100000000000001" customHeight="1" x14ac:dyDescent="0.5">
      <c r="B63" s="52"/>
      <c r="C63" s="53"/>
      <c r="D63" s="53" t="s">
        <v>17</v>
      </c>
      <c r="E63" s="54">
        <v>0</v>
      </c>
      <c r="F63" s="55">
        <v>0</v>
      </c>
      <c r="G63" s="55">
        <v>0</v>
      </c>
      <c r="H63" s="56">
        <v>0</v>
      </c>
      <c r="I63" s="57">
        <v>0</v>
      </c>
      <c r="J63" s="58">
        <v>0</v>
      </c>
      <c r="K63" s="54">
        <v>0</v>
      </c>
      <c r="L63" s="55">
        <v>0</v>
      </c>
      <c r="M63" s="55">
        <v>0</v>
      </c>
      <c r="N63" s="56">
        <v>0</v>
      </c>
      <c r="O63" s="57">
        <v>0</v>
      </c>
      <c r="P63" s="59">
        <v>0</v>
      </c>
      <c r="Q63" s="58">
        <v>0</v>
      </c>
    </row>
    <row r="64" spans="1:17" s="51" customFormat="1" ht="17.100000000000001" customHeight="1" x14ac:dyDescent="0.5">
      <c r="B64" s="84"/>
      <c r="C64" s="85" t="s">
        <v>18</v>
      </c>
      <c r="D64" s="85"/>
      <c r="E64" s="86">
        <v>0</v>
      </c>
      <c r="F64" s="87">
        <v>84.294117647058826</v>
      </c>
      <c r="G64" s="87">
        <v>102.64705882352939</v>
      </c>
      <c r="H64" s="88">
        <v>47.117647058823536</v>
      </c>
      <c r="I64" s="89">
        <v>0</v>
      </c>
      <c r="J64" s="90">
        <v>234.05882352941177</v>
      </c>
      <c r="K64" s="86">
        <v>0</v>
      </c>
      <c r="L64" s="87">
        <v>16.058823529411764</v>
      </c>
      <c r="M64" s="87">
        <v>16.235294117647058</v>
      </c>
      <c r="N64" s="88">
        <v>0</v>
      </c>
      <c r="O64" s="89">
        <v>0</v>
      </c>
      <c r="P64" s="91">
        <v>32.294117647058826</v>
      </c>
      <c r="Q64" s="90">
        <v>266.35294117647061</v>
      </c>
    </row>
  </sheetData>
  <printOptions horizontalCentered="1"/>
  <pageMargins left="0.78740157480314965" right="0.78740157480314965" top="0.59055118110236227" bottom="0.59055118110236227" header="0.51181102362204722" footer="0.51181102362204722"/>
  <pageSetup paperSize="9" scale="71" orientation="landscape" r:id="rId1"/>
  <headerFooter alignWithMargins="0">
    <oddFooter>&amp;L&amp;Z&amp;F&amp;R&amp;A  หน้า &amp;P/&amp;N</oddFooter>
  </headerFooter>
  <rowBreaks count="1" manualBreakCount="1">
    <brk id="40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64"/>
  <sheetViews>
    <sheetView showGridLines="0" zoomScaleNormal="100" zoomScaleSheetLayoutView="100" workbookViewId="0">
      <pane ySplit="4" topLeftCell="A35" activePane="bottomLeft" state="frozen"/>
      <selection activeCell="A3" sqref="A3:XFD4"/>
      <selection pane="bottomLeft" activeCell="B5" sqref="B5:Q64"/>
    </sheetView>
  </sheetViews>
  <sheetFormatPr defaultRowHeight="17.100000000000001" customHeight="1" x14ac:dyDescent="0.5"/>
  <cols>
    <col min="1" max="1" width="4.25" style="1" bestFit="1" customWidth="1"/>
    <col min="2" max="2" width="30" style="1" customWidth="1"/>
    <col min="3" max="3" width="8" style="1" bestFit="1" customWidth="1"/>
    <col min="4" max="4" width="6.625" style="1" bestFit="1" customWidth="1"/>
    <col min="5" max="6" width="8.375" style="1" customWidth="1"/>
    <col min="7" max="8" width="7.375" style="1" bestFit="1" customWidth="1"/>
    <col min="9" max="9" width="8.375" style="1" customWidth="1"/>
    <col min="10" max="10" width="8.875" style="1" bestFit="1" customWidth="1"/>
    <col min="11" max="13" width="8.375" style="1" customWidth="1"/>
    <col min="14" max="14" width="5.5" style="1" bestFit="1" customWidth="1"/>
    <col min="15" max="15" width="8" style="1" bestFit="1" customWidth="1"/>
    <col min="16" max="16" width="8.375" style="1" customWidth="1"/>
    <col min="17" max="17" width="8.375" style="41" customWidth="1"/>
    <col min="18" max="16384" width="9" style="1"/>
  </cols>
  <sheetData>
    <row r="1" spans="1:17" ht="17.100000000000001" customHeight="1" x14ac:dyDescent="0.5">
      <c r="B1" s="2" t="s">
        <v>42</v>
      </c>
      <c r="C1" s="3"/>
      <c r="D1" s="4"/>
      <c r="Q1" s="5"/>
    </row>
    <row r="2" spans="1:17" ht="17.100000000000001" customHeight="1" x14ac:dyDescent="0.5">
      <c r="B2" s="2"/>
      <c r="C2" s="4"/>
      <c r="D2" s="4"/>
      <c r="Q2" s="5"/>
    </row>
    <row r="3" spans="1:17" ht="17.100000000000001" customHeight="1" x14ac:dyDescent="0.5">
      <c r="B3" s="6" t="s">
        <v>28</v>
      </c>
      <c r="C3" s="6" t="s">
        <v>0</v>
      </c>
      <c r="D3" s="7" t="s">
        <v>1</v>
      </c>
      <c r="E3" s="8" t="s">
        <v>2</v>
      </c>
      <c r="F3" s="8"/>
      <c r="G3" s="8"/>
      <c r="H3" s="8"/>
      <c r="I3" s="8"/>
      <c r="J3" s="8"/>
      <c r="K3" s="8" t="s">
        <v>3</v>
      </c>
      <c r="L3" s="8"/>
      <c r="M3" s="8"/>
      <c r="N3" s="8"/>
      <c r="O3" s="8"/>
      <c r="P3" s="8"/>
      <c r="Q3" s="9" t="s">
        <v>4</v>
      </c>
    </row>
    <row r="4" spans="1:17" ht="17.100000000000001" customHeight="1" x14ac:dyDescent="0.5">
      <c r="B4" s="45"/>
      <c r="C4" s="10" t="s">
        <v>5</v>
      </c>
      <c r="D4" s="11" t="s">
        <v>6</v>
      </c>
      <c r="E4" s="12" t="s">
        <v>7</v>
      </c>
      <c r="F4" s="13" t="s">
        <v>8</v>
      </c>
      <c r="G4" s="13" t="s">
        <v>9</v>
      </c>
      <c r="H4" s="13" t="s">
        <v>40</v>
      </c>
      <c r="I4" s="14" t="s">
        <v>10</v>
      </c>
      <c r="J4" s="12" t="s">
        <v>11</v>
      </c>
      <c r="K4" s="12" t="s">
        <v>7</v>
      </c>
      <c r="L4" s="13" t="s">
        <v>8</v>
      </c>
      <c r="M4" s="13" t="s">
        <v>9</v>
      </c>
      <c r="N4" s="14" t="s">
        <v>40</v>
      </c>
      <c r="O4" s="15" t="s">
        <v>10</v>
      </c>
      <c r="P4" s="12" t="s">
        <v>11</v>
      </c>
      <c r="Q4" s="16" t="s">
        <v>12</v>
      </c>
    </row>
    <row r="5" spans="1:17" ht="17.100000000000001" customHeight="1" x14ac:dyDescent="0.5">
      <c r="B5" s="17" t="s">
        <v>13</v>
      </c>
      <c r="C5" s="18" t="s">
        <v>14</v>
      </c>
      <c r="D5" s="18" t="s">
        <v>14</v>
      </c>
      <c r="E5" s="19">
        <v>137.11764705882354</v>
      </c>
      <c r="F5" s="20">
        <v>888.7058823529411</v>
      </c>
      <c r="G5" s="20">
        <v>68.705882352941174</v>
      </c>
      <c r="H5" s="21">
        <v>191.52941176470588</v>
      </c>
      <c r="I5" s="22">
        <v>26.999999999999996</v>
      </c>
      <c r="J5" s="23">
        <v>1313.0588235294117</v>
      </c>
      <c r="K5" s="19">
        <v>135.76470588235293</v>
      </c>
      <c r="L5" s="20">
        <v>313.7058823529411</v>
      </c>
      <c r="M5" s="20">
        <v>0.70588235294117652</v>
      </c>
      <c r="N5" s="21">
        <v>0</v>
      </c>
      <c r="O5" s="22">
        <v>0</v>
      </c>
      <c r="P5" s="24">
        <v>450.17647058823519</v>
      </c>
      <c r="Q5" s="23">
        <v>1763.2352941176468</v>
      </c>
    </row>
    <row r="6" spans="1:17" ht="17.100000000000001" customHeight="1" x14ac:dyDescent="0.5">
      <c r="B6" s="25"/>
      <c r="C6" s="26"/>
      <c r="D6" s="26" t="s">
        <v>15</v>
      </c>
      <c r="E6" s="27">
        <v>0</v>
      </c>
      <c r="F6" s="28">
        <v>0</v>
      </c>
      <c r="G6" s="28">
        <v>0</v>
      </c>
      <c r="H6" s="29">
        <v>0</v>
      </c>
      <c r="I6" s="30">
        <v>0</v>
      </c>
      <c r="J6" s="31">
        <v>0</v>
      </c>
      <c r="K6" s="27">
        <v>0</v>
      </c>
      <c r="L6" s="28">
        <v>0</v>
      </c>
      <c r="M6" s="28">
        <v>0</v>
      </c>
      <c r="N6" s="29">
        <v>0</v>
      </c>
      <c r="O6" s="30">
        <v>0</v>
      </c>
      <c r="P6" s="32">
        <v>0</v>
      </c>
      <c r="Q6" s="31">
        <v>0</v>
      </c>
    </row>
    <row r="7" spans="1:17" ht="17.100000000000001" customHeight="1" x14ac:dyDescent="0.5">
      <c r="B7" s="25"/>
      <c r="C7" s="26"/>
      <c r="D7" s="26" t="s">
        <v>11</v>
      </c>
      <c r="E7" s="27">
        <v>137.11764705882354</v>
      </c>
      <c r="F7" s="28">
        <v>888.7058823529411</v>
      </c>
      <c r="G7" s="28">
        <v>68.705882352941174</v>
      </c>
      <c r="H7" s="29">
        <v>191.52941176470588</v>
      </c>
      <c r="I7" s="30">
        <v>26.999999999999996</v>
      </c>
      <c r="J7" s="31">
        <v>1313.0588235294117</v>
      </c>
      <c r="K7" s="27">
        <v>135.76470588235293</v>
      </c>
      <c r="L7" s="28">
        <v>313.7058823529411</v>
      </c>
      <c r="M7" s="28">
        <v>0.70588235294117652</v>
      </c>
      <c r="N7" s="29">
        <v>0</v>
      </c>
      <c r="O7" s="30">
        <v>0</v>
      </c>
      <c r="P7" s="32">
        <v>450.17647058823519</v>
      </c>
      <c r="Q7" s="46">
        <v>1763.2352941176468</v>
      </c>
    </row>
    <row r="8" spans="1:17" ht="17.100000000000001" customHeight="1" x14ac:dyDescent="0.5">
      <c r="B8" s="25"/>
      <c r="C8" s="26" t="s">
        <v>16</v>
      </c>
      <c r="D8" s="26" t="s">
        <v>15</v>
      </c>
      <c r="E8" s="27">
        <v>0</v>
      </c>
      <c r="F8" s="28">
        <v>0</v>
      </c>
      <c r="G8" s="28">
        <v>0</v>
      </c>
      <c r="H8" s="29">
        <v>0</v>
      </c>
      <c r="I8" s="30">
        <v>0</v>
      </c>
      <c r="J8" s="31">
        <v>0</v>
      </c>
      <c r="K8" s="27">
        <v>0</v>
      </c>
      <c r="L8" s="28">
        <v>0</v>
      </c>
      <c r="M8" s="28">
        <v>0</v>
      </c>
      <c r="N8" s="29">
        <v>0</v>
      </c>
      <c r="O8" s="30">
        <v>0</v>
      </c>
      <c r="P8" s="32">
        <v>0</v>
      </c>
      <c r="Q8" s="31">
        <v>0</v>
      </c>
    </row>
    <row r="9" spans="1:17" ht="17.100000000000001" customHeight="1" x14ac:dyDescent="0.5">
      <c r="B9" s="25"/>
      <c r="C9" s="26"/>
      <c r="D9" s="26" t="s">
        <v>17</v>
      </c>
      <c r="E9" s="27">
        <v>0</v>
      </c>
      <c r="F9" s="28">
        <v>0</v>
      </c>
      <c r="G9" s="28">
        <v>0</v>
      </c>
      <c r="H9" s="29">
        <v>0</v>
      </c>
      <c r="I9" s="30">
        <v>0</v>
      </c>
      <c r="J9" s="31">
        <v>0</v>
      </c>
      <c r="K9" s="27">
        <v>0</v>
      </c>
      <c r="L9" s="28">
        <v>0</v>
      </c>
      <c r="M9" s="28">
        <v>0</v>
      </c>
      <c r="N9" s="29">
        <v>0</v>
      </c>
      <c r="O9" s="30">
        <v>0</v>
      </c>
      <c r="P9" s="32">
        <v>0</v>
      </c>
      <c r="Q9" s="31">
        <v>0</v>
      </c>
    </row>
    <row r="10" spans="1:17" ht="17.100000000000001" customHeight="1" x14ac:dyDescent="0.5">
      <c r="B10" s="33"/>
      <c r="C10" s="34" t="s">
        <v>18</v>
      </c>
      <c r="D10" s="34"/>
      <c r="E10" s="35">
        <v>137.11764705882354</v>
      </c>
      <c r="F10" s="36">
        <v>888.7058823529411</v>
      </c>
      <c r="G10" s="36">
        <v>68.705882352941174</v>
      </c>
      <c r="H10" s="37">
        <v>191.52941176470588</v>
      </c>
      <c r="I10" s="38">
        <v>26.999999999999996</v>
      </c>
      <c r="J10" s="39">
        <v>1313.0588235294117</v>
      </c>
      <c r="K10" s="35">
        <v>135.76470588235293</v>
      </c>
      <c r="L10" s="36">
        <v>313.7058823529411</v>
      </c>
      <c r="M10" s="36">
        <v>0.70588235294117652</v>
      </c>
      <c r="N10" s="37">
        <v>0</v>
      </c>
      <c r="O10" s="38">
        <v>0</v>
      </c>
      <c r="P10" s="40">
        <v>450.17647058823519</v>
      </c>
      <c r="Q10" s="39">
        <v>1763.2352941176468</v>
      </c>
    </row>
    <row r="11" spans="1:17" s="92" customFormat="1" ht="17.100000000000001" customHeight="1" x14ac:dyDescent="0.5">
      <c r="A11" s="154"/>
      <c r="B11" s="155" t="s">
        <v>29</v>
      </c>
      <c r="C11" s="156" t="s">
        <v>14</v>
      </c>
      <c r="D11" s="156" t="s">
        <v>14</v>
      </c>
      <c r="E11" s="157">
        <v>57.705882352941174</v>
      </c>
      <c r="F11" s="158">
        <v>151.64705882352939</v>
      </c>
      <c r="G11" s="158">
        <v>6.882352941176471</v>
      </c>
      <c r="H11" s="159">
        <v>6.7058823529411766</v>
      </c>
      <c r="I11" s="160">
        <v>8.8235294117647065</v>
      </c>
      <c r="J11" s="161">
        <v>231.7647058823529</v>
      </c>
      <c r="K11" s="157">
        <v>41.117647058823529</v>
      </c>
      <c r="L11" s="158">
        <v>1.8235294117647058</v>
      </c>
      <c r="M11" s="158">
        <v>0</v>
      </c>
      <c r="N11" s="159">
        <v>0</v>
      </c>
      <c r="O11" s="160">
        <v>0</v>
      </c>
      <c r="P11" s="161">
        <v>42.941176470588232</v>
      </c>
      <c r="Q11" s="161">
        <v>274.7058823529411</v>
      </c>
    </row>
    <row r="12" spans="1:17" s="92" customFormat="1" ht="17.100000000000001" customHeight="1" x14ac:dyDescent="0.5">
      <c r="A12" s="162"/>
      <c r="B12" s="163"/>
      <c r="C12" s="164"/>
      <c r="D12" s="164" t="s">
        <v>15</v>
      </c>
      <c r="E12" s="165">
        <v>0</v>
      </c>
      <c r="F12" s="166">
        <v>0</v>
      </c>
      <c r="G12" s="166">
        <v>0</v>
      </c>
      <c r="H12" s="167">
        <v>0</v>
      </c>
      <c r="I12" s="168">
        <v>0</v>
      </c>
      <c r="J12" s="169">
        <v>0</v>
      </c>
      <c r="K12" s="165">
        <v>0</v>
      </c>
      <c r="L12" s="166">
        <v>0</v>
      </c>
      <c r="M12" s="166">
        <v>0</v>
      </c>
      <c r="N12" s="167">
        <v>0</v>
      </c>
      <c r="O12" s="168">
        <v>0</v>
      </c>
      <c r="P12" s="170">
        <v>0</v>
      </c>
      <c r="Q12" s="169">
        <v>0</v>
      </c>
    </row>
    <row r="13" spans="1:17" s="92" customFormat="1" ht="17.100000000000001" customHeight="1" x14ac:dyDescent="0.5">
      <c r="A13" s="162"/>
      <c r="B13" s="163"/>
      <c r="C13" s="164"/>
      <c r="D13" s="164" t="s">
        <v>11</v>
      </c>
      <c r="E13" s="165">
        <v>57.705882352941174</v>
      </c>
      <c r="F13" s="166">
        <v>151.64705882352939</v>
      </c>
      <c r="G13" s="166">
        <v>6.882352941176471</v>
      </c>
      <c r="H13" s="167">
        <v>6.7058823529411766</v>
      </c>
      <c r="I13" s="168">
        <v>8.8235294117647065</v>
      </c>
      <c r="J13" s="169">
        <v>231.7647058823529</v>
      </c>
      <c r="K13" s="165">
        <v>41.117647058823529</v>
      </c>
      <c r="L13" s="166">
        <v>1.8235294117647058</v>
      </c>
      <c r="M13" s="166">
        <v>0</v>
      </c>
      <c r="N13" s="167">
        <v>0</v>
      </c>
      <c r="O13" s="168">
        <v>0</v>
      </c>
      <c r="P13" s="170">
        <v>42.941176470588232</v>
      </c>
      <c r="Q13" s="169">
        <v>274.7058823529411</v>
      </c>
    </row>
    <row r="14" spans="1:17" s="92" customFormat="1" ht="17.100000000000001" customHeight="1" x14ac:dyDescent="0.5">
      <c r="A14" s="162"/>
      <c r="B14" s="163"/>
      <c r="C14" s="164" t="s">
        <v>16</v>
      </c>
      <c r="D14" s="164" t="s">
        <v>15</v>
      </c>
      <c r="E14" s="165">
        <v>0</v>
      </c>
      <c r="F14" s="166">
        <v>0</v>
      </c>
      <c r="G14" s="166">
        <v>0</v>
      </c>
      <c r="H14" s="167">
        <v>0</v>
      </c>
      <c r="I14" s="168">
        <v>0</v>
      </c>
      <c r="J14" s="169">
        <v>0</v>
      </c>
      <c r="K14" s="165">
        <v>0</v>
      </c>
      <c r="L14" s="166">
        <v>0</v>
      </c>
      <c r="M14" s="166">
        <v>0</v>
      </c>
      <c r="N14" s="167">
        <v>0</v>
      </c>
      <c r="O14" s="168">
        <v>0</v>
      </c>
      <c r="P14" s="170">
        <v>0</v>
      </c>
      <c r="Q14" s="169">
        <v>0</v>
      </c>
    </row>
    <row r="15" spans="1:17" s="92" customFormat="1" ht="17.100000000000001" customHeight="1" x14ac:dyDescent="0.5">
      <c r="A15" s="162"/>
      <c r="B15" s="163"/>
      <c r="C15" s="164"/>
      <c r="D15" s="164" t="s">
        <v>17</v>
      </c>
      <c r="E15" s="165">
        <v>0</v>
      </c>
      <c r="F15" s="166">
        <v>0</v>
      </c>
      <c r="G15" s="166">
        <v>0</v>
      </c>
      <c r="H15" s="167">
        <v>0</v>
      </c>
      <c r="I15" s="168">
        <v>0</v>
      </c>
      <c r="J15" s="169">
        <v>0</v>
      </c>
      <c r="K15" s="165">
        <v>0</v>
      </c>
      <c r="L15" s="166">
        <v>0</v>
      </c>
      <c r="M15" s="166">
        <v>0</v>
      </c>
      <c r="N15" s="167">
        <v>0</v>
      </c>
      <c r="O15" s="168">
        <v>0</v>
      </c>
      <c r="P15" s="170">
        <v>0</v>
      </c>
      <c r="Q15" s="169">
        <v>0</v>
      </c>
    </row>
    <row r="16" spans="1:17" s="92" customFormat="1" ht="17.100000000000001" customHeight="1" x14ac:dyDescent="0.5">
      <c r="A16" s="162"/>
      <c r="B16" s="163"/>
      <c r="C16" s="171" t="s">
        <v>18</v>
      </c>
      <c r="D16" s="171"/>
      <c r="E16" s="172">
        <v>57.705882352941174</v>
      </c>
      <c r="F16" s="173">
        <v>151.64705882352939</v>
      </c>
      <c r="G16" s="173">
        <v>6.882352941176471</v>
      </c>
      <c r="H16" s="174">
        <v>6.7058823529411766</v>
      </c>
      <c r="I16" s="175">
        <v>8.8235294117647065</v>
      </c>
      <c r="J16" s="176">
        <v>231.7647058823529</v>
      </c>
      <c r="K16" s="172">
        <v>41.117647058823529</v>
      </c>
      <c r="L16" s="173">
        <v>1.8235294117647058</v>
      </c>
      <c r="M16" s="173">
        <v>0</v>
      </c>
      <c r="N16" s="174">
        <v>0</v>
      </c>
      <c r="O16" s="175">
        <v>0</v>
      </c>
      <c r="P16" s="177">
        <v>42.941176470588232</v>
      </c>
      <c r="Q16" s="93">
        <v>274.7058823529411</v>
      </c>
    </row>
    <row r="17" spans="1:17" s="51" customFormat="1" ht="17.100000000000001" customHeight="1" x14ac:dyDescent="0.5">
      <c r="A17" s="47" t="s">
        <v>21</v>
      </c>
      <c r="B17" s="48" t="s">
        <v>30</v>
      </c>
      <c r="C17" s="49" t="s">
        <v>14</v>
      </c>
      <c r="D17" s="49" t="s">
        <v>14</v>
      </c>
      <c r="E17" s="178">
        <v>57.705882352941174</v>
      </c>
      <c r="F17" s="179">
        <v>151.64705882352939</v>
      </c>
      <c r="G17" s="179">
        <v>6.882352941176471</v>
      </c>
      <c r="H17" s="180">
        <v>6.7058823529411766</v>
      </c>
      <c r="I17" s="181">
        <v>8.8235294117647065</v>
      </c>
      <c r="J17" s="182">
        <v>231.7647058823529</v>
      </c>
      <c r="K17" s="178">
        <v>41.117647058823529</v>
      </c>
      <c r="L17" s="179">
        <v>1.8235294117647058</v>
      </c>
      <c r="M17" s="179">
        <v>0</v>
      </c>
      <c r="N17" s="180">
        <v>0</v>
      </c>
      <c r="O17" s="181">
        <v>0</v>
      </c>
      <c r="P17" s="50">
        <v>42.941176470588232</v>
      </c>
      <c r="Q17" s="50">
        <v>274.7058823529411</v>
      </c>
    </row>
    <row r="18" spans="1:17" s="51" customFormat="1" ht="17.100000000000001" customHeight="1" x14ac:dyDescent="0.5">
      <c r="A18" s="51" t="s">
        <v>21</v>
      </c>
      <c r="B18" s="52"/>
      <c r="C18" s="53"/>
      <c r="D18" s="53" t="s">
        <v>15</v>
      </c>
      <c r="E18" s="54">
        <v>0</v>
      </c>
      <c r="F18" s="55">
        <v>0</v>
      </c>
      <c r="G18" s="55">
        <v>0</v>
      </c>
      <c r="H18" s="56">
        <v>0</v>
      </c>
      <c r="I18" s="57">
        <v>0</v>
      </c>
      <c r="J18" s="58">
        <v>0</v>
      </c>
      <c r="K18" s="54">
        <v>0</v>
      </c>
      <c r="L18" s="55">
        <v>0</v>
      </c>
      <c r="M18" s="55">
        <v>0</v>
      </c>
      <c r="N18" s="56">
        <v>0</v>
      </c>
      <c r="O18" s="57">
        <v>0</v>
      </c>
      <c r="P18" s="59">
        <v>0</v>
      </c>
      <c r="Q18" s="58">
        <v>0</v>
      </c>
    </row>
    <row r="19" spans="1:17" s="51" customFormat="1" ht="17.100000000000001" customHeight="1" x14ac:dyDescent="0.5">
      <c r="B19" s="52"/>
      <c r="C19" s="53"/>
      <c r="D19" s="53" t="s">
        <v>11</v>
      </c>
      <c r="E19" s="54">
        <v>57.705882352941174</v>
      </c>
      <c r="F19" s="55">
        <v>151.64705882352939</v>
      </c>
      <c r="G19" s="55">
        <v>6.882352941176471</v>
      </c>
      <c r="H19" s="56">
        <v>6.7058823529411766</v>
      </c>
      <c r="I19" s="57">
        <v>8.8235294117647065</v>
      </c>
      <c r="J19" s="183">
        <v>231.7647058823529</v>
      </c>
      <c r="K19" s="54">
        <v>41.117647058823529</v>
      </c>
      <c r="L19" s="55">
        <v>1.8235294117647058</v>
      </c>
      <c r="M19" s="55">
        <v>0</v>
      </c>
      <c r="N19" s="56">
        <v>0</v>
      </c>
      <c r="O19" s="57">
        <v>0</v>
      </c>
      <c r="P19" s="184">
        <v>42.941176470588232</v>
      </c>
      <c r="Q19" s="58">
        <v>274.7058823529411</v>
      </c>
    </row>
    <row r="20" spans="1:17" s="51" customFormat="1" ht="17.100000000000001" customHeight="1" x14ac:dyDescent="0.5">
      <c r="A20" s="51" t="s">
        <v>21</v>
      </c>
      <c r="B20" s="52"/>
      <c r="C20" s="53" t="s">
        <v>16</v>
      </c>
      <c r="D20" s="53" t="s">
        <v>15</v>
      </c>
      <c r="E20" s="54">
        <v>0</v>
      </c>
      <c r="F20" s="55">
        <v>0</v>
      </c>
      <c r="G20" s="55">
        <v>0</v>
      </c>
      <c r="H20" s="56">
        <v>0</v>
      </c>
      <c r="I20" s="57">
        <v>0</v>
      </c>
      <c r="J20" s="58">
        <v>0</v>
      </c>
      <c r="K20" s="54">
        <v>0</v>
      </c>
      <c r="L20" s="55">
        <v>0</v>
      </c>
      <c r="M20" s="55">
        <v>0</v>
      </c>
      <c r="N20" s="56">
        <v>0</v>
      </c>
      <c r="O20" s="57">
        <v>0</v>
      </c>
      <c r="P20" s="59">
        <v>0</v>
      </c>
      <c r="Q20" s="58">
        <v>0</v>
      </c>
    </row>
    <row r="21" spans="1:17" s="51" customFormat="1" ht="17.100000000000001" customHeight="1" x14ac:dyDescent="0.5">
      <c r="B21" s="52"/>
      <c r="C21" s="53"/>
      <c r="D21" s="53" t="s">
        <v>17</v>
      </c>
      <c r="E21" s="54">
        <v>0</v>
      </c>
      <c r="F21" s="55">
        <v>0</v>
      </c>
      <c r="G21" s="55">
        <v>0</v>
      </c>
      <c r="H21" s="56">
        <v>0</v>
      </c>
      <c r="I21" s="57">
        <v>0</v>
      </c>
      <c r="J21" s="58">
        <v>0</v>
      </c>
      <c r="K21" s="54">
        <v>0</v>
      </c>
      <c r="L21" s="55">
        <v>0</v>
      </c>
      <c r="M21" s="55">
        <v>0</v>
      </c>
      <c r="N21" s="56">
        <v>0</v>
      </c>
      <c r="O21" s="57">
        <v>0</v>
      </c>
      <c r="P21" s="59">
        <v>0</v>
      </c>
      <c r="Q21" s="58">
        <v>0</v>
      </c>
    </row>
    <row r="22" spans="1:17" s="51" customFormat="1" ht="17.100000000000001" customHeight="1" x14ac:dyDescent="0.5">
      <c r="B22" s="60"/>
      <c r="C22" s="61" t="s">
        <v>18</v>
      </c>
      <c r="D22" s="61"/>
      <c r="E22" s="62">
        <v>57.705882352941174</v>
      </c>
      <c r="F22" s="63">
        <v>151.64705882352939</v>
      </c>
      <c r="G22" s="63">
        <v>6.882352941176471</v>
      </c>
      <c r="H22" s="64">
        <v>6.7058823529411766</v>
      </c>
      <c r="I22" s="65">
        <v>8.8235294117647065</v>
      </c>
      <c r="J22" s="66">
        <v>231.7647058823529</v>
      </c>
      <c r="K22" s="62">
        <v>41.117647058823529</v>
      </c>
      <c r="L22" s="63">
        <v>1.8235294117647058</v>
      </c>
      <c r="M22" s="63">
        <v>0</v>
      </c>
      <c r="N22" s="64">
        <v>0</v>
      </c>
      <c r="O22" s="65">
        <v>0</v>
      </c>
      <c r="P22" s="67">
        <v>42.941176470588232</v>
      </c>
      <c r="Q22" s="66">
        <v>274.7058823529411</v>
      </c>
    </row>
    <row r="23" spans="1:17" s="92" customFormat="1" ht="17.100000000000001" customHeight="1" x14ac:dyDescent="0.5">
      <c r="A23" s="154"/>
      <c r="B23" s="155" t="s">
        <v>31</v>
      </c>
      <c r="C23" s="156" t="s">
        <v>14</v>
      </c>
      <c r="D23" s="156" t="s">
        <v>14</v>
      </c>
      <c r="E23" s="157">
        <v>29.647058823529413</v>
      </c>
      <c r="F23" s="158">
        <v>406.23529411764702</v>
      </c>
      <c r="G23" s="158">
        <v>0.52941176470588236</v>
      </c>
      <c r="H23" s="159">
        <v>0</v>
      </c>
      <c r="I23" s="160">
        <v>0</v>
      </c>
      <c r="J23" s="161">
        <v>436.41176470588226</v>
      </c>
      <c r="K23" s="157">
        <v>31.235294117647058</v>
      </c>
      <c r="L23" s="158">
        <v>232.64705882352936</v>
      </c>
      <c r="M23" s="158">
        <v>0</v>
      </c>
      <c r="N23" s="159">
        <v>0</v>
      </c>
      <c r="O23" s="160">
        <v>0</v>
      </c>
      <c r="P23" s="161">
        <v>263.88235294117641</v>
      </c>
      <c r="Q23" s="161">
        <v>700.29411764705867</v>
      </c>
    </row>
    <row r="24" spans="1:17" s="92" customFormat="1" ht="17.100000000000001" customHeight="1" x14ac:dyDescent="0.5">
      <c r="A24" s="162"/>
      <c r="B24" s="163"/>
      <c r="C24" s="164"/>
      <c r="D24" s="164" t="s">
        <v>15</v>
      </c>
      <c r="E24" s="165">
        <v>0</v>
      </c>
      <c r="F24" s="166">
        <v>0</v>
      </c>
      <c r="G24" s="166">
        <v>0</v>
      </c>
      <c r="H24" s="167">
        <v>0</v>
      </c>
      <c r="I24" s="168">
        <v>0</v>
      </c>
      <c r="J24" s="169">
        <v>0</v>
      </c>
      <c r="K24" s="165">
        <v>0</v>
      </c>
      <c r="L24" s="166">
        <v>0</v>
      </c>
      <c r="M24" s="166">
        <v>0</v>
      </c>
      <c r="N24" s="167">
        <v>0</v>
      </c>
      <c r="O24" s="168">
        <v>0</v>
      </c>
      <c r="P24" s="170">
        <v>0</v>
      </c>
      <c r="Q24" s="169">
        <v>0</v>
      </c>
    </row>
    <row r="25" spans="1:17" s="92" customFormat="1" ht="17.100000000000001" customHeight="1" x14ac:dyDescent="0.5">
      <c r="A25" s="162"/>
      <c r="B25" s="163"/>
      <c r="C25" s="164"/>
      <c r="D25" s="164" t="s">
        <v>11</v>
      </c>
      <c r="E25" s="165">
        <v>29.647058823529413</v>
      </c>
      <c r="F25" s="166">
        <v>406.23529411764702</v>
      </c>
      <c r="G25" s="166">
        <v>0.52941176470588236</v>
      </c>
      <c r="H25" s="167">
        <v>0</v>
      </c>
      <c r="I25" s="168">
        <v>0</v>
      </c>
      <c r="J25" s="169">
        <v>436.41176470588226</v>
      </c>
      <c r="K25" s="165">
        <v>31.235294117647058</v>
      </c>
      <c r="L25" s="166">
        <v>232.64705882352936</v>
      </c>
      <c r="M25" s="166">
        <v>0</v>
      </c>
      <c r="N25" s="167">
        <v>0</v>
      </c>
      <c r="O25" s="168">
        <v>0</v>
      </c>
      <c r="P25" s="170">
        <v>263.88235294117641</v>
      </c>
      <c r="Q25" s="169">
        <v>700.29411764705867</v>
      </c>
    </row>
    <row r="26" spans="1:17" s="92" customFormat="1" ht="17.100000000000001" customHeight="1" x14ac:dyDescent="0.5">
      <c r="A26" s="162"/>
      <c r="B26" s="163"/>
      <c r="C26" s="164" t="s">
        <v>16</v>
      </c>
      <c r="D26" s="164" t="s">
        <v>15</v>
      </c>
      <c r="E26" s="165">
        <v>0</v>
      </c>
      <c r="F26" s="166">
        <v>0</v>
      </c>
      <c r="G26" s="166">
        <v>0</v>
      </c>
      <c r="H26" s="167">
        <v>0</v>
      </c>
      <c r="I26" s="168">
        <v>0</v>
      </c>
      <c r="J26" s="169">
        <v>0</v>
      </c>
      <c r="K26" s="165">
        <v>0</v>
      </c>
      <c r="L26" s="166">
        <v>0</v>
      </c>
      <c r="M26" s="166">
        <v>0</v>
      </c>
      <c r="N26" s="167">
        <v>0</v>
      </c>
      <c r="O26" s="168">
        <v>0</v>
      </c>
      <c r="P26" s="170">
        <v>0</v>
      </c>
      <c r="Q26" s="169">
        <v>0</v>
      </c>
    </row>
    <row r="27" spans="1:17" s="92" customFormat="1" ht="17.100000000000001" customHeight="1" x14ac:dyDescent="0.5">
      <c r="A27" s="162"/>
      <c r="B27" s="163"/>
      <c r="C27" s="164"/>
      <c r="D27" s="164" t="s">
        <v>17</v>
      </c>
      <c r="E27" s="165">
        <v>0</v>
      </c>
      <c r="F27" s="166">
        <v>0</v>
      </c>
      <c r="G27" s="166">
        <v>0</v>
      </c>
      <c r="H27" s="167">
        <v>0</v>
      </c>
      <c r="I27" s="168">
        <v>0</v>
      </c>
      <c r="J27" s="169">
        <v>0</v>
      </c>
      <c r="K27" s="165">
        <v>0</v>
      </c>
      <c r="L27" s="166">
        <v>0</v>
      </c>
      <c r="M27" s="166">
        <v>0</v>
      </c>
      <c r="N27" s="167">
        <v>0</v>
      </c>
      <c r="O27" s="168">
        <v>0</v>
      </c>
      <c r="P27" s="170">
        <v>0</v>
      </c>
      <c r="Q27" s="169">
        <v>0</v>
      </c>
    </row>
    <row r="28" spans="1:17" s="92" customFormat="1" ht="17.100000000000001" customHeight="1" x14ac:dyDescent="0.5">
      <c r="A28" s="162"/>
      <c r="B28" s="163"/>
      <c r="C28" s="171" t="s">
        <v>18</v>
      </c>
      <c r="D28" s="171"/>
      <c r="E28" s="172">
        <v>29.647058823529413</v>
      </c>
      <c r="F28" s="173">
        <v>406.23529411764702</v>
      </c>
      <c r="G28" s="173">
        <v>0.52941176470588236</v>
      </c>
      <c r="H28" s="174">
        <v>0</v>
      </c>
      <c r="I28" s="175">
        <v>0</v>
      </c>
      <c r="J28" s="176">
        <v>436.41176470588226</v>
      </c>
      <c r="K28" s="172">
        <v>31.235294117647058</v>
      </c>
      <c r="L28" s="173">
        <v>232.64705882352936</v>
      </c>
      <c r="M28" s="173">
        <v>0</v>
      </c>
      <c r="N28" s="174">
        <v>0</v>
      </c>
      <c r="O28" s="175">
        <v>0</v>
      </c>
      <c r="P28" s="177">
        <v>263.88235294117641</v>
      </c>
      <c r="Q28" s="176">
        <v>700.29411764705867</v>
      </c>
    </row>
    <row r="29" spans="1:17" s="51" customFormat="1" ht="17.100000000000001" customHeight="1" x14ac:dyDescent="0.5">
      <c r="A29" s="47" t="s">
        <v>20</v>
      </c>
      <c r="B29" s="48" t="s">
        <v>32</v>
      </c>
      <c r="C29" s="49" t="s">
        <v>14</v>
      </c>
      <c r="D29" s="49" t="s">
        <v>14</v>
      </c>
      <c r="E29" s="178">
        <v>0</v>
      </c>
      <c r="F29" s="179">
        <v>183.11764705882348</v>
      </c>
      <c r="G29" s="179">
        <v>0.52941176470588236</v>
      </c>
      <c r="H29" s="180">
        <v>0</v>
      </c>
      <c r="I29" s="181">
        <v>0</v>
      </c>
      <c r="J29" s="182">
        <v>183.64705882352936</v>
      </c>
      <c r="K29" s="178">
        <v>0</v>
      </c>
      <c r="L29" s="179">
        <v>95.117647058823508</v>
      </c>
      <c r="M29" s="179">
        <v>0</v>
      </c>
      <c r="N29" s="180">
        <v>0</v>
      </c>
      <c r="O29" s="181">
        <v>0</v>
      </c>
      <c r="P29" s="50">
        <v>95.117647058823508</v>
      </c>
      <c r="Q29" s="50">
        <v>278.76470588235287</v>
      </c>
    </row>
    <row r="30" spans="1:17" s="51" customFormat="1" ht="17.100000000000001" customHeight="1" x14ac:dyDescent="0.5">
      <c r="A30" s="51" t="s">
        <v>20</v>
      </c>
      <c r="B30" s="52"/>
      <c r="C30" s="53"/>
      <c r="D30" s="53" t="s">
        <v>15</v>
      </c>
      <c r="E30" s="54">
        <v>0</v>
      </c>
      <c r="F30" s="55">
        <v>0</v>
      </c>
      <c r="G30" s="55">
        <v>0</v>
      </c>
      <c r="H30" s="56">
        <v>0</v>
      </c>
      <c r="I30" s="57">
        <v>0</v>
      </c>
      <c r="J30" s="58">
        <v>0</v>
      </c>
      <c r="K30" s="54">
        <v>0</v>
      </c>
      <c r="L30" s="55">
        <v>0</v>
      </c>
      <c r="M30" s="55">
        <v>0</v>
      </c>
      <c r="N30" s="56">
        <v>0</v>
      </c>
      <c r="O30" s="57">
        <v>0</v>
      </c>
      <c r="P30" s="59">
        <v>0</v>
      </c>
      <c r="Q30" s="58">
        <v>0</v>
      </c>
    </row>
    <row r="31" spans="1:17" s="51" customFormat="1" ht="17.100000000000001" customHeight="1" x14ac:dyDescent="0.5">
      <c r="B31" s="52"/>
      <c r="C31" s="53"/>
      <c r="D31" s="53" t="s">
        <v>11</v>
      </c>
      <c r="E31" s="54">
        <v>0</v>
      </c>
      <c r="F31" s="55">
        <v>183.11764705882348</v>
      </c>
      <c r="G31" s="55">
        <v>0.52941176470588236</v>
      </c>
      <c r="H31" s="56">
        <v>0</v>
      </c>
      <c r="I31" s="57">
        <v>0</v>
      </c>
      <c r="J31" s="183">
        <v>183.64705882352936</v>
      </c>
      <c r="K31" s="54">
        <v>0</v>
      </c>
      <c r="L31" s="55">
        <v>95.117647058823508</v>
      </c>
      <c r="M31" s="55">
        <v>0</v>
      </c>
      <c r="N31" s="56">
        <v>0</v>
      </c>
      <c r="O31" s="57">
        <v>0</v>
      </c>
      <c r="P31" s="184">
        <v>95.117647058823508</v>
      </c>
      <c r="Q31" s="58">
        <v>278.76470588235287</v>
      </c>
    </row>
    <row r="32" spans="1:17" s="51" customFormat="1" ht="17.100000000000001" customHeight="1" x14ac:dyDescent="0.5">
      <c r="A32" s="51" t="s">
        <v>20</v>
      </c>
      <c r="B32" s="52"/>
      <c r="C32" s="53" t="s">
        <v>16</v>
      </c>
      <c r="D32" s="53" t="s">
        <v>15</v>
      </c>
      <c r="E32" s="54">
        <v>0</v>
      </c>
      <c r="F32" s="55">
        <v>0</v>
      </c>
      <c r="G32" s="55">
        <v>0</v>
      </c>
      <c r="H32" s="56">
        <v>0</v>
      </c>
      <c r="I32" s="57">
        <v>0</v>
      </c>
      <c r="J32" s="58">
        <v>0</v>
      </c>
      <c r="K32" s="54">
        <v>0</v>
      </c>
      <c r="L32" s="55">
        <v>0</v>
      </c>
      <c r="M32" s="55">
        <v>0</v>
      </c>
      <c r="N32" s="56">
        <v>0</v>
      </c>
      <c r="O32" s="57">
        <v>0</v>
      </c>
      <c r="P32" s="59">
        <v>0</v>
      </c>
      <c r="Q32" s="58">
        <v>0</v>
      </c>
    </row>
    <row r="33" spans="1:17" s="51" customFormat="1" ht="17.100000000000001" customHeight="1" x14ac:dyDescent="0.5">
      <c r="B33" s="52"/>
      <c r="C33" s="53"/>
      <c r="D33" s="53" t="s">
        <v>17</v>
      </c>
      <c r="E33" s="54">
        <v>0</v>
      </c>
      <c r="F33" s="55">
        <v>0</v>
      </c>
      <c r="G33" s="55">
        <v>0</v>
      </c>
      <c r="H33" s="56">
        <v>0</v>
      </c>
      <c r="I33" s="57">
        <v>0</v>
      </c>
      <c r="J33" s="58">
        <v>0</v>
      </c>
      <c r="K33" s="54">
        <v>0</v>
      </c>
      <c r="L33" s="55">
        <v>0</v>
      </c>
      <c r="M33" s="55">
        <v>0</v>
      </c>
      <c r="N33" s="56">
        <v>0</v>
      </c>
      <c r="O33" s="57">
        <v>0</v>
      </c>
      <c r="P33" s="59">
        <v>0</v>
      </c>
      <c r="Q33" s="58">
        <v>0</v>
      </c>
    </row>
    <row r="34" spans="1:17" s="51" customFormat="1" ht="17.100000000000001" customHeight="1" x14ac:dyDescent="0.5">
      <c r="B34" s="68"/>
      <c r="C34" s="69" t="s">
        <v>18</v>
      </c>
      <c r="D34" s="69"/>
      <c r="E34" s="70">
        <v>0</v>
      </c>
      <c r="F34" s="71">
        <v>183.11764705882348</v>
      </c>
      <c r="G34" s="71">
        <v>0.52941176470588236</v>
      </c>
      <c r="H34" s="72">
        <v>0</v>
      </c>
      <c r="I34" s="73">
        <v>0</v>
      </c>
      <c r="J34" s="74">
        <v>183.64705882352936</v>
      </c>
      <c r="K34" s="70">
        <v>0</v>
      </c>
      <c r="L34" s="71">
        <v>95.117647058823508</v>
      </c>
      <c r="M34" s="71">
        <v>0</v>
      </c>
      <c r="N34" s="72">
        <v>0</v>
      </c>
      <c r="O34" s="73">
        <v>0</v>
      </c>
      <c r="P34" s="75">
        <v>95.117647058823508</v>
      </c>
      <c r="Q34" s="197">
        <v>278.76470588235287</v>
      </c>
    </row>
    <row r="35" spans="1:17" s="51" customFormat="1" ht="17.100000000000001" customHeight="1" x14ac:dyDescent="0.5">
      <c r="A35" s="47" t="s">
        <v>22</v>
      </c>
      <c r="B35" s="52" t="s">
        <v>33</v>
      </c>
      <c r="C35" s="53" t="s">
        <v>14</v>
      </c>
      <c r="D35" s="53" t="s">
        <v>14</v>
      </c>
      <c r="E35" s="185">
        <v>29.647058823529413</v>
      </c>
      <c r="F35" s="186">
        <v>223.11764705882354</v>
      </c>
      <c r="G35" s="186">
        <v>0</v>
      </c>
      <c r="H35" s="187">
        <v>0</v>
      </c>
      <c r="I35" s="188">
        <v>0</v>
      </c>
      <c r="J35" s="189">
        <v>252.76470588235296</v>
      </c>
      <c r="K35" s="185">
        <v>31.235294117647058</v>
      </c>
      <c r="L35" s="186">
        <v>137.52941176470586</v>
      </c>
      <c r="M35" s="186">
        <v>0</v>
      </c>
      <c r="N35" s="187">
        <v>0</v>
      </c>
      <c r="O35" s="188">
        <v>0</v>
      </c>
      <c r="P35" s="76">
        <v>168.76470588235293</v>
      </c>
      <c r="Q35" s="76">
        <v>421.52941176470586</v>
      </c>
    </row>
    <row r="36" spans="1:17" s="51" customFormat="1" ht="17.100000000000001" customHeight="1" x14ac:dyDescent="0.5">
      <c r="A36" s="51" t="s">
        <v>22</v>
      </c>
      <c r="B36" s="52"/>
      <c r="C36" s="53"/>
      <c r="D36" s="53" t="s">
        <v>15</v>
      </c>
      <c r="E36" s="54">
        <v>0</v>
      </c>
      <c r="F36" s="55">
        <v>0</v>
      </c>
      <c r="G36" s="55">
        <v>0</v>
      </c>
      <c r="H36" s="56">
        <v>0</v>
      </c>
      <c r="I36" s="57">
        <v>0</v>
      </c>
      <c r="J36" s="58">
        <v>0</v>
      </c>
      <c r="K36" s="54">
        <v>0</v>
      </c>
      <c r="L36" s="55">
        <v>0</v>
      </c>
      <c r="M36" s="55">
        <v>0</v>
      </c>
      <c r="N36" s="56">
        <v>0</v>
      </c>
      <c r="O36" s="57">
        <v>0</v>
      </c>
      <c r="P36" s="59">
        <v>0</v>
      </c>
      <c r="Q36" s="58">
        <v>0</v>
      </c>
    </row>
    <row r="37" spans="1:17" s="51" customFormat="1" ht="17.100000000000001" customHeight="1" x14ac:dyDescent="0.5">
      <c r="B37" s="52"/>
      <c r="C37" s="53"/>
      <c r="D37" s="53" t="s">
        <v>11</v>
      </c>
      <c r="E37" s="54">
        <v>29.647058823529413</v>
      </c>
      <c r="F37" s="55">
        <v>223.11764705882354</v>
      </c>
      <c r="G37" s="55">
        <v>0</v>
      </c>
      <c r="H37" s="56">
        <v>0</v>
      </c>
      <c r="I37" s="57">
        <v>0</v>
      </c>
      <c r="J37" s="183">
        <v>252.76470588235296</v>
      </c>
      <c r="K37" s="54">
        <v>31.235294117647058</v>
      </c>
      <c r="L37" s="55">
        <v>137.52941176470586</v>
      </c>
      <c r="M37" s="55">
        <v>0</v>
      </c>
      <c r="N37" s="56">
        <v>0</v>
      </c>
      <c r="O37" s="57">
        <v>0</v>
      </c>
      <c r="P37" s="184">
        <v>168.76470588235293</v>
      </c>
      <c r="Q37" s="58">
        <v>421.52941176470586</v>
      </c>
    </row>
    <row r="38" spans="1:17" s="51" customFormat="1" ht="17.100000000000001" customHeight="1" x14ac:dyDescent="0.5">
      <c r="A38" s="51" t="s">
        <v>22</v>
      </c>
      <c r="B38" s="52"/>
      <c r="C38" s="53" t="s">
        <v>16</v>
      </c>
      <c r="D38" s="53" t="s">
        <v>15</v>
      </c>
      <c r="E38" s="54">
        <v>0</v>
      </c>
      <c r="F38" s="55">
        <v>0</v>
      </c>
      <c r="G38" s="55">
        <v>0</v>
      </c>
      <c r="H38" s="56">
        <v>0</v>
      </c>
      <c r="I38" s="57">
        <v>0</v>
      </c>
      <c r="J38" s="58">
        <v>0</v>
      </c>
      <c r="K38" s="54">
        <v>0</v>
      </c>
      <c r="L38" s="55">
        <v>0</v>
      </c>
      <c r="M38" s="55">
        <v>0</v>
      </c>
      <c r="N38" s="56">
        <v>0</v>
      </c>
      <c r="O38" s="57">
        <v>0</v>
      </c>
      <c r="P38" s="59">
        <v>0</v>
      </c>
      <c r="Q38" s="58">
        <v>0</v>
      </c>
    </row>
    <row r="39" spans="1:17" s="51" customFormat="1" ht="17.100000000000001" customHeight="1" x14ac:dyDescent="0.5">
      <c r="B39" s="52"/>
      <c r="C39" s="53"/>
      <c r="D39" s="53" t="s">
        <v>17</v>
      </c>
      <c r="E39" s="54">
        <v>0</v>
      </c>
      <c r="F39" s="55">
        <v>0</v>
      </c>
      <c r="G39" s="55">
        <v>0</v>
      </c>
      <c r="H39" s="56">
        <v>0</v>
      </c>
      <c r="I39" s="57">
        <v>0</v>
      </c>
      <c r="J39" s="58">
        <v>0</v>
      </c>
      <c r="K39" s="54">
        <v>0</v>
      </c>
      <c r="L39" s="55">
        <v>0</v>
      </c>
      <c r="M39" s="55">
        <v>0</v>
      </c>
      <c r="N39" s="56">
        <v>0</v>
      </c>
      <c r="O39" s="57">
        <v>0</v>
      </c>
      <c r="P39" s="59">
        <v>0</v>
      </c>
      <c r="Q39" s="58">
        <v>0</v>
      </c>
    </row>
    <row r="40" spans="1:17" s="51" customFormat="1" ht="17.100000000000001" customHeight="1" x14ac:dyDescent="0.5">
      <c r="B40" s="52"/>
      <c r="C40" s="77" t="s">
        <v>18</v>
      </c>
      <c r="D40" s="77"/>
      <c r="E40" s="78">
        <v>29.647058823529413</v>
      </c>
      <c r="F40" s="79">
        <v>223.11764705882354</v>
      </c>
      <c r="G40" s="79">
        <v>0</v>
      </c>
      <c r="H40" s="80">
        <v>0</v>
      </c>
      <c r="I40" s="81">
        <v>0</v>
      </c>
      <c r="J40" s="82">
        <v>252.76470588235296</v>
      </c>
      <c r="K40" s="78">
        <v>31.235294117647058</v>
      </c>
      <c r="L40" s="79">
        <v>137.52941176470586</v>
      </c>
      <c r="M40" s="79">
        <v>0</v>
      </c>
      <c r="N40" s="80">
        <v>0</v>
      </c>
      <c r="O40" s="81">
        <v>0</v>
      </c>
      <c r="P40" s="83">
        <v>168.76470588235293</v>
      </c>
      <c r="Q40" s="198">
        <v>421.52941176470586</v>
      </c>
    </row>
    <row r="41" spans="1:17" s="92" customFormat="1" ht="17.100000000000001" customHeight="1" x14ac:dyDescent="0.5">
      <c r="A41" s="154"/>
      <c r="B41" s="190" t="s">
        <v>34</v>
      </c>
      <c r="C41" s="191" t="s">
        <v>14</v>
      </c>
      <c r="D41" s="191" t="s">
        <v>14</v>
      </c>
      <c r="E41" s="192">
        <v>49.764705882352956</v>
      </c>
      <c r="F41" s="193">
        <v>330.82352941176475</v>
      </c>
      <c r="G41" s="193">
        <v>61.294117647058819</v>
      </c>
      <c r="H41" s="194">
        <v>184.8235294117647</v>
      </c>
      <c r="I41" s="195">
        <v>18.17647058823529</v>
      </c>
      <c r="J41" s="196">
        <v>644.88235294117646</v>
      </c>
      <c r="K41" s="192">
        <v>63.411764705882362</v>
      </c>
      <c r="L41" s="193">
        <v>79.235294117647072</v>
      </c>
      <c r="M41" s="193">
        <v>0.70588235294117652</v>
      </c>
      <c r="N41" s="194">
        <v>0</v>
      </c>
      <c r="O41" s="195">
        <v>0</v>
      </c>
      <c r="P41" s="196">
        <v>143.35294117647064</v>
      </c>
      <c r="Q41" s="196">
        <v>788.23529411764707</v>
      </c>
    </row>
    <row r="42" spans="1:17" s="92" customFormat="1" ht="17.100000000000001" customHeight="1" x14ac:dyDescent="0.5">
      <c r="A42" s="162"/>
      <c r="B42" s="163"/>
      <c r="C42" s="164"/>
      <c r="D42" s="164" t="s">
        <v>15</v>
      </c>
      <c r="E42" s="165">
        <v>0</v>
      </c>
      <c r="F42" s="166">
        <v>0</v>
      </c>
      <c r="G42" s="166">
        <v>0</v>
      </c>
      <c r="H42" s="167">
        <v>0</v>
      </c>
      <c r="I42" s="168">
        <v>0</v>
      </c>
      <c r="J42" s="169">
        <v>0</v>
      </c>
      <c r="K42" s="165">
        <v>0</v>
      </c>
      <c r="L42" s="166">
        <v>0</v>
      </c>
      <c r="M42" s="166">
        <v>0</v>
      </c>
      <c r="N42" s="167">
        <v>0</v>
      </c>
      <c r="O42" s="168">
        <v>0</v>
      </c>
      <c r="P42" s="170">
        <v>0</v>
      </c>
      <c r="Q42" s="169">
        <v>0</v>
      </c>
    </row>
    <row r="43" spans="1:17" s="92" customFormat="1" ht="17.100000000000001" customHeight="1" x14ac:dyDescent="0.5">
      <c r="A43" s="162"/>
      <c r="B43" s="163"/>
      <c r="C43" s="164"/>
      <c r="D43" s="164" t="s">
        <v>11</v>
      </c>
      <c r="E43" s="165">
        <v>49.764705882352956</v>
      </c>
      <c r="F43" s="166">
        <v>330.82352941176475</v>
      </c>
      <c r="G43" s="166">
        <v>61.294117647058819</v>
      </c>
      <c r="H43" s="167">
        <v>184.8235294117647</v>
      </c>
      <c r="I43" s="168">
        <v>18.17647058823529</v>
      </c>
      <c r="J43" s="169">
        <v>644.88235294117646</v>
      </c>
      <c r="K43" s="165">
        <v>63.411764705882362</v>
      </c>
      <c r="L43" s="166">
        <v>79.235294117647072</v>
      </c>
      <c r="M43" s="166">
        <v>0.70588235294117652</v>
      </c>
      <c r="N43" s="167">
        <v>0</v>
      </c>
      <c r="O43" s="168">
        <v>0</v>
      </c>
      <c r="P43" s="170">
        <v>143.35294117647064</v>
      </c>
      <c r="Q43" s="169">
        <v>788.23529411764707</v>
      </c>
    </row>
    <row r="44" spans="1:17" s="92" customFormat="1" ht="17.100000000000001" customHeight="1" x14ac:dyDescent="0.5">
      <c r="A44" s="162"/>
      <c r="B44" s="163"/>
      <c r="C44" s="164" t="s">
        <v>16</v>
      </c>
      <c r="D44" s="164" t="s">
        <v>15</v>
      </c>
      <c r="E44" s="165">
        <v>0</v>
      </c>
      <c r="F44" s="166">
        <v>0</v>
      </c>
      <c r="G44" s="166">
        <v>0</v>
      </c>
      <c r="H44" s="167">
        <v>0</v>
      </c>
      <c r="I44" s="168">
        <v>0</v>
      </c>
      <c r="J44" s="169">
        <v>0</v>
      </c>
      <c r="K44" s="165">
        <v>0</v>
      </c>
      <c r="L44" s="166">
        <v>0</v>
      </c>
      <c r="M44" s="166">
        <v>0</v>
      </c>
      <c r="N44" s="167">
        <v>0</v>
      </c>
      <c r="O44" s="168">
        <v>0</v>
      </c>
      <c r="P44" s="170">
        <v>0</v>
      </c>
      <c r="Q44" s="169">
        <v>0</v>
      </c>
    </row>
    <row r="45" spans="1:17" s="92" customFormat="1" ht="17.100000000000001" customHeight="1" x14ac:dyDescent="0.5">
      <c r="A45" s="162"/>
      <c r="B45" s="163"/>
      <c r="C45" s="164"/>
      <c r="D45" s="164" t="s">
        <v>17</v>
      </c>
      <c r="E45" s="165">
        <v>0</v>
      </c>
      <c r="F45" s="166">
        <v>0</v>
      </c>
      <c r="G45" s="166">
        <v>0</v>
      </c>
      <c r="H45" s="167">
        <v>0</v>
      </c>
      <c r="I45" s="168">
        <v>0</v>
      </c>
      <c r="J45" s="169">
        <v>0</v>
      </c>
      <c r="K45" s="165">
        <v>0</v>
      </c>
      <c r="L45" s="166">
        <v>0</v>
      </c>
      <c r="M45" s="166">
        <v>0</v>
      </c>
      <c r="N45" s="167">
        <v>0</v>
      </c>
      <c r="O45" s="168">
        <v>0</v>
      </c>
      <c r="P45" s="170">
        <v>0</v>
      </c>
      <c r="Q45" s="169">
        <v>0</v>
      </c>
    </row>
    <row r="46" spans="1:17" s="92" customFormat="1" ht="17.100000000000001" customHeight="1" x14ac:dyDescent="0.5">
      <c r="A46" s="162"/>
      <c r="B46" s="163"/>
      <c r="C46" s="171" t="s">
        <v>18</v>
      </c>
      <c r="D46" s="171"/>
      <c r="E46" s="172">
        <v>49.764705882352956</v>
      </c>
      <c r="F46" s="173">
        <v>330.82352941176475</v>
      </c>
      <c r="G46" s="173">
        <v>61.294117647058819</v>
      </c>
      <c r="H46" s="174">
        <v>184.8235294117647</v>
      </c>
      <c r="I46" s="175">
        <v>18.17647058823529</v>
      </c>
      <c r="J46" s="176">
        <v>644.88235294117646</v>
      </c>
      <c r="K46" s="172">
        <v>63.411764705882362</v>
      </c>
      <c r="L46" s="173">
        <v>79.235294117647072</v>
      </c>
      <c r="M46" s="173">
        <v>0.70588235294117652</v>
      </c>
      <c r="N46" s="174">
        <v>0</v>
      </c>
      <c r="O46" s="175">
        <v>0</v>
      </c>
      <c r="P46" s="177">
        <v>143.35294117647064</v>
      </c>
      <c r="Q46" s="176">
        <v>788.23529411764707</v>
      </c>
    </row>
    <row r="47" spans="1:17" s="51" customFormat="1" ht="17.100000000000001" customHeight="1" x14ac:dyDescent="0.5">
      <c r="A47" s="47" t="s">
        <v>19</v>
      </c>
      <c r="B47" s="48" t="s">
        <v>35</v>
      </c>
      <c r="C47" s="49" t="s">
        <v>14</v>
      </c>
      <c r="D47" s="49" t="s">
        <v>14</v>
      </c>
      <c r="E47" s="178">
        <v>49.764705882352956</v>
      </c>
      <c r="F47" s="179">
        <v>193.0588235294118</v>
      </c>
      <c r="G47" s="179">
        <v>30.117647058823525</v>
      </c>
      <c r="H47" s="180">
        <v>113.70588235294117</v>
      </c>
      <c r="I47" s="181">
        <v>18.17647058823529</v>
      </c>
      <c r="J47" s="182">
        <v>404.82352941176475</v>
      </c>
      <c r="K47" s="178">
        <v>63.411764705882362</v>
      </c>
      <c r="L47" s="179">
        <v>66.235294117647072</v>
      </c>
      <c r="M47" s="179">
        <v>0.52941176470588236</v>
      </c>
      <c r="N47" s="180">
        <v>0</v>
      </c>
      <c r="O47" s="181">
        <v>0</v>
      </c>
      <c r="P47" s="50">
        <v>130.17647058823533</v>
      </c>
      <c r="Q47" s="50">
        <v>535.00000000000011</v>
      </c>
    </row>
    <row r="48" spans="1:17" s="51" customFormat="1" ht="17.100000000000001" customHeight="1" x14ac:dyDescent="0.5">
      <c r="A48" s="51" t="s">
        <v>19</v>
      </c>
      <c r="B48" s="52"/>
      <c r="C48" s="53"/>
      <c r="D48" s="53" t="s">
        <v>15</v>
      </c>
      <c r="E48" s="54">
        <v>0</v>
      </c>
      <c r="F48" s="55">
        <v>0</v>
      </c>
      <c r="G48" s="55">
        <v>0</v>
      </c>
      <c r="H48" s="56">
        <v>0</v>
      </c>
      <c r="I48" s="57">
        <v>0</v>
      </c>
      <c r="J48" s="58">
        <v>0</v>
      </c>
      <c r="K48" s="54">
        <v>0</v>
      </c>
      <c r="L48" s="55">
        <v>0</v>
      </c>
      <c r="M48" s="55">
        <v>0</v>
      </c>
      <c r="N48" s="56">
        <v>0</v>
      </c>
      <c r="O48" s="57">
        <v>0</v>
      </c>
      <c r="P48" s="59">
        <v>0</v>
      </c>
      <c r="Q48" s="58">
        <v>0</v>
      </c>
    </row>
    <row r="49" spans="1:17" s="51" customFormat="1" ht="17.100000000000001" customHeight="1" x14ac:dyDescent="0.5">
      <c r="B49" s="52"/>
      <c r="C49" s="53"/>
      <c r="D49" s="53" t="s">
        <v>11</v>
      </c>
      <c r="E49" s="54">
        <v>49.764705882352956</v>
      </c>
      <c r="F49" s="55">
        <v>193.0588235294118</v>
      </c>
      <c r="G49" s="55">
        <v>30.117647058823525</v>
      </c>
      <c r="H49" s="56">
        <v>113.70588235294117</v>
      </c>
      <c r="I49" s="57">
        <v>18.17647058823529</v>
      </c>
      <c r="J49" s="183">
        <v>404.82352941176475</v>
      </c>
      <c r="K49" s="54">
        <v>63.411764705882362</v>
      </c>
      <c r="L49" s="55">
        <v>66.235294117647072</v>
      </c>
      <c r="M49" s="55">
        <v>0.52941176470588236</v>
      </c>
      <c r="N49" s="56">
        <v>0</v>
      </c>
      <c r="O49" s="57">
        <v>0</v>
      </c>
      <c r="P49" s="184">
        <v>130.17647058823533</v>
      </c>
      <c r="Q49" s="58">
        <v>535.00000000000011</v>
      </c>
    </row>
    <row r="50" spans="1:17" s="51" customFormat="1" ht="17.100000000000001" customHeight="1" x14ac:dyDescent="0.5">
      <c r="A50" s="51" t="s">
        <v>19</v>
      </c>
      <c r="B50" s="52"/>
      <c r="C50" s="53" t="s">
        <v>16</v>
      </c>
      <c r="D50" s="53" t="s">
        <v>15</v>
      </c>
      <c r="E50" s="54">
        <v>0</v>
      </c>
      <c r="F50" s="55">
        <v>0</v>
      </c>
      <c r="G50" s="55">
        <v>0</v>
      </c>
      <c r="H50" s="56">
        <v>0</v>
      </c>
      <c r="I50" s="57">
        <v>0</v>
      </c>
      <c r="J50" s="58">
        <v>0</v>
      </c>
      <c r="K50" s="54">
        <v>0</v>
      </c>
      <c r="L50" s="55">
        <v>0</v>
      </c>
      <c r="M50" s="55">
        <v>0</v>
      </c>
      <c r="N50" s="56">
        <v>0</v>
      </c>
      <c r="O50" s="57">
        <v>0</v>
      </c>
      <c r="P50" s="59">
        <v>0</v>
      </c>
      <c r="Q50" s="58">
        <v>0</v>
      </c>
    </row>
    <row r="51" spans="1:17" s="51" customFormat="1" ht="17.100000000000001" customHeight="1" x14ac:dyDescent="0.5">
      <c r="B51" s="52"/>
      <c r="C51" s="53"/>
      <c r="D51" s="53" t="s">
        <v>17</v>
      </c>
      <c r="E51" s="54">
        <v>0</v>
      </c>
      <c r="F51" s="55">
        <v>0</v>
      </c>
      <c r="G51" s="55">
        <v>0</v>
      </c>
      <c r="H51" s="56">
        <v>0</v>
      </c>
      <c r="I51" s="57">
        <v>0</v>
      </c>
      <c r="J51" s="58">
        <v>0</v>
      </c>
      <c r="K51" s="54">
        <v>0</v>
      </c>
      <c r="L51" s="55">
        <v>0</v>
      </c>
      <c r="M51" s="55">
        <v>0</v>
      </c>
      <c r="N51" s="56">
        <v>0</v>
      </c>
      <c r="O51" s="57">
        <v>0</v>
      </c>
      <c r="P51" s="59">
        <v>0</v>
      </c>
      <c r="Q51" s="58">
        <v>0</v>
      </c>
    </row>
    <row r="52" spans="1:17" s="51" customFormat="1" ht="17.100000000000001" customHeight="1" x14ac:dyDescent="0.5">
      <c r="B52" s="68"/>
      <c r="C52" s="69" t="s">
        <v>18</v>
      </c>
      <c r="D52" s="69"/>
      <c r="E52" s="70">
        <v>49.764705882352956</v>
      </c>
      <c r="F52" s="71">
        <v>193.0588235294118</v>
      </c>
      <c r="G52" s="71">
        <v>30.117647058823525</v>
      </c>
      <c r="H52" s="72">
        <v>113.70588235294117</v>
      </c>
      <c r="I52" s="73">
        <v>18.17647058823529</v>
      </c>
      <c r="J52" s="74">
        <v>404.82352941176475</v>
      </c>
      <c r="K52" s="70">
        <v>63.411764705882362</v>
      </c>
      <c r="L52" s="71">
        <v>66.235294117647072</v>
      </c>
      <c r="M52" s="71">
        <v>0.52941176470588236</v>
      </c>
      <c r="N52" s="72">
        <v>0</v>
      </c>
      <c r="O52" s="73">
        <v>0</v>
      </c>
      <c r="P52" s="75">
        <v>130.17647058823533</v>
      </c>
      <c r="Q52" s="199">
        <v>535.00000000000011</v>
      </c>
    </row>
    <row r="53" spans="1:17" s="51" customFormat="1" ht="17.100000000000001" customHeight="1" x14ac:dyDescent="0.5">
      <c r="A53" s="47" t="s">
        <v>36</v>
      </c>
      <c r="B53" s="48" t="s">
        <v>37</v>
      </c>
      <c r="C53" s="49" t="s">
        <v>14</v>
      </c>
      <c r="D53" s="49" t="s">
        <v>14</v>
      </c>
      <c r="E53" s="178">
        <v>0</v>
      </c>
      <c r="F53" s="179">
        <v>66.35294117647058</v>
      </c>
      <c r="G53" s="179">
        <v>16.47058823529412</v>
      </c>
      <c r="H53" s="180">
        <v>26.941176470588236</v>
      </c>
      <c r="I53" s="181">
        <v>0</v>
      </c>
      <c r="J53" s="182">
        <v>109.76470588235293</v>
      </c>
      <c r="K53" s="178">
        <v>0</v>
      </c>
      <c r="L53" s="179">
        <v>1.411764705882353</v>
      </c>
      <c r="M53" s="179">
        <v>0.17647058823529413</v>
      </c>
      <c r="N53" s="180">
        <v>0</v>
      </c>
      <c r="O53" s="181">
        <v>0</v>
      </c>
      <c r="P53" s="50">
        <v>1.5882352941176472</v>
      </c>
      <c r="Q53" s="50">
        <v>111.35294117647058</v>
      </c>
    </row>
    <row r="54" spans="1:17" s="51" customFormat="1" ht="17.100000000000001" customHeight="1" x14ac:dyDescent="0.5">
      <c r="A54" s="51" t="s">
        <v>36</v>
      </c>
      <c r="B54" s="52"/>
      <c r="C54" s="53"/>
      <c r="D54" s="53" t="s">
        <v>15</v>
      </c>
      <c r="E54" s="54">
        <v>0</v>
      </c>
      <c r="F54" s="55">
        <v>0</v>
      </c>
      <c r="G54" s="55">
        <v>0</v>
      </c>
      <c r="H54" s="56">
        <v>0</v>
      </c>
      <c r="I54" s="57">
        <v>0</v>
      </c>
      <c r="J54" s="58">
        <v>0</v>
      </c>
      <c r="K54" s="54">
        <v>0</v>
      </c>
      <c r="L54" s="55">
        <v>0</v>
      </c>
      <c r="M54" s="55">
        <v>0</v>
      </c>
      <c r="N54" s="56">
        <v>0</v>
      </c>
      <c r="O54" s="57">
        <v>0</v>
      </c>
      <c r="P54" s="59">
        <v>0</v>
      </c>
      <c r="Q54" s="58">
        <v>0</v>
      </c>
    </row>
    <row r="55" spans="1:17" s="51" customFormat="1" ht="17.100000000000001" customHeight="1" x14ac:dyDescent="0.5">
      <c r="B55" s="52"/>
      <c r="C55" s="53"/>
      <c r="D55" s="53" t="s">
        <v>11</v>
      </c>
      <c r="E55" s="54">
        <v>0</v>
      </c>
      <c r="F55" s="55">
        <v>66.35294117647058</v>
      </c>
      <c r="G55" s="55">
        <v>16.47058823529412</v>
      </c>
      <c r="H55" s="56">
        <v>26.941176470588236</v>
      </c>
      <c r="I55" s="57">
        <v>0</v>
      </c>
      <c r="J55" s="183">
        <v>109.76470588235293</v>
      </c>
      <c r="K55" s="54">
        <v>0</v>
      </c>
      <c r="L55" s="55">
        <v>1.411764705882353</v>
      </c>
      <c r="M55" s="55">
        <v>0.17647058823529413</v>
      </c>
      <c r="N55" s="56">
        <v>0</v>
      </c>
      <c r="O55" s="57">
        <v>0</v>
      </c>
      <c r="P55" s="184">
        <v>1.5882352941176472</v>
      </c>
      <c r="Q55" s="58">
        <v>111.35294117647058</v>
      </c>
    </row>
    <row r="56" spans="1:17" s="51" customFormat="1" ht="17.100000000000001" customHeight="1" x14ac:dyDescent="0.5">
      <c r="A56" s="51" t="s">
        <v>36</v>
      </c>
      <c r="B56" s="52"/>
      <c r="C56" s="53" t="s">
        <v>16</v>
      </c>
      <c r="D56" s="53" t="s">
        <v>15</v>
      </c>
      <c r="E56" s="54">
        <v>0</v>
      </c>
      <c r="F56" s="55">
        <v>0</v>
      </c>
      <c r="G56" s="55">
        <v>0</v>
      </c>
      <c r="H56" s="56">
        <v>0</v>
      </c>
      <c r="I56" s="57">
        <v>0</v>
      </c>
      <c r="J56" s="58">
        <v>0</v>
      </c>
      <c r="K56" s="54">
        <v>0</v>
      </c>
      <c r="L56" s="55">
        <v>0</v>
      </c>
      <c r="M56" s="55">
        <v>0</v>
      </c>
      <c r="N56" s="56">
        <v>0</v>
      </c>
      <c r="O56" s="57">
        <v>0</v>
      </c>
      <c r="P56" s="59">
        <v>0</v>
      </c>
      <c r="Q56" s="58">
        <v>0</v>
      </c>
    </row>
    <row r="57" spans="1:17" s="51" customFormat="1" ht="17.100000000000001" customHeight="1" x14ac:dyDescent="0.5">
      <c r="B57" s="52"/>
      <c r="C57" s="53"/>
      <c r="D57" s="53" t="s">
        <v>17</v>
      </c>
      <c r="E57" s="54">
        <v>0</v>
      </c>
      <c r="F57" s="55">
        <v>0</v>
      </c>
      <c r="G57" s="55">
        <v>0</v>
      </c>
      <c r="H57" s="56">
        <v>0</v>
      </c>
      <c r="I57" s="57">
        <v>0</v>
      </c>
      <c r="J57" s="58">
        <v>0</v>
      </c>
      <c r="K57" s="54">
        <v>0</v>
      </c>
      <c r="L57" s="55">
        <v>0</v>
      </c>
      <c r="M57" s="55">
        <v>0</v>
      </c>
      <c r="N57" s="56">
        <v>0</v>
      </c>
      <c r="O57" s="57">
        <v>0</v>
      </c>
      <c r="P57" s="59">
        <v>0</v>
      </c>
      <c r="Q57" s="58">
        <v>0</v>
      </c>
    </row>
    <row r="58" spans="1:17" s="51" customFormat="1" ht="17.100000000000001" customHeight="1" x14ac:dyDescent="0.5">
      <c r="B58" s="68"/>
      <c r="C58" s="69" t="s">
        <v>18</v>
      </c>
      <c r="D58" s="69"/>
      <c r="E58" s="70">
        <v>0</v>
      </c>
      <c r="F58" s="71">
        <v>66.35294117647058</v>
      </c>
      <c r="G58" s="71">
        <v>16.47058823529412</v>
      </c>
      <c r="H58" s="72">
        <v>26.941176470588236</v>
      </c>
      <c r="I58" s="73">
        <v>0</v>
      </c>
      <c r="J58" s="74">
        <v>109.76470588235293</v>
      </c>
      <c r="K58" s="70">
        <v>0</v>
      </c>
      <c r="L58" s="71">
        <v>1.411764705882353</v>
      </c>
      <c r="M58" s="71">
        <v>0.17647058823529413</v>
      </c>
      <c r="N58" s="72">
        <v>0</v>
      </c>
      <c r="O58" s="73">
        <v>0</v>
      </c>
      <c r="P58" s="75">
        <v>1.5882352941176472</v>
      </c>
      <c r="Q58" s="199">
        <v>111.35294117647058</v>
      </c>
    </row>
    <row r="59" spans="1:17" s="51" customFormat="1" ht="17.100000000000001" customHeight="1" x14ac:dyDescent="0.5">
      <c r="A59" s="47" t="s">
        <v>38</v>
      </c>
      <c r="B59" s="52" t="s">
        <v>39</v>
      </c>
      <c r="C59" s="53" t="s">
        <v>14</v>
      </c>
      <c r="D59" s="53" t="s">
        <v>14</v>
      </c>
      <c r="E59" s="185">
        <v>0</v>
      </c>
      <c r="F59" s="186">
        <v>71.411764705882348</v>
      </c>
      <c r="G59" s="186">
        <v>14.705882352941176</v>
      </c>
      <c r="H59" s="187">
        <v>44.17647058823529</v>
      </c>
      <c r="I59" s="188">
        <v>0</v>
      </c>
      <c r="J59" s="189">
        <v>130.29411764705881</v>
      </c>
      <c r="K59" s="185">
        <v>0</v>
      </c>
      <c r="L59" s="186">
        <v>11.588235294117649</v>
      </c>
      <c r="M59" s="186">
        <v>0</v>
      </c>
      <c r="N59" s="187">
        <v>0</v>
      </c>
      <c r="O59" s="188">
        <v>0</v>
      </c>
      <c r="P59" s="76">
        <v>11.588235294117649</v>
      </c>
      <c r="Q59" s="76">
        <v>141.88235294117646</v>
      </c>
    </row>
    <row r="60" spans="1:17" s="51" customFormat="1" ht="17.100000000000001" customHeight="1" x14ac:dyDescent="0.5">
      <c r="A60" s="51" t="s">
        <v>38</v>
      </c>
      <c r="B60" s="52"/>
      <c r="C60" s="53"/>
      <c r="D60" s="53" t="s">
        <v>15</v>
      </c>
      <c r="E60" s="54">
        <v>0</v>
      </c>
      <c r="F60" s="55">
        <v>0</v>
      </c>
      <c r="G60" s="55">
        <v>0</v>
      </c>
      <c r="H60" s="56">
        <v>0</v>
      </c>
      <c r="I60" s="57">
        <v>0</v>
      </c>
      <c r="J60" s="58">
        <v>0</v>
      </c>
      <c r="K60" s="54">
        <v>0</v>
      </c>
      <c r="L60" s="55">
        <v>0</v>
      </c>
      <c r="M60" s="55">
        <v>0</v>
      </c>
      <c r="N60" s="56">
        <v>0</v>
      </c>
      <c r="O60" s="57">
        <v>0</v>
      </c>
      <c r="P60" s="59">
        <v>0</v>
      </c>
      <c r="Q60" s="58">
        <v>0</v>
      </c>
    </row>
    <row r="61" spans="1:17" s="51" customFormat="1" ht="17.100000000000001" customHeight="1" x14ac:dyDescent="0.5">
      <c r="B61" s="52"/>
      <c r="C61" s="53"/>
      <c r="D61" s="53" t="s">
        <v>11</v>
      </c>
      <c r="E61" s="54">
        <v>0</v>
      </c>
      <c r="F61" s="55">
        <v>71.411764705882348</v>
      </c>
      <c r="G61" s="55">
        <v>14.705882352941176</v>
      </c>
      <c r="H61" s="56">
        <v>44.17647058823529</v>
      </c>
      <c r="I61" s="57">
        <v>0</v>
      </c>
      <c r="J61" s="183">
        <v>130.29411764705881</v>
      </c>
      <c r="K61" s="54">
        <v>0</v>
      </c>
      <c r="L61" s="55">
        <v>11.588235294117649</v>
      </c>
      <c r="M61" s="55">
        <v>0</v>
      </c>
      <c r="N61" s="56">
        <v>0</v>
      </c>
      <c r="O61" s="57">
        <v>0</v>
      </c>
      <c r="P61" s="184">
        <v>11.588235294117649</v>
      </c>
      <c r="Q61" s="58">
        <v>141.88235294117646</v>
      </c>
    </row>
    <row r="62" spans="1:17" s="51" customFormat="1" ht="17.100000000000001" customHeight="1" x14ac:dyDescent="0.5">
      <c r="A62" s="51" t="s">
        <v>38</v>
      </c>
      <c r="B62" s="52"/>
      <c r="C62" s="53" t="s">
        <v>16</v>
      </c>
      <c r="D62" s="53" t="s">
        <v>15</v>
      </c>
      <c r="E62" s="54">
        <v>0</v>
      </c>
      <c r="F62" s="55">
        <v>0</v>
      </c>
      <c r="G62" s="55">
        <v>0</v>
      </c>
      <c r="H62" s="56">
        <v>0</v>
      </c>
      <c r="I62" s="57">
        <v>0</v>
      </c>
      <c r="J62" s="58">
        <v>0</v>
      </c>
      <c r="K62" s="54">
        <v>0</v>
      </c>
      <c r="L62" s="55">
        <v>0</v>
      </c>
      <c r="M62" s="55">
        <v>0</v>
      </c>
      <c r="N62" s="56">
        <v>0</v>
      </c>
      <c r="O62" s="57">
        <v>0</v>
      </c>
      <c r="P62" s="59">
        <v>0</v>
      </c>
      <c r="Q62" s="58">
        <v>0</v>
      </c>
    </row>
    <row r="63" spans="1:17" s="51" customFormat="1" ht="17.100000000000001" customHeight="1" x14ac:dyDescent="0.5">
      <c r="B63" s="52"/>
      <c r="C63" s="53"/>
      <c r="D63" s="53" t="s">
        <v>17</v>
      </c>
      <c r="E63" s="54">
        <v>0</v>
      </c>
      <c r="F63" s="55">
        <v>0</v>
      </c>
      <c r="G63" s="55">
        <v>0</v>
      </c>
      <c r="H63" s="56">
        <v>0</v>
      </c>
      <c r="I63" s="57">
        <v>0</v>
      </c>
      <c r="J63" s="58">
        <v>0</v>
      </c>
      <c r="K63" s="54">
        <v>0</v>
      </c>
      <c r="L63" s="55">
        <v>0</v>
      </c>
      <c r="M63" s="55">
        <v>0</v>
      </c>
      <c r="N63" s="56">
        <v>0</v>
      </c>
      <c r="O63" s="57">
        <v>0</v>
      </c>
      <c r="P63" s="59">
        <v>0</v>
      </c>
      <c r="Q63" s="58">
        <v>0</v>
      </c>
    </row>
    <row r="64" spans="1:17" s="51" customFormat="1" ht="17.100000000000001" customHeight="1" x14ac:dyDescent="0.5">
      <c r="B64" s="84"/>
      <c r="C64" s="85" t="s">
        <v>18</v>
      </c>
      <c r="D64" s="85"/>
      <c r="E64" s="86">
        <v>0</v>
      </c>
      <c r="F64" s="87">
        <v>71.411764705882348</v>
      </c>
      <c r="G64" s="87">
        <v>14.705882352941176</v>
      </c>
      <c r="H64" s="88">
        <v>44.17647058823529</v>
      </c>
      <c r="I64" s="89">
        <v>0</v>
      </c>
      <c r="J64" s="90">
        <v>130.29411764705881</v>
      </c>
      <c r="K64" s="86">
        <v>0</v>
      </c>
      <c r="L64" s="87">
        <v>11.588235294117649</v>
      </c>
      <c r="M64" s="87">
        <v>0</v>
      </c>
      <c r="N64" s="88">
        <v>0</v>
      </c>
      <c r="O64" s="89">
        <v>0</v>
      </c>
      <c r="P64" s="91">
        <v>11.588235294117649</v>
      </c>
      <c r="Q64" s="200">
        <v>141.88235294117646</v>
      </c>
    </row>
  </sheetData>
  <printOptions horizontalCentered="1"/>
  <pageMargins left="0.78740157480314965" right="0.78740157480314965" top="0.59055118110236227" bottom="0.59055118110236227" header="0.51181102362204722" footer="0.51181102362204722"/>
  <pageSetup paperSize="9" scale="71" orientation="landscape" r:id="rId1"/>
  <headerFooter alignWithMargins="0">
    <oddFooter>&amp;L&amp;Z&amp;F&amp;R&amp;A  หน้า &amp;P/&amp;N</oddFooter>
  </headerFooter>
  <rowBreaks count="1" manualBreakCount="1">
    <brk id="40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8</vt:i4>
      </vt:variant>
    </vt:vector>
  </HeadingPairs>
  <TitlesOfParts>
    <vt:vector size="13" baseType="lpstr">
      <vt:lpstr>T3.2</vt:lpstr>
      <vt:lpstr>วิทยาศาสตร์ศรีราชา</vt:lpstr>
      <vt:lpstr>วทศ_1</vt:lpstr>
      <vt:lpstr>วทศ_2</vt:lpstr>
      <vt:lpstr>Sheet1</vt:lpstr>
      <vt:lpstr>T3.2!Print_Area</vt:lpstr>
      <vt:lpstr>วทศ_1!Print_Area</vt:lpstr>
      <vt:lpstr>วทศ_2!Print_Area</vt:lpstr>
      <vt:lpstr>วิทยาศาสตร์ศรีราชา!Print_Area</vt:lpstr>
      <vt:lpstr>T3.2!Print_Titles</vt:lpstr>
      <vt:lpstr>วทศ_1!Print_Titles</vt:lpstr>
      <vt:lpstr>วทศ_2!Print_Titles</vt:lpstr>
      <vt:lpstr>วิทยาศาสตร์ศรีราชา!Print_Titles</vt:lpstr>
    </vt:vector>
  </TitlesOfParts>
  <Company>Kasetsart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Computer Services</dc:creator>
  <cp:lastModifiedBy>Plan198</cp:lastModifiedBy>
  <cp:lastPrinted>2016-03-11T03:29:40Z</cp:lastPrinted>
  <dcterms:created xsi:type="dcterms:W3CDTF">2013-01-31T08:50:46Z</dcterms:created>
  <dcterms:modified xsi:type="dcterms:W3CDTF">2016-04-07T02:41:48Z</dcterms:modified>
</cp:coreProperties>
</file>