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20715" windowHeight="10230"/>
  </bookViews>
  <sheets>
    <sheet name="2.5 วิทย์กีฬา" sheetId="16" r:id="rId1"/>
    <sheet name="2.5" sheetId="15" r:id="rId2"/>
    <sheet name="2.5_1" sheetId="7" r:id="rId3"/>
    <sheet name="2.5_2" sheetId="10" r:id="rId4"/>
    <sheet name="2.5.1" sheetId="14" r:id="rId5"/>
    <sheet name="2.5.1_1" sheetId="2" r:id="rId6"/>
    <sheet name="2.5.1_2" sheetId="11" r:id="rId7"/>
    <sheet name="2.5.2" sheetId="13" r:id="rId8"/>
    <sheet name="2.5.2_1" sheetId="3" r:id="rId9"/>
    <sheet name="2.5.2_2" sheetId="12" r:id="rId10"/>
    <sheet name="Sheet1" sheetId="17" r:id="rId11"/>
  </sheets>
  <definedNames>
    <definedName name="_xlnm.Print_Area" localSheetId="1">'2.5'!$C$1:$N$16</definedName>
    <definedName name="_xlnm.Print_Area" localSheetId="0">'2.5 วิทย์กีฬา'!$C$1:$N$16</definedName>
    <definedName name="_xlnm.Print_Area" localSheetId="4">'2.5.1'!$C$1:$N$16</definedName>
    <definedName name="_xlnm.Print_Area" localSheetId="5">'2.5.1_1'!$C$1:$N$16</definedName>
    <definedName name="_xlnm.Print_Area" localSheetId="6">'2.5.1_2'!$C$1:$N$16</definedName>
    <definedName name="_xlnm.Print_Area" localSheetId="7">'2.5.2'!$C$1:$N$16</definedName>
    <definedName name="_xlnm.Print_Area" localSheetId="8">'2.5.2_1'!$C$1:$N$16</definedName>
    <definedName name="_xlnm.Print_Area" localSheetId="9">'2.5.2_2'!$C$1:$N$16</definedName>
    <definedName name="_xlnm.Print_Area" localSheetId="2">'2.5_1'!$C$1:$N$16</definedName>
    <definedName name="_xlnm.Print_Area" localSheetId="3">'2.5_2'!$C$1:$N$16</definedName>
  </definedNames>
  <calcPr calcId="144525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N15" i="10"/>
  <c r="M15" i="10"/>
  <c r="L15" i="10"/>
  <c r="K15" i="10"/>
  <c r="J15" i="10"/>
  <c r="I15" i="10"/>
  <c r="H15" i="10"/>
  <c r="G15" i="10"/>
  <c r="F15" i="10"/>
  <c r="N14" i="10"/>
  <c r="M14" i="10"/>
  <c r="L14" i="10"/>
  <c r="K14" i="10"/>
  <c r="J14" i="10"/>
  <c r="I14" i="10"/>
  <c r="H14" i="10"/>
  <c r="G14" i="10"/>
  <c r="F14" i="10"/>
  <c r="N13" i="10"/>
  <c r="M13" i="10"/>
  <c r="L13" i="10"/>
  <c r="K13" i="10"/>
  <c r="J13" i="10"/>
  <c r="I13" i="10"/>
  <c r="H13" i="10"/>
  <c r="G13" i="10"/>
  <c r="F13" i="10"/>
  <c r="N12" i="10"/>
  <c r="M12" i="10"/>
  <c r="L12" i="10"/>
  <c r="K12" i="10"/>
  <c r="J12" i="10"/>
  <c r="I12" i="10"/>
  <c r="H12" i="10"/>
  <c r="G12" i="10"/>
  <c r="F12" i="10"/>
  <c r="N11" i="10"/>
  <c r="M11" i="10"/>
  <c r="L11" i="10"/>
  <c r="K11" i="10"/>
  <c r="J11" i="10"/>
  <c r="I11" i="10"/>
  <c r="H11" i="10"/>
  <c r="G11" i="10"/>
  <c r="F11" i="10"/>
  <c r="N10" i="10"/>
  <c r="M10" i="10"/>
  <c r="L10" i="10"/>
  <c r="K10" i="10"/>
  <c r="J10" i="10"/>
  <c r="I10" i="10"/>
  <c r="H10" i="10"/>
  <c r="G10" i="10"/>
  <c r="F10" i="10"/>
  <c r="N9" i="10"/>
  <c r="M9" i="10"/>
  <c r="L9" i="10"/>
  <c r="K9" i="10"/>
  <c r="J9" i="10"/>
  <c r="I9" i="10"/>
  <c r="H9" i="10"/>
  <c r="G9" i="10"/>
  <c r="F9" i="10"/>
  <c r="N8" i="10"/>
  <c r="M8" i="10"/>
  <c r="L8" i="10"/>
  <c r="K8" i="10"/>
  <c r="J8" i="10"/>
  <c r="I8" i="10"/>
  <c r="H8" i="10"/>
  <c r="G8" i="10"/>
  <c r="F8" i="10"/>
  <c r="F8" i="15" s="1"/>
  <c r="N7" i="10"/>
  <c r="M7" i="10"/>
  <c r="L7" i="10"/>
  <c r="K7" i="10"/>
  <c r="J7" i="10"/>
  <c r="I7" i="10"/>
  <c r="H7" i="10"/>
  <c r="G7" i="10"/>
  <c r="F7" i="10"/>
  <c r="N6" i="10"/>
  <c r="M6" i="10"/>
  <c r="L6" i="10"/>
  <c r="K6" i="10"/>
  <c r="J6" i="10"/>
  <c r="I6" i="10"/>
  <c r="H6" i="10"/>
  <c r="G6" i="10"/>
  <c r="F6" i="10"/>
  <c r="N5" i="10"/>
  <c r="M5" i="10"/>
  <c r="L5" i="10"/>
  <c r="K5" i="10"/>
  <c r="J5" i="10"/>
  <c r="I5" i="10"/>
  <c r="I5" i="15" s="1"/>
  <c r="H5" i="10"/>
  <c r="G5" i="10"/>
  <c r="F5" i="10"/>
  <c r="N16" i="7"/>
  <c r="M16" i="7"/>
  <c r="M16" i="15" s="1"/>
  <c r="L16" i="7"/>
  <c r="L16" i="15" s="1"/>
  <c r="K16" i="7"/>
  <c r="J16" i="7"/>
  <c r="I16" i="7"/>
  <c r="I16" i="15" s="1"/>
  <c r="H16" i="7"/>
  <c r="H16" i="15" s="1"/>
  <c r="G16" i="7"/>
  <c r="F16" i="7"/>
  <c r="F16" i="15" s="1"/>
  <c r="N15" i="7"/>
  <c r="N15" i="15" s="1"/>
  <c r="M15" i="7"/>
  <c r="M15" i="15" s="1"/>
  <c r="L15" i="7"/>
  <c r="K15" i="7"/>
  <c r="K15" i="15" s="1"/>
  <c r="J15" i="7"/>
  <c r="J15" i="15" s="1"/>
  <c r="I15" i="7"/>
  <c r="I15" i="15" s="1"/>
  <c r="H15" i="7"/>
  <c r="G15" i="7"/>
  <c r="F15" i="7"/>
  <c r="F15" i="15" s="1"/>
  <c r="N14" i="7"/>
  <c r="N14" i="15" s="1"/>
  <c r="M14" i="7"/>
  <c r="L14" i="7"/>
  <c r="L14" i="15" s="1"/>
  <c r="K14" i="7"/>
  <c r="K14" i="15" s="1"/>
  <c r="J14" i="7"/>
  <c r="J14" i="15" s="1"/>
  <c r="I14" i="7"/>
  <c r="H14" i="7"/>
  <c r="H14" i="15" s="1"/>
  <c r="G14" i="7"/>
  <c r="G14" i="15" s="1"/>
  <c r="F14" i="7"/>
  <c r="F14" i="15" s="1"/>
  <c r="N13" i="7"/>
  <c r="M13" i="7"/>
  <c r="M13" i="15" s="1"/>
  <c r="L13" i="7"/>
  <c r="L13" i="15" s="1"/>
  <c r="K13" i="7"/>
  <c r="K13" i="15" s="1"/>
  <c r="J13" i="7"/>
  <c r="I13" i="7"/>
  <c r="I13" i="15" s="1"/>
  <c r="H13" i="7"/>
  <c r="H13" i="15" s="1"/>
  <c r="G13" i="7"/>
  <c r="G13" i="15" s="1"/>
  <c r="F13" i="7"/>
  <c r="N12" i="7"/>
  <c r="M12" i="7"/>
  <c r="M12" i="15" s="1"/>
  <c r="L12" i="7"/>
  <c r="K12" i="7"/>
  <c r="J12" i="7"/>
  <c r="J12" i="15" s="1"/>
  <c r="I12" i="7"/>
  <c r="I12" i="15" s="1"/>
  <c r="H12" i="7"/>
  <c r="H12" i="15" s="1"/>
  <c r="G12" i="7"/>
  <c r="F12" i="7"/>
  <c r="F12" i="15" s="1"/>
  <c r="N11" i="7"/>
  <c r="N11" i="15" s="1"/>
  <c r="M11" i="7"/>
  <c r="M11" i="15" s="1"/>
  <c r="L11" i="7"/>
  <c r="K11" i="7"/>
  <c r="K11" i="15" s="1"/>
  <c r="J11" i="7"/>
  <c r="J11" i="15" s="1"/>
  <c r="I11" i="7"/>
  <c r="I11" i="15" s="1"/>
  <c r="H11" i="7"/>
  <c r="G11" i="7"/>
  <c r="G11" i="15" s="1"/>
  <c r="F11" i="7"/>
  <c r="F11" i="15" s="1"/>
  <c r="N10" i="7"/>
  <c r="M10" i="7"/>
  <c r="L10" i="7"/>
  <c r="L10" i="15" s="1"/>
  <c r="K10" i="7"/>
  <c r="K10" i="15" s="1"/>
  <c r="J10" i="7"/>
  <c r="J10" i="15" s="1"/>
  <c r="I10" i="7"/>
  <c r="H10" i="7"/>
  <c r="H10" i="15" s="1"/>
  <c r="G10" i="7"/>
  <c r="G10" i="15" s="1"/>
  <c r="F10" i="7"/>
  <c r="F10" i="15" s="1"/>
  <c r="N9" i="7"/>
  <c r="M9" i="7"/>
  <c r="L9" i="7"/>
  <c r="L9" i="15" s="1"/>
  <c r="K9" i="7"/>
  <c r="K9" i="15" s="1"/>
  <c r="J9" i="7"/>
  <c r="I9" i="7"/>
  <c r="I9" i="15" s="1"/>
  <c r="H9" i="7"/>
  <c r="H9" i="15" s="1"/>
  <c r="G9" i="7"/>
  <c r="G9" i="15" s="1"/>
  <c r="F9" i="7"/>
  <c r="N8" i="7"/>
  <c r="N8" i="15" s="1"/>
  <c r="M8" i="7"/>
  <c r="M8" i="15" s="1"/>
  <c r="L8" i="7"/>
  <c r="K8" i="7"/>
  <c r="J8" i="7"/>
  <c r="J8" i="15" s="1"/>
  <c r="I8" i="7"/>
  <c r="I8" i="15" s="1"/>
  <c r="H8" i="7"/>
  <c r="H8" i="15" s="1"/>
  <c r="G8" i="7"/>
  <c r="F8" i="7"/>
  <c r="N7" i="7"/>
  <c r="N7" i="15" s="1"/>
  <c r="M7" i="7"/>
  <c r="L7" i="7"/>
  <c r="K7" i="7"/>
  <c r="K7" i="15" s="1"/>
  <c r="J7" i="7"/>
  <c r="J7" i="15" s="1"/>
  <c r="I7" i="7"/>
  <c r="I7" i="15" s="1"/>
  <c r="H7" i="7"/>
  <c r="G7" i="7"/>
  <c r="G7" i="15" s="1"/>
  <c r="F7" i="7"/>
  <c r="F7" i="15" s="1"/>
  <c r="N6" i="7"/>
  <c r="M6" i="7"/>
  <c r="L6" i="7"/>
  <c r="L6" i="15" s="1"/>
  <c r="K6" i="7"/>
  <c r="K6" i="15" s="1"/>
  <c r="J6" i="7"/>
  <c r="J6" i="15" s="1"/>
  <c r="I6" i="7"/>
  <c r="H6" i="7"/>
  <c r="G6" i="7"/>
  <c r="G6" i="15" s="1"/>
  <c r="F6" i="7"/>
  <c r="F6" i="15" s="1"/>
  <c r="N5" i="7"/>
  <c r="M5" i="7"/>
  <c r="M5" i="15" s="1"/>
  <c r="L5" i="7"/>
  <c r="L5" i="15" s="1"/>
  <c r="K5" i="7"/>
  <c r="K5" i="15" s="1"/>
  <c r="J5" i="7"/>
  <c r="I5" i="7"/>
  <c r="H5" i="7"/>
  <c r="H5" i="15" s="1"/>
  <c r="G5" i="7"/>
  <c r="G5" i="15" s="1"/>
  <c r="F5" i="7"/>
  <c r="J16" i="16"/>
  <c r="I16" i="16"/>
  <c r="G16" i="16"/>
  <c r="F16" i="16"/>
  <c r="J15" i="16"/>
  <c r="M15" i="16" s="1"/>
  <c r="I15" i="16"/>
  <c r="G15" i="16"/>
  <c r="F15" i="16"/>
  <c r="J14" i="16"/>
  <c r="I14" i="16"/>
  <c r="G14" i="16"/>
  <c r="F14" i="16"/>
  <c r="J13" i="16"/>
  <c r="I13" i="16"/>
  <c r="G13" i="16"/>
  <c r="F13" i="16"/>
  <c r="J12" i="16"/>
  <c r="I12" i="16"/>
  <c r="L12" i="16" s="1"/>
  <c r="G12" i="16"/>
  <c r="F12" i="16"/>
  <c r="J11" i="16"/>
  <c r="I11" i="16"/>
  <c r="G11" i="16"/>
  <c r="F11" i="16"/>
  <c r="J10" i="16"/>
  <c r="K10" i="16" s="1"/>
  <c r="I10" i="16"/>
  <c r="G10" i="16"/>
  <c r="F10" i="16"/>
  <c r="J9" i="16"/>
  <c r="K9" i="16" s="1"/>
  <c r="I9" i="16"/>
  <c r="G9" i="16"/>
  <c r="F9" i="16"/>
  <c r="J8" i="16"/>
  <c r="I8" i="16"/>
  <c r="G8" i="16"/>
  <c r="F8" i="16"/>
  <c r="J7" i="16"/>
  <c r="I7" i="16"/>
  <c r="G7" i="16"/>
  <c r="F7" i="16"/>
  <c r="J6" i="16"/>
  <c r="I6" i="16"/>
  <c r="G6" i="16"/>
  <c r="F6" i="16"/>
  <c r="J5" i="16"/>
  <c r="I5" i="16"/>
  <c r="G5" i="16"/>
  <c r="F5" i="16"/>
  <c r="N16" i="15"/>
  <c r="K16" i="15"/>
  <c r="G16" i="15"/>
  <c r="L15" i="15"/>
  <c r="H15" i="15"/>
  <c r="M14" i="15"/>
  <c r="I14" i="15"/>
  <c r="N13" i="15"/>
  <c r="J13" i="15"/>
  <c r="F13" i="15"/>
  <c r="L12" i="15"/>
  <c r="K12" i="15"/>
  <c r="G12" i="15"/>
  <c r="L11" i="15"/>
  <c r="H11" i="15"/>
  <c r="M10" i="15"/>
  <c r="I10" i="15"/>
  <c r="N9" i="15"/>
  <c r="J9" i="15"/>
  <c r="F9" i="15"/>
  <c r="L8" i="15"/>
  <c r="K8" i="15"/>
  <c r="G8" i="15"/>
  <c r="M7" i="15"/>
  <c r="L7" i="15"/>
  <c r="H7" i="15"/>
  <c r="M6" i="15"/>
  <c r="I6" i="15"/>
  <c r="N5" i="15"/>
  <c r="J5" i="15"/>
  <c r="F5" i="15"/>
  <c r="N16" i="14"/>
  <c r="M16" i="14"/>
  <c r="L16" i="14"/>
  <c r="K16" i="14"/>
  <c r="J16" i="14"/>
  <c r="I16" i="14"/>
  <c r="H16" i="14"/>
  <c r="G16" i="14"/>
  <c r="F16" i="14"/>
  <c r="N15" i="14"/>
  <c r="M15" i="14"/>
  <c r="L15" i="14"/>
  <c r="K15" i="14"/>
  <c r="J15" i="14"/>
  <c r="I15" i="14"/>
  <c r="H15" i="14"/>
  <c r="G15" i="14"/>
  <c r="F15" i="14"/>
  <c r="N14" i="14"/>
  <c r="M14" i="14"/>
  <c r="L14" i="14"/>
  <c r="K14" i="14"/>
  <c r="J14" i="14"/>
  <c r="I14" i="14"/>
  <c r="H14" i="14"/>
  <c r="G14" i="14"/>
  <c r="F14" i="14"/>
  <c r="N13" i="14"/>
  <c r="M13" i="14"/>
  <c r="L13" i="14"/>
  <c r="K13" i="14"/>
  <c r="J13" i="14"/>
  <c r="I13" i="14"/>
  <c r="H13" i="14"/>
  <c r="G13" i="14"/>
  <c r="F13" i="14"/>
  <c r="N12" i="14"/>
  <c r="M12" i="14"/>
  <c r="L12" i="14"/>
  <c r="K12" i="14"/>
  <c r="J12" i="14"/>
  <c r="I12" i="14"/>
  <c r="H12" i="14"/>
  <c r="G12" i="14"/>
  <c r="F12" i="14"/>
  <c r="N11" i="14"/>
  <c r="M11" i="14"/>
  <c r="L11" i="14"/>
  <c r="K11" i="14"/>
  <c r="J11" i="14"/>
  <c r="I11" i="14"/>
  <c r="H11" i="14"/>
  <c r="G11" i="14"/>
  <c r="F11" i="14"/>
  <c r="N10" i="14"/>
  <c r="M10" i="14"/>
  <c r="L10" i="14"/>
  <c r="K10" i="14"/>
  <c r="J10" i="14"/>
  <c r="I10" i="14"/>
  <c r="H10" i="14"/>
  <c r="G10" i="14"/>
  <c r="F10" i="14"/>
  <c r="N9" i="14"/>
  <c r="M9" i="14"/>
  <c r="L9" i="14"/>
  <c r="K9" i="14"/>
  <c r="J9" i="14"/>
  <c r="I9" i="14"/>
  <c r="H9" i="14"/>
  <c r="G9" i="14"/>
  <c r="F9" i="14"/>
  <c r="N8" i="14"/>
  <c r="M8" i="14"/>
  <c r="L8" i="14"/>
  <c r="K8" i="14"/>
  <c r="J8" i="14"/>
  <c r="I8" i="14"/>
  <c r="H8" i="14"/>
  <c r="G8" i="14"/>
  <c r="F8" i="14"/>
  <c r="N7" i="14"/>
  <c r="M7" i="14"/>
  <c r="L7" i="14"/>
  <c r="K7" i="14"/>
  <c r="J7" i="14"/>
  <c r="I7" i="14"/>
  <c r="H7" i="14"/>
  <c r="G7" i="14"/>
  <c r="F7" i="14"/>
  <c r="N6" i="14"/>
  <c r="M6" i="14"/>
  <c r="L6" i="14"/>
  <c r="K6" i="14"/>
  <c r="J6" i="14"/>
  <c r="I6" i="14"/>
  <c r="H6" i="14"/>
  <c r="G6" i="14"/>
  <c r="F6" i="14"/>
  <c r="N5" i="14"/>
  <c r="M5" i="14"/>
  <c r="L5" i="14"/>
  <c r="K5" i="14"/>
  <c r="J5" i="14"/>
  <c r="I5" i="14"/>
  <c r="H5" i="14"/>
  <c r="G5" i="14"/>
  <c r="F5" i="14"/>
  <c r="N16" i="13"/>
  <c r="M16" i="13"/>
  <c r="L16" i="13"/>
  <c r="K16" i="13"/>
  <c r="J16" i="13"/>
  <c r="I16" i="13"/>
  <c r="H16" i="13"/>
  <c r="G16" i="13"/>
  <c r="F16" i="13"/>
  <c r="N15" i="13"/>
  <c r="M15" i="13"/>
  <c r="L15" i="13"/>
  <c r="K15" i="13"/>
  <c r="J15" i="13"/>
  <c r="I15" i="13"/>
  <c r="H15" i="13"/>
  <c r="G15" i="13"/>
  <c r="F15" i="13"/>
  <c r="N14" i="13"/>
  <c r="M14" i="13"/>
  <c r="L14" i="13"/>
  <c r="K14" i="13"/>
  <c r="J14" i="13"/>
  <c r="I14" i="13"/>
  <c r="H14" i="13"/>
  <c r="G14" i="13"/>
  <c r="F14" i="13"/>
  <c r="N13" i="13"/>
  <c r="M13" i="13"/>
  <c r="L13" i="13"/>
  <c r="K13" i="13"/>
  <c r="J13" i="13"/>
  <c r="I13" i="13"/>
  <c r="H13" i="13"/>
  <c r="G13" i="13"/>
  <c r="F13" i="13"/>
  <c r="N12" i="13"/>
  <c r="M12" i="13"/>
  <c r="L12" i="13"/>
  <c r="K12" i="13"/>
  <c r="J12" i="13"/>
  <c r="I12" i="13"/>
  <c r="H12" i="13"/>
  <c r="G12" i="13"/>
  <c r="F12" i="13"/>
  <c r="N11" i="13"/>
  <c r="M11" i="13"/>
  <c r="L11" i="13"/>
  <c r="K11" i="13"/>
  <c r="J11" i="13"/>
  <c r="I11" i="13"/>
  <c r="H11" i="13"/>
  <c r="G11" i="13"/>
  <c r="F11" i="13"/>
  <c r="N10" i="13"/>
  <c r="M10" i="13"/>
  <c r="L10" i="13"/>
  <c r="K10" i="13"/>
  <c r="J10" i="13"/>
  <c r="I10" i="13"/>
  <c r="H10" i="13"/>
  <c r="G10" i="13"/>
  <c r="F10" i="13"/>
  <c r="N9" i="13"/>
  <c r="M9" i="13"/>
  <c r="L9" i="13"/>
  <c r="K9" i="13"/>
  <c r="J9" i="13"/>
  <c r="I9" i="13"/>
  <c r="H9" i="13"/>
  <c r="G9" i="13"/>
  <c r="F9" i="13"/>
  <c r="N8" i="13"/>
  <c r="M8" i="13"/>
  <c r="L8" i="13"/>
  <c r="K8" i="13"/>
  <c r="J8" i="13"/>
  <c r="I8" i="13"/>
  <c r="H8" i="13"/>
  <c r="G8" i="13"/>
  <c r="F8" i="13"/>
  <c r="N7" i="13"/>
  <c r="M7" i="13"/>
  <c r="L7" i="13"/>
  <c r="K7" i="13"/>
  <c r="J7" i="13"/>
  <c r="I7" i="13"/>
  <c r="H7" i="13"/>
  <c r="G7" i="13"/>
  <c r="F7" i="13"/>
  <c r="N6" i="13"/>
  <c r="M6" i="13"/>
  <c r="L6" i="13"/>
  <c r="K6" i="13"/>
  <c r="J6" i="13"/>
  <c r="I6" i="13"/>
  <c r="H6" i="13"/>
  <c r="G6" i="13"/>
  <c r="F6" i="13"/>
  <c r="N5" i="13"/>
  <c r="M5" i="13"/>
  <c r="L5" i="13"/>
  <c r="K5" i="13"/>
  <c r="J5" i="13"/>
  <c r="I5" i="13"/>
  <c r="H5" i="13"/>
  <c r="G5" i="13"/>
  <c r="F5" i="13"/>
  <c r="L6" i="16"/>
  <c r="K11" i="16"/>
  <c r="L5" i="16"/>
  <c r="L10" i="16"/>
  <c r="L9" i="16"/>
  <c r="H13" i="16"/>
  <c r="H15" i="16"/>
  <c r="L13" i="16"/>
  <c r="H9" i="16"/>
  <c r="K5" i="16" l="1"/>
  <c r="K7" i="16"/>
  <c r="K14" i="16"/>
  <c r="N14" i="16" s="1"/>
  <c r="K15" i="16"/>
  <c r="K16" i="16"/>
  <c r="N16" i="16" s="1"/>
  <c r="L11" i="16"/>
  <c r="H6" i="16"/>
  <c r="H7" i="16"/>
  <c r="H8" i="16"/>
  <c r="H14" i="16"/>
  <c r="H16" i="16"/>
  <c r="M7" i="16"/>
  <c r="M16" i="16"/>
  <c r="H6" i="15"/>
  <c r="M9" i="15"/>
  <c r="N12" i="15"/>
  <c r="G15" i="15"/>
  <c r="J16" i="15"/>
  <c r="N6" i="15"/>
  <c r="N10" i="15"/>
  <c r="M5" i="16"/>
  <c r="N9" i="16"/>
  <c r="L14" i="16"/>
  <c r="L15" i="16"/>
  <c r="L16" i="16"/>
  <c r="M6" i="16"/>
  <c r="M9" i="16"/>
  <c r="M10" i="16"/>
  <c r="M11" i="16"/>
  <c r="H5" i="16"/>
  <c r="K6" i="16"/>
  <c r="K8" i="16"/>
  <c r="N8" i="16" s="1"/>
  <c r="K12" i="16"/>
  <c r="M12" i="16"/>
  <c r="N15" i="16"/>
  <c r="N7" i="16"/>
  <c r="L8" i="16"/>
  <c r="K13" i="16"/>
  <c r="N13" i="16" s="1"/>
  <c r="H10" i="16"/>
  <c r="N10" i="16" s="1"/>
  <c r="M8" i="16"/>
  <c r="M13" i="16"/>
  <c r="M14" i="16"/>
  <c r="H11" i="16"/>
  <c r="N11" i="16" s="1"/>
  <c r="H12" i="16"/>
  <c r="L7" i="16"/>
  <c r="N5" i="16" l="1"/>
  <c r="N12" i="16"/>
  <c r="N6" i="16"/>
</calcChain>
</file>

<file path=xl/sharedStrings.xml><?xml version="1.0" encoding="utf-8"?>
<sst xmlns="http://schemas.openxmlformats.org/spreadsheetml/2006/main" count="402" uniqueCount="40">
  <si>
    <t>ระดับวิชา</t>
  </si>
  <si>
    <t>ระดับนิสิต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</si>
  <si>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</si>
  <si>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</si>
  <si>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</si>
  <si>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ศวท.</t>
  </si>
  <si>
    <t>วิทยาศาสตร์การกีฬา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</si>
  <si>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</si>
  <si>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</si>
  <si>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</si>
  <si>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</si>
  <si>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</si>
  <si>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</si>
  <si>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</si>
  <si>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</si>
  <si>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</si>
  <si>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คณะ/สาขาวิชาที่สอน</t>
  </si>
  <si>
    <t>คณะวิทยาศาสตร์การกีฬา</t>
  </si>
  <si>
    <t>S01</t>
  </si>
  <si>
    <t>เกษตร กพส</t>
  </si>
  <si>
    <t>ประมง กพส.</t>
  </si>
  <si>
    <t>วิศวะ กพส</t>
  </si>
  <si>
    <t>ศษ.พ</t>
  </si>
  <si>
    <t>สพ. กพส.</t>
  </si>
  <si>
    <t>สหวิทยาการ กพส.</t>
  </si>
  <si>
    <t>การกีฬา กพส</t>
  </si>
  <si>
    <t>ภาคปกติ</t>
  </si>
  <si>
    <t>ภาคพิเศษ</t>
  </si>
  <si>
    <t>ภาคต้น</t>
  </si>
  <si>
    <t>ภาคปลาย</t>
  </si>
  <si>
    <t>เฉลี่ยปีการศึกษา</t>
  </si>
  <si>
    <t>ตารางที่ 2.5 จำนวนนิสิตเต็มเวลา (FTES) ของคณะวิทยาศาสตร์การกีฬา กำแพงแสน ประจำปีการศึกษา 2558</t>
  </si>
  <si>
    <t>ตารางที่ 2.5.2 จำนวนนิสิตเต็มเวลา (FTES) ภาคพิเศษของคณะวิทยาศาสตร์การกีฬา กำแพงแสน ประจำปีการศึกษา 2558</t>
  </si>
  <si>
    <t>ตารางที่ 2.5.1 จำนวนนิสิตเต็มเวลา (FTES) ภาคปกติของคณะวิทยาศาสตร์การกีฬา กำแพงแสน ประจำปีการศึกษา 2558</t>
  </si>
  <si>
    <t>ตารางที่ 2.5_2 จำนวนนิสิตเต็มเวลา (FTES) ของคณะวิทยาศาสตร์การกีฬา กำแพงแสน ประจำภาคปลาย ปีการศึกษา 2558</t>
  </si>
  <si>
    <t>ตารางที่ 2.5_1 จำนวนนิสิตเต็มเวลา (FTES) ของคณะวิทยาศาสตร์การกีฬา กำแพงแสน ประจำภาคต้น ปีการศึกษา 2558</t>
  </si>
  <si>
    <t>ตารางที่ 2.5.1_1 จำนวนนิสิตเต็มเวลา (FTES) ภาคปกติของคณะวิทยาศาสตร์การกีฬา กำแพงแสน ประจำภาคต้น ปีการศึกษา 2558</t>
  </si>
  <si>
    <t>ตารางที่ 2.5.1_2 จำนวนนิสิตเต็มเวลา (FTES) ภาคปกติของคณะวิทยาศาสตร์การกีฬา กำแพงแสน ประจำภาคปลาย ปีการศึกษา 2558</t>
  </si>
  <si>
    <t>ตารางที่ 2.5.2_1 จำนวนนิสิตเต็มเวลา (FTES) ภาคพิเศษของคณะวิทยาศาสตร์การกีฬา กำแพงแสน ประจำภาคต้น ปีการศึกษา 2558</t>
  </si>
  <si>
    <t>ตารางที่ 2.5.2_2 จำนวนนิสิตเต็มเวลา (FTES) ภาคพิเศษของคณะวิทยาศาสตร์การกีฬา กำแพงแสน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</si>
</sst>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4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2"/>
      <name val="TH SarabunPSK"/>
      <family val="2"/>
    </font>
    <font>
      <b/>
      <sz val="14"/>
      <color indexed="56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sz val="10.5"/>
      <name val="Arial Narrow"/>
      <family val="2"/>
    </font>
    <font>
      <sz val="10"/>
      <color indexed="56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sz val="10"/>
      <color indexed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21" fillId="0" borderId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17" fillId="16" borderId="5" applyNumberFormat="0" applyAlignment="0" applyProtection="0"/>
    <xf numFmtId="0" fontId="12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47">
    <xf numFmtId="0" fontId="0" fillId="0" borderId="0" xfId="0"/>
    <xf numFmtId="0" fontId="22" fillId="0" borderId="0" xfId="29" applyFont="1" applyFill="1" applyBorder="1" applyAlignment="1"/>
    <xf numFmtId="0" fontId="22" fillId="0" borderId="0" xfId="29" applyFont="1" applyFill="1" applyAlignment="1">
      <alignment shrinkToFit="1"/>
    </xf>
    <xf numFmtId="0" fontId="23" fillId="0" borderId="0" xfId="0" applyFont="1" applyFill="1" applyBorder="1" applyAlignment="1"/>
    <xf numFmtId="0" fontId="22" fillId="0" borderId="0" xfId="29" applyFont="1" applyFill="1" applyAlignment="1">
      <alignment horizontal="center"/>
    </xf>
    <xf numFmtId="0" fontId="22" fillId="0" borderId="0" xfId="29" applyFont="1" applyFill="1" applyAlignment="1">
      <alignment horizontal="center" shrinkToFit="1"/>
    </xf>
    <xf numFmtId="0" fontId="23" fillId="0" borderId="0" xfId="29" applyFont="1" applyFill="1" applyBorder="1" applyAlignment="1"/>
    <xf numFmtId="0" fontId="23" fillId="0" borderId="10" xfId="29" applyFont="1" applyFill="1" applyBorder="1" applyAlignment="1">
      <alignment horizontal="center" shrinkToFit="1"/>
    </xf>
    <xf numFmtId="0" fontId="23" fillId="0" borderId="11" xfId="29" applyFont="1" applyFill="1" applyBorder="1" applyAlignment="1">
      <alignment horizontal="center" shrinkToFit="1"/>
    </xf>
    <xf numFmtId="43" fontId="23" fillId="0" borderId="12" xfId="22" applyFont="1" applyFill="1" applyBorder="1" applyAlignment="1">
      <alignment horizontal="centerContinuous" shrinkToFit="1"/>
    </xf>
    <xf numFmtId="43" fontId="23" fillId="0" borderId="13" xfId="22" applyFont="1" applyFill="1" applyBorder="1" applyAlignment="1">
      <alignment horizontal="centerContinuous" shrinkToFit="1"/>
    </xf>
    <xf numFmtId="43" fontId="23" fillId="0" borderId="14" xfId="22" applyFont="1" applyFill="1" applyBorder="1" applyAlignment="1">
      <alignment horizontal="centerContinuous" shrinkToFit="1"/>
    </xf>
    <xf numFmtId="0" fontId="23" fillId="0" borderId="15" xfId="29" applyFont="1" applyFill="1" applyBorder="1" applyAlignment="1">
      <alignment shrinkToFit="1"/>
    </xf>
    <xf numFmtId="0" fontId="23" fillId="0" borderId="16" xfId="29" applyFont="1" applyFill="1" applyBorder="1" applyAlignment="1">
      <alignment horizontal="center" shrinkToFit="1"/>
    </xf>
    <xf numFmtId="0" fontId="23" fillId="0" borderId="15" xfId="29" applyFont="1" applyFill="1" applyBorder="1" applyAlignment="1">
      <alignment horizontal="center" shrinkToFit="1"/>
    </xf>
    <xf numFmtId="43" fontId="23" fillId="0" borderId="17" xfId="22" applyFont="1" applyFill="1" applyBorder="1" applyAlignment="1">
      <alignment horizontal="center"/>
    </xf>
    <xf numFmtId="43" fontId="23" fillId="0" borderId="18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 shrinkToFit="1"/>
    </xf>
    <xf numFmtId="0" fontId="24" fillId="0" borderId="0" xfId="29" applyFont="1" applyFill="1" applyBorder="1" applyAlignment="1"/>
    <xf numFmtId="0" fontId="23" fillId="0" borderId="19" xfId="29" applyFont="1" applyFill="1" applyBorder="1" applyAlignment="1">
      <alignment horizontal="center"/>
    </xf>
    <xf numFmtId="0" fontId="23" fillId="0" borderId="19" xfId="29" applyFont="1" applyFill="1" applyBorder="1" applyAlignment="1">
      <alignment horizontal="center" shrinkToFit="1"/>
    </xf>
    <xf numFmtId="43" fontId="25" fillId="0" borderId="20" xfId="22" applyFont="1" applyFill="1" applyBorder="1" applyAlignment="1">
      <alignment horizontal="center" shrinkToFit="1"/>
    </xf>
    <xf numFmtId="43" fontId="23" fillId="0" borderId="21" xfId="22" applyFont="1" applyFill="1" applyBorder="1" applyAlignment="1">
      <alignment horizontal="center" shrinkToFit="1"/>
    </xf>
    <xf numFmtId="43" fontId="23" fillId="0" borderId="19" xfId="22" applyFont="1" applyFill="1" applyBorder="1" applyAlignment="1">
      <alignment horizontal="center" shrinkToFit="1"/>
    </xf>
    <xf numFmtId="0" fontId="23" fillId="0" borderId="22" xfId="29" applyFont="1" applyFill="1" applyBorder="1" applyAlignment="1"/>
    <xf numFmtId="0" fontId="23" fillId="0" borderId="22" xfId="29" applyFont="1" applyFill="1" applyBorder="1" applyAlignment="1">
      <alignment horizontal="center" shrinkToFit="1"/>
    </xf>
    <xf numFmtId="43" fontId="25" fillId="0" borderId="23" xfId="22" applyFont="1" applyFill="1" applyBorder="1" applyAlignment="1">
      <alignment horizontal="center" shrinkToFit="1"/>
    </xf>
    <xf numFmtId="43" fontId="23" fillId="0" borderId="24" xfId="22" applyFont="1" applyFill="1" applyBorder="1" applyAlignment="1">
      <alignment horizontal="center" shrinkToFit="1"/>
    </xf>
    <xf numFmtId="43" fontId="23" fillId="0" borderId="22" xfId="22" applyFont="1" applyFill="1" applyBorder="1" applyAlignment="1">
      <alignment horizontal="center" shrinkToFit="1"/>
    </xf>
    <xf numFmtId="43" fontId="23" fillId="0" borderId="23" xfId="22" applyFont="1" applyFill="1" applyBorder="1" applyAlignment="1">
      <alignment horizontal="center" shrinkToFit="1"/>
    </xf>
    <xf numFmtId="0" fontId="23" fillId="0" borderId="15" xfId="29" applyFont="1" applyFill="1" applyBorder="1" applyAlignment="1"/>
    <xf numFmtId="0" fontId="23" fillId="0" borderId="15" xfId="29" applyFont="1" applyFill="1" applyBorder="1" applyAlignment="1">
      <alignment horizontal="centerContinuous" shrinkToFit="1"/>
    </xf>
    <xf numFmtId="43" fontId="23" fillId="0" borderId="17" xfId="22" applyFont="1" applyFill="1" applyBorder="1" applyAlignment="1">
      <alignment horizontal="center" shrinkToFit="1"/>
    </xf>
    <xf numFmtId="43" fontId="23" fillId="0" borderId="18" xfId="22" applyFont="1" applyFill="1" applyBorder="1" applyAlignment="1">
      <alignment horizontal="center" shrinkToFit="1"/>
    </xf>
    <xf numFmtId="0" fontId="23" fillId="0" borderId="0" xfId="29" applyFont="1" applyFill="1" applyAlignment="1"/>
    <xf numFmtId="0" fontId="23" fillId="0" borderId="0" xfId="29" applyFont="1" applyFill="1" applyAlignment="1">
      <alignment shrinkToFit="1"/>
    </xf>
    <xf numFmtId="0" fontId="23" fillId="0" borderId="0" xfId="28" applyFont="1"/>
    <xf numFmtId="43" fontId="23" fillId="0" borderId="17" xfId="23" applyFont="1" applyFill="1" applyBorder="1" applyAlignment="1">
      <alignment horizontal="center"/>
    </xf>
    <xf numFmtId="43" fontId="23" fillId="0" borderId="18" xfId="23" applyFont="1" applyFill="1" applyBorder="1" applyAlignment="1">
      <alignment horizontal="center"/>
    </xf>
    <xf numFmtId="0" fontId="23" fillId="0" borderId="0" xfId="0" applyFont="1"/>
    <xf numFmtId="43" fontId="23" fillId="0" borderId="12" xfId="22" applyFont="1" applyFill="1" applyBorder="1" applyAlignment="1">
      <alignment horizontal="centerContinuous"/>
    </xf>
    <xf numFmtId="43" fontId="23" fillId="0" borderId="13" xfId="22" applyFont="1" applyFill="1" applyBorder="1" applyAlignment="1">
      <alignment horizontal="centerContinuous"/>
    </xf>
    <xf numFmtId="43" fontId="23" fillId="0" borderId="14" xfId="22" applyFont="1" applyFill="1" applyBorder="1" applyAlignment="1">
      <alignment horizontal="centerContinuous"/>
    </xf>
    <xf numFmtId="43" fontId="23" fillId="0" borderId="15" xfId="22" applyFont="1" applyFill="1" applyBorder="1" applyAlignment="1">
      <alignment horizontal="center"/>
    </xf>
    <xf numFmtId="43" fontId="25" fillId="0" borderId="20" xfId="22" applyFont="1" applyFill="1" applyBorder="1" applyAlignment="1">
      <alignment horizontal="center"/>
    </xf>
    <xf numFmtId="43" fontId="23" fillId="0" borderId="21" xfId="22" applyFont="1" applyFill="1" applyBorder="1" applyAlignment="1">
      <alignment horizontal="center"/>
    </xf>
    <xf numFmtId="43" fontId="23" fillId="0" borderId="19" xfId="22" applyFont="1" applyFill="1" applyBorder="1" applyAlignment="1">
      <alignment horizontal="center"/>
    </xf>
    <xf numFmtId="43" fontId="25" fillId="0" borderId="23" xfId="22" applyFont="1" applyFill="1" applyBorder="1" applyAlignment="1">
      <alignment horizontal="center"/>
    </xf>
    <xf numFmtId="43" fontId="23" fillId="0" borderId="24" xfId="22" applyFont="1" applyFill="1" applyBorder="1" applyAlignment="1">
      <alignment horizontal="center"/>
    </xf>
    <xf numFmtId="43" fontId="23" fillId="0" borderId="22" xfId="22" applyFont="1" applyFill="1" applyBorder="1" applyAlignment="1">
      <alignment horizontal="center"/>
    </xf>
    <xf numFmtId="43" fontId="23" fillId="0" borderId="23" xfId="22" applyFont="1" applyFill="1" applyBorder="1" applyAlignment="1">
      <alignment horizontal="center"/>
    </xf>
    <xf numFmtId="0" fontId="23" fillId="0" borderId="0" xfId="28" applyFont="1" applyFill="1" applyBorder="1" applyAlignment="1"/>
    <xf numFmtId="43" fontId="23" fillId="0" borderId="12" xfId="23" applyFont="1" applyFill="1" applyBorder="1" applyAlignment="1">
      <alignment horizontal="centerContinuous" shrinkToFit="1"/>
    </xf>
    <xf numFmtId="43" fontId="23" fillId="0" borderId="13" xfId="23" applyFont="1" applyFill="1" applyBorder="1" applyAlignment="1">
      <alignment horizontal="centerContinuous" shrinkToFit="1"/>
    </xf>
    <xf numFmtId="43" fontId="23" fillId="0" borderId="14" xfId="23" applyFont="1" applyFill="1" applyBorder="1" applyAlignment="1">
      <alignment horizontal="centerContinuous" shrinkToFit="1"/>
    </xf>
    <xf numFmtId="43" fontId="23" fillId="0" borderId="15" xfId="23" applyFont="1" applyFill="1" applyBorder="1" applyAlignment="1">
      <alignment horizontal="center" shrinkToFit="1"/>
    </xf>
    <xf numFmtId="43" fontId="25" fillId="0" borderId="20" xfId="23" applyFont="1" applyFill="1" applyBorder="1" applyAlignment="1">
      <alignment horizontal="center" shrinkToFit="1"/>
    </xf>
    <xf numFmtId="43" fontId="23" fillId="0" borderId="21" xfId="23" applyFont="1" applyFill="1" applyBorder="1" applyAlignment="1">
      <alignment horizontal="center" shrinkToFit="1"/>
    </xf>
    <xf numFmtId="43" fontId="23" fillId="0" borderId="19" xfId="23" applyFont="1" applyFill="1" applyBorder="1" applyAlignment="1">
      <alignment horizontal="center" shrinkToFit="1"/>
    </xf>
    <xf numFmtId="43" fontId="25" fillId="0" borderId="23" xfId="23" applyFont="1" applyFill="1" applyBorder="1" applyAlignment="1">
      <alignment horizontal="center" shrinkToFit="1"/>
    </xf>
    <xf numFmtId="43" fontId="23" fillId="0" borderId="24" xfId="23" applyFont="1" applyFill="1" applyBorder="1" applyAlignment="1">
      <alignment horizontal="center" shrinkToFit="1"/>
    </xf>
    <xf numFmtId="43" fontId="23" fillId="0" borderId="22" xfId="23" applyFont="1" applyFill="1" applyBorder="1" applyAlignment="1">
      <alignment horizontal="center" shrinkToFit="1"/>
    </xf>
    <xf numFmtId="43" fontId="23" fillId="0" borderId="23" xfId="23" applyFont="1" applyFill="1" applyBorder="1" applyAlignment="1">
      <alignment horizontal="center" shrinkToFit="1"/>
    </xf>
    <xf numFmtId="43" fontId="23" fillId="0" borderId="17" xfId="23" applyFont="1" applyFill="1" applyBorder="1" applyAlignment="1">
      <alignment horizontal="center" shrinkToFit="1"/>
    </xf>
    <xf numFmtId="43" fontId="23" fillId="0" borderId="18" xfId="23" applyFont="1" applyFill="1" applyBorder="1" applyAlignment="1">
      <alignment horizontal="center" shrinkToFit="1"/>
    </xf>
    <xf numFmtId="0" fontId="26" fillId="0" borderId="0" xfId="29" applyFont="1" applyFill="1" applyBorder="1" applyAlignment="1"/>
    <xf numFmtId="0" fontId="27" fillId="0" borderId="0" xfId="29" applyFont="1" applyFill="1" applyBorder="1" applyAlignment="1" applyProtection="1">
      <alignment horizontal="left"/>
    </xf>
    <xf numFmtId="0" fontId="26" fillId="0" borderId="0" xfId="29" applyFont="1" applyFill="1" applyAlignment="1">
      <alignment shrinkToFit="1"/>
    </xf>
    <xf numFmtId="0" fontId="27" fillId="0" borderId="0" xfId="0" applyFont="1" applyFill="1" applyBorder="1" applyAlignment="1"/>
    <xf numFmtId="0" fontId="26" fillId="0" borderId="0" xfId="29" applyFont="1" applyFill="1" applyAlignment="1"/>
    <xf numFmtId="0" fontId="27" fillId="0" borderId="0" xfId="28" applyFont="1"/>
    <xf numFmtId="0" fontId="27" fillId="0" borderId="0" xfId="0" applyFont="1"/>
    <xf numFmtId="0" fontId="27" fillId="0" borderId="0" xfId="28" applyFont="1" applyFill="1" applyBorder="1" applyAlignment="1"/>
    <xf numFmtId="0" fontId="24" fillId="24" borderId="22" xfId="29" applyFont="1" applyFill="1" applyBorder="1" applyAlignment="1">
      <alignment horizontal="center"/>
    </xf>
    <xf numFmtId="0" fontId="24" fillId="24" borderId="22" xfId="29" applyFont="1" applyFill="1" applyBorder="1" applyAlignment="1">
      <alignment horizontal="center" shrinkToFit="1"/>
    </xf>
    <xf numFmtId="43" fontId="24" fillId="24" borderId="23" xfId="22" applyFont="1" applyFill="1" applyBorder="1" applyAlignment="1">
      <alignment horizontal="center" shrinkToFit="1"/>
    </xf>
    <xf numFmtId="43" fontId="24" fillId="24" borderId="24" xfId="22" applyFont="1" applyFill="1" applyBorder="1" applyAlignment="1">
      <alignment horizontal="center" shrinkToFit="1"/>
    </xf>
    <xf numFmtId="43" fontId="24" fillId="24" borderId="22" xfId="22" applyFont="1" applyFill="1" applyBorder="1" applyAlignment="1">
      <alignment horizontal="center" shrinkToFit="1"/>
    </xf>
    <xf numFmtId="0" fontId="24" fillId="24" borderId="22" xfId="29" applyFont="1" applyFill="1" applyBorder="1" applyAlignment="1"/>
    <xf numFmtId="0" fontId="24" fillId="24" borderId="25" xfId="29" applyFont="1" applyFill="1" applyBorder="1" applyAlignment="1"/>
    <xf numFmtId="0" fontId="24" fillId="24" borderId="22" xfId="29" applyFont="1" applyFill="1" applyBorder="1" applyAlignment="1">
      <alignment horizontal="centerContinuous" shrinkToFit="1"/>
    </xf>
    <xf numFmtId="43" fontId="24" fillId="24" borderId="23" xfId="22" applyFont="1" applyFill="1" applyBorder="1" applyAlignment="1">
      <alignment horizontal="center"/>
    </xf>
    <xf numFmtId="43" fontId="24" fillId="24" borderId="24" xfId="22" applyFont="1" applyFill="1" applyBorder="1" applyAlignment="1">
      <alignment horizontal="center"/>
    </xf>
    <xf numFmtId="43" fontId="24" fillId="24" borderId="22" xfId="22" applyFont="1" applyFill="1" applyBorder="1" applyAlignment="1">
      <alignment horizontal="center"/>
    </xf>
    <xf numFmtId="43" fontId="24" fillId="24" borderId="23" xfId="23" applyFont="1" applyFill="1" applyBorder="1" applyAlignment="1">
      <alignment horizontal="center" shrinkToFit="1"/>
    </xf>
    <xf numFmtId="43" fontId="24" fillId="24" borderId="24" xfId="23" applyFont="1" applyFill="1" applyBorder="1" applyAlignment="1">
      <alignment horizontal="center" shrinkToFit="1"/>
    </xf>
    <xf numFmtId="43" fontId="24" fillId="24" borderId="22" xfId="23" applyFont="1" applyFill="1" applyBorder="1" applyAlignment="1">
      <alignment horizontal="center" shrinkToFit="1"/>
    </xf>
    <xf numFmtId="0" fontId="28" fillId="0" borderId="0" xfId="29" applyFont="1" applyFill="1" applyBorder="1" applyAlignment="1" applyProtection="1">
      <alignment horizontal="left"/>
    </xf>
    <xf numFmtId="43" fontId="23" fillId="0" borderId="26" xfId="22" applyFont="1" applyFill="1" applyBorder="1" applyAlignment="1">
      <alignment horizontal="centerContinuous" shrinkToFit="1"/>
    </xf>
    <xf numFmtId="43" fontId="23" fillId="0" borderId="27" xfId="22" applyFont="1" applyFill="1" applyBorder="1" applyAlignment="1">
      <alignment horizontal="center"/>
    </xf>
    <xf numFmtId="43" fontId="24" fillId="24" borderId="28" xfId="22" applyFont="1" applyFill="1" applyBorder="1" applyAlignment="1">
      <alignment horizontal="center" shrinkToFit="1"/>
    </xf>
    <xf numFmtId="43" fontId="23" fillId="0" borderId="29" xfId="22" applyFont="1" applyFill="1" applyBorder="1" applyAlignment="1">
      <alignment horizontal="center" shrinkToFit="1"/>
    </xf>
    <xf numFmtId="43" fontId="23" fillId="0" borderId="28" xfId="22" applyFont="1" applyFill="1" applyBorder="1" applyAlignment="1">
      <alignment horizontal="center" shrinkToFit="1"/>
    </xf>
    <xf numFmtId="43" fontId="23" fillId="0" borderId="27" xfId="22" applyFont="1" applyFill="1" applyBorder="1" applyAlignment="1">
      <alignment horizontal="center" shrinkToFit="1"/>
    </xf>
    <xf numFmtId="0" fontId="29" fillId="0" borderId="0" xfId="29" applyFont="1" applyFill="1" applyBorder="1" applyAlignment="1" applyProtection="1">
      <alignment horizontal="left"/>
    </xf>
    <xf numFmtId="0" fontId="30" fillId="0" borderId="0" xfId="29" applyFont="1" applyFill="1" applyAlignment="1">
      <alignment shrinkToFit="1"/>
    </xf>
    <xf numFmtId="0" fontId="30" fillId="0" borderId="0" xfId="29" applyFont="1" applyFill="1" applyAlignment="1">
      <alignment horizontal="center"/>
    </xf>
    <xf numFmtId="0" fontId="30" fillId="0" borderId="0" xfId="29" applyFont="1" applyFill="1" applyAlignment="1">
      <alignment horizontal="center" shrinkToFit="1"/>
    </xf>
    <xf numFmtId="0" fontId="31" fillId="0" borderId="10" xfId="29" applyFont="1" applyFill="1" applyBorder="1" applyAlignment="1">
      <alignment horizontal="center" shrinkToFit="1"/>
    </xf>
    <xf numFmtId="0" fontId="31" fillId="0" borderId="11" xfId="29" applyFont="1" applyFill="1" applyBorder="1" applyAlignment="1">
      <alignment horizontal="center" shrinkToFit="1"/>
    </xf>
    <xf numFmtId="43" fontId="31" fillId="0" borderId="12" xfId="22" applyFont="1" applyFill="1" applyBorder="1" applyAlignment="1">
      <alignment horizontal="centerContinuous" shrinkToFit="1"/>
    </xf>
    <xf numFmtId="43" fontId="31" fillId="0" borderId="13" xfId="22" applyFont="1" applyFill="1" applyBorder="1" applyAlignment="1">
      <alignment horizontal="centerContinuous" shrinkToFit="1"/>
    </xf>
    <xf numFmtId="43" fontId="31" fillId="0" borderId="14" xfId="22" applyFont="1" applyFill="1" applyBorder="1" applyAlignment="1">
      <alignment horizontal="centerContinuous" shrinkToFit="1"/>
    </xf>
    <xf numFmtId="0" fontId="31" fillId="0" borderId="15" xfId="29" applyFont="1" applyFill="1" applyBorder="1" applyAlignment="1">
      <alignment shrinkToFit="1"/>
    </xf>
    <xf numFmtId="0" fontId="31" fillId="0" borderId="16" xfId="29" applyFont="1" applyFill="1" applyBorder="1" applyAlignment="1">
      <alignment horizontal="center" shrinkToFit="1"/>
    </xf>
    <xf numFmtId="0" fontId="31" fillId="0" borderId="15" xfId="29" applyFont="1" applyFill="1" applyBorder="1" applyAlignment="1">
      <alignment horizontal="center" shrinkToFit="1"/>
    </xf>
    <xf numFmtId="43" fontId="31" fillId="0" borderId="17" xfId="22" applyFont="1" applyFill="1" applyBorder="1" applyAlignment="1">
      <alignment horizontal="center" shrinkToFit="1"/>
    </xf>
    <xf numFmtId="43" fontId="31" fillId="0" borderId="18" xfId="22" applyFont="1" applyFill="1" applyBorder="1" applyAlignment="1">
      <alignment horizontal="center" shrinkToFit="1"/>
    </xf>
    <xf numFmtId="43" fontId="31" fillId="0" borderId="15" xfId="22" applyFont="1" applyFill="1" applyBorder="1" applyAlignment="1">
      <alignment horizontal="center" shrinkToFit="1"/>
    </xf>
    <xf numFmtId="0" fontId="32" fillId="0" borderId="22" xfId="29" applyFont="1" applyFill="1" applyBorder="1" applyAlignment="1">
      <alignment horizontal="center"/>
    </xf>
    <xf numFmtId="0" fontId="32" fillId="0" borderId="22" xfId="29" applyFont="1" applyFill="1" applyBorder="1" applyAlignment="1">
      <alignment horizontal="center" shrinkToFit="1"/>
    </xf>
    <xf numFmtId="43" fontId="32" fillId="0" borderId="23" xfId="22" applyFont="1" applyFill="1" applyBorder="1" applyAlignment="1">
      <alignment horizontal="center" shrinkToFit="1"/>
    </xf>
    <xf numFmtId="43" fontId="32" fillId="0" borderId="24" xfId="22" applyFont="1" applyFill="1" applyBorder="1" applyAlignment="1">
      <alignment horizontal="center" shrinkToFit="1"/>
    </xf>
    <xf numFmtId="43" fontId="32" fillId="0" borderId="22" xfId="22" applyFont="1" applyFill="1" applyBorder="1" applyAlignment="1">
      <alignment horizontal="center" shrinkToFit="1"/>
    </xf>
    <xf numFmtId="0" fontId="32" fillId="0" borderId="22" xfId="29" applyFont="1" applyFill="1" applyBorder="1" applyAlignment="1"/>
    <xf numFmtId="0" fontId="32" fillId="0" borderId="25" xfId="29" applyFont="1" applyFill="1" applyBorder="1" applyAlignment="1"/>
    <xf numFmtId="0" fontId="32" fillId="0" borderId="22" xfId="29" applyFont="1" applyFill="1" applyBorder="1" applyAlignment="1">
      <alignment horizontal="centerContinuous" shrinkToFit="1"/>
    </xf>
    <xf numFmtId="0" fontId="31" fillId="0" borderId="19" xfId="29" applyFont="1" applyFill="1" applyBorder="1" applyAlignment="1">
      <alignment horizontal="center"/>
    </xf>
    <xf numFmtId="0" fontId="31" fillId="0" borderId="19" xfId="29" applyFont="1" applyFill="1" applyBorder="1" applyAlignment="1">
      <alignment horizontal="center" shrinkToFit="1"/>
    </xf>
    <xf numFmtId="43" fontId="33" fillId="0" borderId="20" xfId="22" applyFont="1" applyFill="1" applyBorder="1" applyAlignment="1">
      <alignment horizontal="center" shrinkToFit="1"/>
    </xf>
    <xf numFmtId="43" fontId="31" fillId="0" borderId="21" xfId="22" applyFont="1" applyFill="1" applyBorder="1" applyAlignment="1">
      <alignment horizontal="center" shrinkToFit="1"/>
    </xf>
    <xf numFmtId="43" fontId="31" fillId="0" borderId="19" xfId="22" applyFont="1" applyFill="1" applyBorder="1" applyAlignment="1">
      <alignment horizontal="center" shrinkToFit="1"/>
    </xf>
    <xf numFmtId="0" fontId="31" fillId="0" borderId="22" xfId="29" applyFont="1" applyFill="1" applyBorder="1" applyAlignment="1"/>
    <xf numFmtId="0" fontId="31" fillId="0" borderId="22" xfId="29" applyFont="1" applyFill="1" applyBorder="1" applyAlignment="1">
      <alignment horizontal="center" shrinkToFit="1"/>
    </xf>
    <xf numFmtId="43" fontId="33" fillId="0" borderId="23" xfId="22" applyFont="1" applyFill="1" applyBorder="1" applyAlignment="1">
      <alignment horizontal="center" shrinkToFit="1"/>
    </xf>
    <xf numFmtId="43" fontId="31" fillId="0" borderId="24" xfId="22" applyFont="1" applyFill="1" applyBorder="1" applyAlignment="1">
      <alignment horizontal="center" shrinkToFit="1"/>
    </xf>
    <xf numFmtId="43" fontId="31" fillId="0" borderId="22" xfId="22" applyFont="1" applyFill="1" applyBorder="1" applyAlignment="1">
      <alignment horizontal="center" shrinkToFit="1"/>
    </xf>
    <xf numFmtId="43" fontId="31" fillId="0" borderId="23" xfId="22" applyFont="1" applyFill="1" applyBorder="1" applyAlignment="1">
      <alignment horizontal="center" shrinkToFit="1"/>
    </xf>
    <xf numFmtId="0" fontId="31" fillId="0" borderId="15" xfId="29" applyFont="1" applyFill="1" applyBorder="1" applyAlignment="1"/>
    <xf numFmtId="0" fontId="31" fillId="0" borderId="15" xfId="29" applyFont="1" applyFill="1" applyBorder="1" applyAlignment="1">
      <alignment horizontal="centerContinuous" shrinkToFit="1"/>
    </xf>
    <xf numFmtId="0" fontId="30" fillId="0" borderId="0" xfId="29" applyFont="1" applyFill="1" applyAlignment="1"/>
    <xf numFmtId="43" fontId="31" fillId="0" borderId="12" xfId="22" applyFont="1" applyFill="1" applyBorder="1" applyAlignment="1">
      <alignment horizontal="centerContinuous"/>
    </xf>
    <xf numFmtId="43" fontId="31" fillId="0" borderId="13" xfId="22" applyFont="1" applyFill="1" applyBorder="1" applyAlignment="1">
      <alignment horizontal="centerContinuous"/>
    </xf>
    <xf numFmtId="43" fontId="31" fillId="0" borderId="14" xfId="22" applyFont="1" applyFill="1" applyBorder="1" applyAlignment="1">
      <alignment horizontal="centerContinuous"/>
    </xf>
    <xf numFmtId="43" fontId="32" fillId="0" borderId="23" xfId="22" applyFont="1" applyFill="1" applyBorder="1" applyAlignment="1">
      <alignment horizontal="center"/>
    </xf>
    <xf numFmtId="43" fontId="32" fillId="0" borderId="24" xfId="22" applyFont="1" applyFill="1" applyBorder="1" applyAlignment="1">
      <alignment horizontal="center"/>
    </xf>
    <xf numFmtId="43" fontId="32" fillId="0" borderId="22" xfId="22" applyFont="1" applyFill="1" applyBorder="1" applyAlignment="1">
      <alignment horizontal="center"/>
    </xf>
    <xf numFmtId="43" fontId="33" fillId="0" borderId="20" xfId="22" applyFont="1" applyFill="1" applyBorder="1" applyAlignment="1">
      <alignment horizontal="center"/>
    </xf>
    <xf numFmtId="43" fontId="31" fillId="0" borderId="21" xfId="22" applyFont="1" applyFill="1" applyBorder="1" applyAlignment="1">
      <alignment horizontal="center"/>
    </xf>
    <xf numFmtId="43" fontId="31" fillId="0" borderId="19" xfId="22" applyFont="1" applyFill="1" applyBorder="1" applyAlignment="1">
      <alignment horizontal="center"/>
    </xf>
    <xf numFmtId="43" fontId="33" fillId="0" borderId="23" xfId="22" applyFont="1" applyFill="1" applyBorder="1" applyAlignment="1">
      <alignment horizontal="center"/>
    </xf>
    <xf numFmtId="43" fontId="31" fillId="0" borderId="24" xfId="22" applyFont="1" applyFill="1" applyBorder="1" applyAlignment="1">
      <alignment horizontal="center"/>
    </xf>
    <xf numFmtId="43" fontId="31" fillId="0" borderId="22" xfId="22" applyFont="1" applyFill="1" applyBorder="1" applyAlignment="1">
      <alignment horizontal="center"/>
    </xf>
    <xf numFmtId="43" fontId="31" fillId="0" borderId="23" xfId="22" applyFont="1" applyFill="1" applyBorder="1" applyAlignment="1">
      <alignment horizontal="center"/>
    </xf>
    <xf numFmtId="43" fontId="31" fillId="0" borderId="17" xfId="22" applyFont="1" applyFill="1" applyBorder="1" applyAlignment="1">
      <alignment horizontal="center"/>
    </xf>
    <xf numFmtId="43" fontId="31" fillId="0" borderId="18" xfId="22" applyFont="1" applyFill="1" applyBorder="1" applyAlignment="1">
      <alignment horizontal="center"/>
    </xf>
    <xf numFmtId="43" fontId="31" fillId="0" borderId="15" xfId="22" applyFont="1" applyFill="1" applyBorder="1" applyAlignment="1">
      <alignment horizontal="center"/>
    </xf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rd.edu.kps.ku.ac.th/phd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crd.edu.kps.ku.ac.th/phd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d.edu.kps.ku.ac.th/phd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d.edu.kps.ku.ac.th/phd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d.edu.kps.ku.ac.th/phd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d.edu.kps.ku.ac.th/phd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d.edu.kps.ku.ac.th/phd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showGridLines="0" tabSelected="1" topLeftCell="C1" workbookViewId="0">
      <selection activeCell="C5" sqref="C5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14" width="10" style="35" customWidth="1"/>
    <col min="15" max="16384" width="9.140625" style="3"/>
  </cols>
  <sheetData>
    <row r="1" spans="1:14" s="68" customFormat="1" x14ac:dyDescent="0.5">
      <c r="A1" s="65"/>
      <c r="B1" s="65"/>
      <c r="C1" s="66" t="s">
        <v>31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5">
      <c r="A2" s="1"/>
      <c r="B2" s="1"/>
      <c r="C2" s="4"/>
      <c r="D2" s="2"/>
      <c r="E2" s="2"/>
      <c r="F2" s="5"/>
      <c r="G2" s="5"/>
      <c r="H2" s="5"/>
      <c r="I2" s="5"/>
      <c r="J2" s="5"/>
      <c r="K2" s="5"/>
      <c r="L2" s="5"/>
      <c r="M2" s="5"/>
      <c r="N2" s="5"/>
    </row>
    <row r="3" spans="1:14" x14ac:dyDescent="0.5">
      <c r="C3" s="7" t="s">
        <v>16</v>
      </c>
      <c r="D3" s="8" t="s">
        <v>0</v>
      </c>
      <c r="E3" s="7" t="s">
        <v>1</v>
      </c>
      <c r="F3" s="9" t="s">
        <v>28</v>
      </c>
      <c r="G3" s="88"/>
      <c r="H3" s="11"/>
      <c r="I3" s="9" t="s">
        <v>29</v>
      </c>
      <c r="J3" s="88"/>
      <c r="K3" s="11"/>
      <c r="L3" s="9" t="s">
        <v>30</v>
      </c>
      <c r="M3" s="88"/>
      <c r="N3" s="11"/>
    </row>
    <row r="4" spans="1:14" x14ac:dyDescent="0.5">
      <c r="C4" s="12"/>
      <c r="D4" s="13" t="s">
        <v>2</v>
      </c>
      <c r="E4" s="14" t="s">
        <v>3</v>
      </c>
      <c r="F4" s="15" t="s">
        <v>26</v>
      </c>
      <c r="G4" s="89" t="s">
        <v>27</v>
      </c>
      <c r="H4" s="43" t="s">
        <v>7</v>
      </c>
      <c r="I4" s="15" t="s">
        <v>26</v>
      </c>
      <c r="J4" s="89" t="s">
        <v>27</v>
      </c>
      <c r="K4" s="43" t="s">
        <v>7</v>
      </c>
      <c r="L4" s="15" t="s">
        <v>26</v>
      </c>
      <c r="M4" s="89" t="s">
        <v>27</v>
      </c>
      <c r="N4" s="43" t="s">
        <v>7</v>
      </c>
    </row>
    <row r="5" spans="1:14" x14ac:dyDescent="0.5">
      <c r="A5" s="18"/>
      <c r="B5" s="18"/>
      <c r="C5" s="73" t="s">
        <v>17</v>
      </c>
      <c r="D5" s="74" t="s">
        <v>8</v>
      </c>
      <c r="E5" s="74" t="s">
        <v>8</v>
      </c>
      <c r="F5" s="75">
        <f>+'2.5.1_1'!N5</f>
        <v>211.04901960784326</v>
      </c>
      <c r="G5" s="90">
        <f>+'2.5.2_1'!N5</f>
        <v>115.86274509803923</v>
      </c>
      <c r="H5" s="77">
        <f>+F5+G5</f>
        <v>326.91176470588249</v>
      </c>
      <c r="I5" s="75">
        <f>+'2.5.1_2'!N5</f>
        <v>186.57239819004528</v>
      </c>
      <c r="J5" s="90">
        <f>+'2.5.2_2'!N5</f>
        <v>122.17647058823529</v>
      </c>
      <c r="K5" s="77">
        <f>+I5+J5</f>
        <v>308.74886877828055</v>
      </c>
      <c r="L5" s="75">
        <f>AVERAGE(F5,I5)</f>
        <v>198.81070889894426</v>
      </c>
      <c r="M5" s="90">
        <f t="shared" ref="M5:N16" si="0">AVERAGE(G5,J5)</f>
        <v>119.01960784313727</v>
      </c>
      <c r="N5" s="77">
        <f t="shared" si="0"/>
        <v>317.83031674208155</v>
      </c>
    </row>
    <row r="6" spans="1:14" x14ac:dyDescent="0.5">
      <c r="A6" s="18"/>
      <c r="B6" s="18"/>
      <c r="C6" s="78"/>
      <c r="D6" s="74"/>
      <c r="E6" s="74" t="s">
        <v>9</v>
      </c>
      <c r="F6" s="75">
        <f>+'2.5.1_1'!N6</f>
        <v>0</v>
      </c>
      <c r="G6" s="90">
        <f>+'2.5.2_1'!N6</f>
        <v>0</v>
      </c>
      <c r="H6" s="77">
        <f t="shared" ref="H6:H16" si="1">+F6+G6</f>
        <v>0</v>
      </c>
      <c r="I6" s="75">
        <f>+'2.5.1_2'!N6</f>
        <v>0</v>
      </c>
      <c r="J6" s="90">
        <f>+'2.5.2_2'!N6</f>
        <v>0</v>
      </c>
      <c r="K6" s="77">
        <f t="shared" ref="K6:K16" si="2">+I6+J6</f>
        <v>0</v>
      </c>
      <c r="L6" s="75">
        <f t="shared" ref="L6:L16" si="3">AVERAGE(F6,I6)</f>
        <v>0</v>
      </c>
      <c r="M6" s="90">
        <f t="shared" si="0"/>
        <v>0</v>
      </c>
      <c r="N6" s="77">
        <f t="shared" si="0"/>
        <v>0</v>
      </c>
    </row>
    <row r="7" spans="1:14" x14ac:dyDescent="0.5">
      <c r="A7" s="18"/>
      <c r="B7" s="18"/>
      <c r="C7" s="78"/>
      <c r="D7" s="74"/>
      <c r="E7" s="74" t="s">
        <v>7</v>
      </c>
      <c r="F7" s="75">
        <f>+'2.5.1_1'!N7</f>
        <v>211.04901960784326</v>
      </c>
      <c r="G7" s="90">
        <f>+'2.5.2_1'!N7</f>
        <v>115.86274509803923</v>
      </c>
      <c r="H7" s="77">
        <f t="shared" si="1"/>
        <v>326.91176470588249</v>
      </c>
      <c r="I7" s="75">
        <f>+'2.5.1_2'!N7</f>
        <v>186.57239819004528</v>
      </c>
      <c r="J7" s="90">
        <f>+'2.5.2_2'!N7</f>
        <v>122.17647058823529</v>
      </c>
      <c r="K7" s="77">
        <f t="shared" si="2"/>
        <v>308.74886877828055</v>
      </c>
      <c r="L7" s="75">
        <f t="shared" si="3"/>
        <v>198.81070889894426</v>
      </c>
      <c r="M7" s="90">
        <f t="shared" si="0"/>
        <v>119.01960784313727</v>
      </c>
      <c r="N7" s="77">
        <f t="shared" si="0"/>
        <v>317.83031674208155</v>
      </c>
    </row>
    <row r="8" spans="1:14" x14ac:dyDescent="0.5">
      <c r="A8" s="18"/>
      <c r="B8" s="18"/>
      <c r="C8" s="78"/>
      <c r="D8" s="74" t="s">
        <v>10</v>
      </c>
      <c r="E8" s="74" t="s">
        <v>9</v>
      </c>
      <c r="F8" s="75">
        <f>+'2.5.1_1'!N8</f>
        <v>17.166666666666668</v>
      </c>
      <c r="G8" s="90">
        <f>+'2.5.2_1'!N8</f>
        <v>32.583333333333336</v>
      </c>
      <c r="H8" s="77">
        <f t="shared" si="1"/>
        <v>49.75</v>
      </c>
      <c r="I8" s="75">
        <f>+'2.5.1_2'!N8</f>
        <v>17.916666666666664</v>
      </c>
      <c r="J8" s="90">
        <f>+'2.5.2_2'!N8</f>
        <v>39.833333333333336</v>
      </c>
      <c r="K8" s="77">
        <f t="shared" si="2"/>
        <v>57.75</v>
      </c>
      <c r="L8" s="75">
        <f t="shared" si="3"/>
        <v>17.541666666666664</v>
      </c>
      <c r="M8" s="90">
        <f t="shared" si="0"/>
        <v>36.208333333333336</v>
      </c>
      <c r="N8" s="77">
        <f t="shared" si="0"/>
        <v>53.75</v>
      </c>
    </row>
    <row r="9" spans="1:14" x14ac:dyDescent="0.5">
      <c r="A9" s="18"/>
      <c r="B9" s="18"/>
      <c r="C9" s="78"/>
      <c r="D9" s="74"/>
      <c r="E9" s="74" t="s">
        <v>11</v>
      </c>
      <c r="F9" s="75">
        <f>+'2.5.1_1'!N9</f>
        <v>34.333333333333336</v>
      </c>
      <c r="G9" s="90">
        <f>+'2.5.2_1'!N9</f>
        <v>65.166666666666671</v>
      </c>
      <c r="H9" s="77">
        <f t="shared" si="1"/>
        <v>99.5</v>
      </c>
      <c r="I9" s="75">
        <f>+'2.5.1_2'!N9</f>
        <v>35.833333333333329</v>
      </c>
      <c r="J9" s="90">
        <f>+'2.5.2_2'!N9</f>
        <v>79.666666666666671</v>
      </c>
      <c r="K9" s="77">
        <f t="shared" si="2"/>
        <v>115.5</v>
      </c>
      <c r="L9" s="75">
        <f t="shared" si="3"/>
        <v>35.083333333333329</v>
      </c>
      <c r="M9" s="90">
        <f t="shared" si="0"/>
        <v>72.416666666666671</v>
      </c>
      <c r="N9" s="77">
        <f t="shared" si="0"/>
        <v>107.5</v>
      </c>
    </row>
    <row r="10" spans="1:14" x14ac:dyDescent="0.5">
      <c r="A10" s="18"/>
      <c r="B10" s="18"/>
      <c r="C10" s="79"/>
      <c r="D10" s="80" t="s">
        <v>12</v>
      </c>
      <c r="E10" s="80"/>
      <c r="F10" s="75">
        <f>+'2.5.1_1'!N10</f>
        <v>245.38235294117661</v>
      </c>
      <c r="G10" s="90">
        <f>+'2.5.2_1'!N10</f>
        <v>181.02941176470588</v>
      </c>
      <c r="H10" s="77">
        <f t="shared" si="1"/>
        <v>426.41176470588249</v>
      </c>
      <c r="I10" s="75">
        <f>+'2.5.1_2'!N10</f>
        <v>222.40573152337859</v>
      </c>
      <c r="J10" s="90">
        <f>+'2.5.2_2'!N10</f>
        <v>201.84313725490196</v>
      </c>
      <c r="K10" s="77">
        <f t="shared" si="2"/>
        <v>424.24886877828055</v>
      </c>
      <c r="L10" s="75">
        <f t="shared" si="3"/>
        <v>233.8940422322776</v>
      </c>
      <c r="M10" s="90">
        <f t="shared" si="0"/>
        <v>191.43627450980392</v>
      </c>
      <c r="N10" s="77">
        <f t="shared" si="0"/>
        <v>425.33031674208155</v>
      </c>
    </row>
    <row r="11" spans="1:14" x14ac:dyDescent="0.5">
      <c r="A11" s="6" t="s">
        <v>13</v>
      </c>
      <c r="B11" s="6" t="s">
        <v>18</v>
      </c>
      <c r="C11" s="19" t="s">
        <v>6</v>
      </c>
      <c r="D11" s="20" t="s">
        <v>8</v>
      </c>
      <c r="E11" s="20" t="s">
        <v>8</v>
      </c>
      <c r="F11" s="21">
        <f>+'2.5.1_1'!N11</f>
        <v>211.04901960784326</v>
      </c>
      <c r="G11" s="91">
        <f>+'2.5.2_1'!N11</f>
        <v>115.86274509803923</v>
      </c>
      <c r="H11" s="23">
        <f t="shared" si="1"/>
        <v>326.91176470588249</v>
      </c>
      <c r="I11" s="21">
        <f>+'2.5.1_2'!N11</f>
        <v>186.57239819004528</v>
      </c>
      <c r="J11" s="91">
        <f>+'2.5.2_2'!N11</f>
        <v>122.17647058823529</v>
      </c>
      <c r="K11" s="23">
        <f t="shared" si="2"/>
        <v>308.74886877828055</v>
      </c>
      <c r="L11" s="21">
        <f t="shared" si="3"/>
        <v>198.81070889894426</v>
      </c>
      <c r="M11" s="91">
        <f t="shared" si="0"/>
        <v>119.01960784313727</v>
      </c>
      <c r="N11" s="23">
        <f t="shared" si="0"/>
        <v>317.83031674208155</v>
      </c>
    </row>
    <row r="12" spans="1:14" x14ac:dyDescent="0.5">
      <c r="A12" s="6" t="s">
        <v>14</v>
      </c>
      <c r="B12" s="6" t="s">
        <v>18</v>
      </c>
      <c r="C12" s="24"/>
      <c r="D12" s="25"/>
      <c r="E12" s="25" t="s">
        <v>9</v>
      </c>
      <c r="F12" s="26">
        <f>+'2.5.1_1'!N12</f>
        <v>0</v>
      </c>
      <c r="G12" s="92">
        <f>+'2.5.2_1'!N12</f>
        <v>0</v>
      </c>
      <c r="H12" s="28">
        <f t="shared" si="1"/>
        <v>0</v>
      </c>
      <c r="I12" s="26">
        <f>+'2.5.1_2'!N12</f>
        <v>0</v>
      </c>
      <c r="J12" s="92">
        <f>+'2.5.2_2'!N12</f>
        <v>0</v>
      </c>
      <c r="K12" s="28">
        <f t="shared" si="2"/>
        <v>0</v>
      </c>
      <c r="L12" s="26">
        <f t="shared" si="3"/>
        <v>0</v>
      </c>
      <c r="M12" s="92">
        <f t="shared" si="0"/>
        <v>0</v>
      </c>
      <c r="N12" s="28">
        <f t="shared" si="0"/>
        <v>0</v>
      </c>
    </row>
    <row r="13" spans="1:14" x14ac:dyDescent="0.5">
      <c r="C13" s="24"/>
      <c r="D13" s="25"/>
      <c r="E13" s="25" t="s">
        <v>7</v>
      </c>
      <c r="F13" s="29">
        <f>+'2.5.1_1'!N13</f>
        <v>211.04901960784326</v>
      </c>
      <c r="G13" s="92">
        <f>+'2.5.2_1'!N13</f>
        <v>115.86274509803923</v>
      </c>
      <c r="H13" s="28">
        <f t="shared" si="1"/>
        <v>326.91176470588249</v>
      </c>
      <c r="I13" s="29">
        <f>+'2.5.1_2'!N13</f>
        <v>186.57239819004528</v>
      </c>
      <c r="J13" s="92">
        <f>+'2.5.2_2'!N13</f>
        <v>122.17647058823529</v>
      </c>
      <c r="K13" s="28">
        <f t="shared" si="2"/>
        <v>308.74886877828055</v>
      </c>
      <c r="L13" s="29">
        <f t="shared" si="3"/>
        <v>198.81070889894426</v>
      </c>
      <c r="M13" s="92">
        <f t="shared" si="0"/>
        <v>119.01960784313727</v>
      </c>
      <c r="N13" s="28">
        <f t="shared" si="0"/>
        <v>317.83031674208155</v>
      </c>
    </row>
    <row r="14" spans="1:14" x14ac:dyDescent="0.5">
      <c r="A14" s="6" t="s">
        <v>15</v>
      </c>
      <c r="B14" s="6" t="s">
        <v>18</v>
      </c>
      <c r="C14" s="24"/>
      <c r="D14" s="25" t="s">
        <v>10</v>
      </c>
      <c r="E14" s="25" t="s">
        <v>9</v>
      </c>
      <c r="F14" s="26">
        <f>+'2.5.1_1'!N14</f>
        <v>17.166666666666668</v>
      </c>
      <c r="G14" s="92">
        <f>+'2.5.2_1'!N14</f>
        <v>32.583333333333336</v>
      </c>
      <c r="H14" s="28">
        <f t="shared" si="1"/>
        <v>49.75</v>
      </c>
      <c r="I14" s="26">
        <f>+'2.5.1_2'!N14</f>
        <v>17.916666666666664</v>
      </c>
      <c r="J14" s="92">
        <f>+'2.5.2_2'!N14</f>
        <v>39.833333333333336</v>
      </c>
      <c r="K14" s="28">
        <f t="shared" si="2"/>
        <v>57.75</v>
      </c>
      <c r="L14" s="26">
        <f t="shared" si="3"/>
        <v>17.541666666666664</v>
      </c>
      <c r="M14" s="92">
        <f t="shared" si="0"/>
        <v>36.208333333333336</v>
      </c>
      <c r="N14" s="28">
        <f t="shared" si="0"/>
        <v>53.75</v>
      </c>
    </row>
    <row r="15" spans="1:14" x14ac:dyDescent="0.5">
      <c r="C15" s="24"/>
      <c r="D15" s="25"/>
      <c r="E15" s="25" t="s">
        <v>11</v>
      </c>
      <c r="F15" s="29">
        <f>+'2.5.1_1'!N15</f>
        <v>34.333333333333336</v>
      </c>
      <c r="G15" s="92">
        <f>+'2.5.2_1'!N15</f>
        <v>65.166666666666671</v>
      </c>
      <c r="H15" s="28">
        <f t="shared" si="1"/>
        <v>99.5</v>
      </c>
      <c r="I15" s="29">
        <f>+'2.5.1_2'!N15</f>
        <v>35.833333333333329</v>
      </c>
      <c r="J15" s="92">
        <f>+'2.5.2_2'!N15</f>
        <v>79.666666666666671</v>
      </c>
      <c r="K15" s="28">
        <f t="shared" si="2"/>
        <v>115.5</v>
      </c>
      <c r="L15" s="29">
        <f t="shared" si="3"/>
        <v>35.083333333333329</v>
      </c>
      <c r="M15" s="92">
        <f t="shared" si="0"/>
        <v>72.416666666666671</v>
      </c>
      <c r="N15" s="28">
        <f t="shared" si="0"/>
        <v>107.5</v>
      </c>
    </row>
    <row r="16" spans="1:14" x14ac:dyDescent="0.5">
      <c r="C16" s="30"/>
      <c r="D16" s="31" t="s">
        <v>12</v>
      </c>
      <c r="E16" s="31"/>
      <c r="F16" s="32">
        <f>+'2.5.1_1'!N16</f>
        <v>245.38235294117661</v>
      </c>
      <c r="G16" s="93">
        <f>+'2.5.2_1'!N16</f>
        <v>181.02941176470588</v>
      </c>
      <c r="H16" s="17">
        <f t="shared" si="1"/>
        <v>426.41176470588249</v>
      </c>
      <c r="I16" s="32">
        <f>+'2.5.1_2'!N16</f>
        <v>222.40573152337859</v>
      </c>
      <c r="J16" s="93">
        <f>+'2.5.2_2'!N16</f>
        <v>201.84313725490196</v>
      </c>
      <c r="K16" s="17">
        <f t="shared" si="2"/>
        <v>424.24886877828055</v>
      </c>
      <c r="L16" s="32">
        <f t="shared" si="3"/>
        <v>233.8940422322776</v>
      </c>
      <c r="M16" s="93">
        <f t="shared" si="0"/>
        <v>191.43627450980392</v>
      </c>
      <c r="N16" s="17">
        <f t="shared" si="0"/>
        <v>425.33031674208155</v>
      </c>
    </row>
  </sheetData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showGridLines="0" topLeftCell="C1" workbookViewId="0">
      <selection activeCell="H17" sqref="H17"/>
    </sheetView>
  </sheetViews>
  <sheetFormatPr defaultRowHeight="21.75" x14ac:dyDescent="0.5"/>
  <cols>
    <col min="1" max="1" width="7.2851562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7109375" style="34" bestFit="1" customWidth="1"/>
    <col min="7" max="7" width="12" style="34" bestFit="1" customWidth="1"/>
    <col min="8" max="8" width="10.28515625" style="34" bestFit="1" customWidth="1"/>
    <col min="9" max="9" width="6.28515625" style="34" bestFit="1" customWidth="1"/>
    <col min="10" max="10" width="6.85546875" style="34" bestFit="1" customWidth="1"/>
    <col min="11" max="11" width="10.140625" style="34" bestFit="1" customWidth="1"/>
    <col min="12" max="12" width="11.5703125" style="34" customWidth="1"/>
    <col min="13" max="13" width="12.7109375" style="34" bestFit="1" customWidth="1"/>
    <col min="14" max="14" width="7.85546875" style="34" bestFit="1" customWidth="1"/>
    <col min="15" max="16384" width="9.140625" style="36"/>
  </cols>
  <sheetData>
    <row r="1" spans="1:14" s="70" customFormat="1" x14ac:dyDescent="0.5">
      <c r="A1" s="65"/>
      <c r="B1" s="65"/>
      <c r="C1" s="94" t="s">
        <v>39</v>
      </c>
      <c r="D1" s="95"/>
      <c r="E1" s="95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5">
      <c r="A2" s="1"/>
      <c r="B2" s="1"/>
      <c r="C2" s="96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</row>
    <row r="3" spans="1:14" x14ac:dyDescent="0.5">
      <c r="C3" s="98" t="s">
        <v>16</v>
      </c>
      <c r="D3" s="99" t="s">
        <v>0</v>
      </c>
      <c r="E3" s="98" t="s">
        <v>1</v>
      </c>
      <c r="F3" s="131" t="s">
        <v>4</v>
      </c>
      <c r="G3" s="132"/>
      <c r="H3" s="132"/>
      <c r="I3" s="132"/>
      <c r="J3" s="132"/>
      <c r="K3" s="132"/>
      <c r="L3" s="132"/>
      <c r="M3" s="132"/>
      <c r="N3" s="133"/>
    </row>
    <row r="4" spans="1:14" x14ac:dyDescent="0.5">
      <c r="C4" s="103"/>
      <c r="D4" s="104" t="s">
        <v>2</v>
      </c>
      <c r="E4" s="105" t="s">
        <v>3</v>
      </c>
      <c r="F4" s="106" t="s">
        <v>19</v>
      </c>
      <c r="G4" s="107" t="s">
        <v>20</v>
      </c>
      <c r="H4" s="107" t="s">
        <v>21</v>
      </c>
      <c r="I4" s="107" t="s">
        <v>5</v>
      </c>
      <c r="J4" s="107" t="s">
        <v>22</v>
      </c>
      <c r="K4" s="107" t="s">
        <v>23</v>
      </c>
      <c r="L4" s="107" t="s">
        <v>24</v>
      </c>
      <c r="M4" s="107" t="s">
        <v>25</v>
      </c>
      <c r="N4" s="108" t="s">
        <v>7</v>
      </c>
    </row>
    <row r="5" spans="1:14" x14ac:dyDescent="0.5">
      <c r="A5" s="18"/>
      <c r="B5" s="18"/>
      <c r="C5" s="109" t="s">
        <v>17</v>
      </c>
      <c r="D5" s="110" t="s">
        <v>8</v>
      </c>
      <c r="E5" s="110" t="s">
        <v>8</v>
      </c>
      <c r="F5" s="134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122.17647058823529</v>
      </c>
      <c r="N5" s="136">
        <v>122.17647058823529</v>
      </c>
    </row>
    <row r="6" spans="1:14" x14ac:dyDescent="0.5">
      <c r="A6" s="18"/>
      <c r="B6" s="18"/>
      <c r="C6" s="114"/>
      <c r="D6" s="110"/>
      <c r="E6" s="110" t="s">
        <v>9</v>
      </c>
      <c r="F6" s="134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6">
        <v>0</v>
      </c>
    </row>
    <row r="7" spans="1:14" x14ac:dyDescent="0.5">
      <c r="A7" s="18"/>
      <c r="B7" s="18"/>
      <c r="C7" s="114"/>
      <c r="D7" s="110"/>
      <c r="E7" s="110" t="s">
        <v>7</v>
      </c>
      <c r="F7" s="134">
        <v>0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122.17647058823529</v>
      </c>
      <c r="N7" s="136">
        <v>122.17647058823529</v>
      </c>
    </row>
    <row r="8" spans="1:14" x14ac:dyDescent="0.5">
      <c r="A8" s="18"/>
      <c r="B8" s="18"/>
      <c r="C8" s="114"/>
      <c r="D8" s="110" t="s">
        <v>10</v>
      </c>
      <c r="E8" s="110" t="s">
        <v>9</v>
      </c>
      <c r="F8" s="134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39.833333333333336</v>
      </c>
      <c r="N8" s="136">
        <v>39.833333333333336</v>
      </c>
    </row>
    <row r="9" spans="1:14" x14ac:dyDescent="0.5">
      <c r="A9" s="18"/>
      <c r="B9" s="18"/>
      <c r="C9" s="114"/>
      <c r="D9" s="110"/>
      <c r="E9" s="110" t="s">
        <v>11</v>
      </c>
      <c r="F9" s="134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79.666666666666671</v>
      </c>
      <c r="N9" s="136">
        <v>79.666666666666671</v>
      </c>
    </row>
    <row r="10" spans="1:14" x14ac:dyDescent="0.5">
      <c r="A10" s="18"/>
      <c r="B10" s="18"/>
      <c r="C10" s="115"/>
      <c r="D10" s="116" t="s">
        <v>12</v>
      </c>
      <c r="E10" s="116"/>
      <c r="F10" s="134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201.84313725490196</v>
      </c>
      <c r="N10" s="136">
        <v>201.84313725490196</v>
      </c>
    </row>
    <row r="11" spans="1:14" x14ac:dyDescent="0.5">
      <c r="A11" s="6" t="s">
        <v>13</v>
      </c>
      <c r="B11" s="6" t="s">
        <v>18</v>
      </c>
      <c r="C11" s="117" t="s">
        <v>6</v>
      </c>
      <c r="D11" s="118" t="s">
        <v>8</v>
      </c>
      <c r="E11" s="118" t="s">
        <v>8</v>
      </c>
      <c r="F11" s="137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122.17647058823529</v>
      </c>
      <c r="N11" s="139">
        <v>122.17647058823529</v>
      </c>
    </row>
    <row r="12" spans="1:14" x14ac:dyDescent="0.5">
      <c r="A12" s="6" t="s">
        <v>14</v>
      </c>
      <c r="B12" s="6" t="s">
        <v>18</v>
      </c>
      <c r="C12" s="122"/>
      <c r="D12" s="123"/>
      <c r="E12" s="123" t="s">
        <v>9</v>
      </c>
      <c r="F12" s="140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2">
        <v>0</v>
      </c>
    </row>
    <row r="13" spans="1:14" x14ac:dyDescent="0.5">
      <c r="C13" s="122"/>
      <c r="D13" s="123"/>
      <c r="E13" s="123" t="s">
        <v>7</v>
      </c>
      <c r="F13" s="143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122.17647058823529</v>
      </c>
      <c r="N13" s="142">
        <v>122.17647058823529</v>
      </c>
    </row>
    <row r="14" spans="1:14" x14ac:dyDescent="0.5">
      <c r="A14" s="6" t="s">
        <v>15</v>
      </c>
      <c r="B14" s="6" t="s">
        <v>18</v>
      </c>
      <c r="C14" s="122"/>
      <c r="D14" s="123" t="s">
        <v>10</v>
      </c>
      <c r="E14" s="123" t="s">
        <v>9</v>
      </c>
      <c r="F14" s="140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39.833333333333336</v>
      </c>
      <c r="N14" s="142">
        <v>39.833333333333336</v>
      </c>
    </row>
    <row r="15" spans="1:14" x14ac:dyDescent="0.5">
      <c r="C15" s="122"/>
      <c r="D15" s="123"/>
      <c r="E15" s="123" t="s">
        <v>11</v>
      </c>
      <c r="F15" s="143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79.666666666666671</v>
      </c>
      <c r="N15" s="142">
        <v>79.666666666666671</v>
      </c>
    </row>
    <row r="16" spans="1:14" x14ac:dyDescent="0.5">
      <c r="C16" s="128"/>
      <c r="D16" s="129" t="s">
        <v>12</v>
      </c>
      <c r="E16" s="129"/>
      <c r="F16" s="144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201.84313725490196</v>
      </c>
      <c r="N16" s="146">
        <v>201.84313725490196</v>
      </c>
    </row>
  </sheetData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Footer>&amp;L&amp;F&amp;C&amp;D &amp;T&amp;R&amp;A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showGridLines="0" topLeftCell="C1" workbookViewId="0">
      <selection activeCell="C1" sqref="A1:XFD1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1.5703125" style="35" customWidth="1"/>
    <col min="13" max="13" width="12.5703125" style="35" bestFit="1" customWidth="1"/>
    <col min="14" max="14" width="6.85546875" style="35" bestFit="1" customWidth="1"/>
    <col min="15" max="16384" width="9.140625" style="3"/>
  </cols>
  <sheetData>
    <row r="1" spans="1:14" s="68" customFormat="1" x14ac:dyDescent="0.5">
      <c r="A1" s="65"/>
      <c r="B1" s="65"/>
      <c r="C1" s="66" t="s">
        <v>31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5">
      <c r="A2" s="1"/>
      <c r="B2" s="1"/>
      <c r="C2" s="4"/>
      <c r="D2" s="2"/>
      <c r="E2" s="2"/>
      <c r="F2" s="5"/>
      <c r="G2" s="5"/>
      <c r="H2" s="5"/>
      <c r="I2" s="5"/>
      <c r="J2" s="5"/>
      <c r="K2" s="5"/>
      <c r="L2" s="5"/>
      <c r="M2" s="5"/>
      <c r="N2" s="5"/>
    </row>
    <row r="3" spans="1:14" x14ac:dyDescent="0.5">
      <c r="C3" s="7" t="s">
        <v>16</v>
      </c>
      <c r="D3" s="8" t="s">
        <v>0</v>
      </c>
      <c r="E3" s="7" t="s">
        <v>1</v>
      </c>
      <c r="F3" s="9" t="s">
        <v>4</v>
      </c>
      <c r="G3" s="10"/>
      <c r="H3" s="10"/>
      <c r="I3" s="10"/>
      <c r="J3" s="10"/>
      <c r="K3" s="10"/>
      <c r="L3" s="10"/>
      <c r="M3" s="10"/>
      <c r="N3" s="11"/>
    </row>
    <row r="4" spans="1:14" x14ac:dyDescent="0.5">
      <c r="C4" s="12"/>
      <c r="D4" s="13" t="s">
        <v>2</v>
      </c>
      <c r="E4" s="14" t="s">
        <v>3</v>
      </c>
      <c r="F4" s="15" t="s">
        <v>19</v>
      </c>
      <c r="G4" s="16" t="s">
        <v>20</v>
      </c>
      <c r="H4" s="16" t="s">
        <v>21</v>
      </c>
      <c r="I4" s="16" t="s">
        <v>5</v>
      </c>
      <c r="J4" s="16" t="s">
        <v>22</v>
      </c>
      <c r="K4" s="16" t="s">
        <v>23</v>
      </c>
      <c r="L4" s="16" t="s">
        <v>24</v>
      </c>
      <c r="M4" s="16" t="s">
        <v>25</v>
      </c>
      <c r="N4" s="17" t="s">
        <v>7</v>
      </c>
    </row>
    <row r="5" spans="1:14" x14ac:dyDescent="0.5">
      <c r="A5" s="18"/>
      <c r="B5" s="18"/>
      <c r="C5" s="73" t="s">
        <v>17</v>
      </c>
      <c r="D5" s="74" t="s">
        <v>8</v>
      </c>
      <c r="E5" s="74" t="s">
        <v>8</v>
      </c>
      <c r="F5" s="75">
        <f>AVERAGE('2.5_1'!F5,'2.5_2'!F5)</f>
        <v>6.0064102564102564</v>
      </c>
      <c r="G5" s="76">
        <f>AVERAGE('2.5_1'!G5,'2.5_2'!G5)</f>
        <v>0.81372549019607843</v>
      </c>
      <c r="H5" s="76">
        <f>AVERAGE('2.5_1'!H5,'2.5_2'!H5)</f>
        <v>2.6840120663650078</v>
      </c>
      <c r="I5" s="76">
        <f>AVERAGE('2.5_1'!I5,'2.5_2'!I5)</f>
        <v>9.1161387631975863</v>
      </c>
      <c r="J5" s="76">
        <f>AVERAGE('2.5_1'!J5,'2.5_2'!J5)</f>
        <v>1.3137254901960784</v>
      </c>
      <c r="K5" s="76">
        <f>AVERAGE('2.5_1'!K5,'2.5_2'!K5)</f>
        <v>0</v>
      </c>
      <c r="L5" s="76">
        <f>AVERAGE('2.5_1'!L5,'2.5_2'!L5)</f>
        <v>0</v>
      </c>
      <c r="M5" s="76">
        <f>AVERAGE('2.5_1'!M5,'2.5_2'!M5)</f>
        <v>297.89630467571652</v>
      </c>
      <c r="N5" s="77">
        <f>AVERAGE('2.5_1'!N5,'2.5_2'!N5)</f>
        <v>317.83031674208155</v>
      </c>
    </row>
    <row r="6" spans="1:14" x14ac:dyDescent="0.5">
      <c r="A6" s="18"/>
      <c r="B6" s="18"/>
      <c r="C6" s="78"/>
      <c r="D6" s="74"/>
      <c r="E6" s="74" t="s">
        <v>9</v>
      </c>
      <c r="F6" s="75">
        <f>AVERAGE('2.5_1'!F6,'2.5_2'!F6)</f>
        <v>0</v>
      </c>
      <c r="G6" s="76">
        <f>AVERAGE('2.5_1'!G6,'2.5_2'!G6)</f>
        <v>0</v>
      </c>
      <c r="H6" s="76">
        <f>AVERAGE('2.5_1'!H6,'2.5_2'!H6)</f>
        <v>0</v>
      </c>
      <c r="I6" s="76">
        <f>AVERAGE('2.5_1'!I6,'2.5_2'!I6)</f>
        <v>0</v>
      </c>
      <c r="J6" s="76">
        <f>AVERAGE('2.5_1'!J6,'2.5_2'!J6)</f>
        <v>0</v>
      </c>
      <c r="K6" s="76">
        <f>AVERAGE('2.5_1'!K6,'2.5_2'!K6)</f>
        <v>0</v>
      </c>
      <c r="L6" s="76">
        <f>AVERAGE('2.5_1'!L6,'2.5_2'!L6)</f>
        <v>0</v>
      </c>
      <c r="M6" s="76">
        <f>AVERAGE('2.5_1'!M6,'2.5_2'!M6)</f>
        <v>0</v>
      </c>
      <c r="N6" s="77">
        <f>AVERAGE('2.5_1'!N6,'2.5_2'!N6)</f>
        <v>0</v>
      </c>
    </row>
    <row r="7" spans="1:14" x14ac:dyDescent="0.5">
      <c r="A7" s="18"/>
      <c r="B7" s="18"/>
      <c r="C7" s="78"/>
      <c r="D7" s="74"/>
      <c r="E7" s="74" t="s">
        <v>7</v>
      </c>
      <c r="F7" s="75">
        <f>AVERAGE('2.5_1'!F7,'2.5_2'!F7)</f>
        <v>6.0064102564102564</v>
      </c>
      <c r="G7" s="76">
        <f>AVERAGE('2.5_1'!G7,'2.5_2'!G7)</f>
        <v>0.81372549019607843</v>
      </c>
      <c r="H7" s="76">
        <f>AVERAGE('2.5_1'!H7,'2.5_2'!H7)</f>
        <v>2.6840120663650078</v>
      </c>
      <c r="I7" s="76">
        <f>AVERAGE('2.5_1'!I7,'2.5_2'!I7)</f>
        <v>9.1161387631975863</v>
      </c>
      <c r="J7" s="76">
        <f>AVERAGE('2.5_1'!J7,'2.5_2'!J7)</f>
        <v>1.3137254901960784</v>
      </c>
      <c r="K7" s="76">
        <f>AVERAGE('2.5_1'!K7,'2.5_2'!K7)</f>
        <v>0</v>
      </c>
      <c r="L7" s="76">
        <f>AVERAGE('2.5_1'!L7,'2.5_2'!L7)</f>
        <v>0</v>
      </c>
      <c r="M7" s="76">
        <f>AVERAGE('2.5_1'!M7,'2.5_2'!M7)</f>
        <v>297.89630467571652</v>
      </c>
      <c r="N7" s="77">
        <f>AVERAGE('2.5_1'!N7,'2.5_2'!N7)</f>
        <v>317.83031674208155</v>
      </c>
    </row>
    <row r="8" spans="1:14" x14ac:dyDescent="0.5">
      <c r="A8" s="18"/>
      <c r="B8" s="18"/>
      <c r="C8" s="78"/>
      <c r="D8" s="74" t="s">
        <v>10</v>
      </c>
      <c r="E8" s="74" t="s">
        <v>9</v>
      </c>
      <c r="F8" s="75">
        <f>AVERAGE('2.5_1'!F8,'2.5_2'!F8)</f>
        <v>0</v>
      </c>
      <c r="G8" s="76">
        <f>AVERAGE('2.5_1'!G8,'2.5_2'!G8)</f>
        <v>0</v>
      </c>
      <c r="H8" s="76">
        <f>AVERAGE('2.5_1'!H8,'2.5_2'!H8)</f>
        <v>0</v>
      </c>
      <c r="I8" s="76">
        <f>AVERAGE('2.5_1'!I8,'2.5_2'!I8)</f>
        <v>0</v>
      </c>
      <c r="J8" s="76">
        <f>AVERAGE('2.5_1'!J8,'2.5_2'!J8)</f>
        <v>0</v>
      </c>
      <c r="K8" s="76">
        <f>AVERAGE('2.5_1'!K8,'2.5_2'!K8)</f>
        <v>0</v>
      </c>
      <c r="L8" s="76">
        <f>AVERAGE('2.5_1'!L8,'2.5_2'!L8)</f>
        <v>0</v>
      </c>
      <c r="M8" s="76">
        <f>AVERAGE('2.5_1'!M8,'2.5_2'!M8)</f>
        <v>53.75</v>
      </c>
      <c r="N8" s="77">
        <f>AVERAGE('2.5_1'!N8,'2.5_2'!N8)</f>
        <v>53.75</v>
      </c>
    </row>
    <row r="9" spans="1:14" x14ac:dyDescent="0.5">
      <c r="A9" s="18"/>
      <c r="B9" s="18"/>
      <c r="C9" s="78"/>
      <c r="D9" s="74"/>
      <c r="E9" s="74" t="s">
        <v>11</v>
      </c>
      <c r="F9" s="75">
        <f>AVERAGE('2.5_1'!F9,'2.5_2'!F9)</f>
        <v>0</v>
      </c>
      <c r="G9" s="76">
        <f>AVERAGE('2.5_1'!G9,'2.5_2'!G9)</f>
        <v>0</v>
      </c>
      <c r="H9" s="76">
        <f>AVERAGE('2.5_1'!H9,'2.5_2'!H9)</f>
        <v>0</v>
      </c>
      <c r="I9" s="76">
        <f>AVERAGE('2.5_1'!I9,'2.5_2'!I9)</f>
        <v>0</v>
      </c>
      <c r="J9" s="76">
        <f>AVERAGE('2.5_1'!J9,'2.5_2'!J9)</f>
        <v>0</v>
      </c>
      <c r="K9" s="76">
        <f>AVERAGE('2.5_1'!K9,'2.5_2'!K9)</f>
        <v>0</v>
      </c>
      <c r="L9" s="76">
        <f>AVERAGE('2.5_1'!L9,'2.5_2'!L9)</f>
        <v>0</v>
      </c>
      <c r="M9" s="76">
        <f>AVERAGE('2.5_1'!M9,'2.5_2'!M9)</f>
        <v>107.5</v>
      </c>
      <c r="N9" s="77">
        <f>AVERAGE('2.5_1'!N9,'2.5_2'!N9)</f>
        <v>107.5</v>
      </c>
    </row>
    <row r="10" spans="1:14" x14ac:dyDescent="0.5">
      <c r="A10" s="18"/>
      <c r="B10" s="18"/>
      <c r="C10" s="79"/>
      <c r="D10" s="80" t="s">
        <v>12</v>
      </c>
      <c r="E10" s="80"/>
      <c r="F10" s="75">
        <f>AVERAGE('2.5_1'!F10,'2.5_2'!F10)</f>
        <v>6.0064102564102564</v>
      </c>
      <c r="G10" s="76">
        <f>AVERAGE('2.5_1'!G10,'2.5_2'!G10)</f>
        <v>0.81372549019607843</v>
      </c>
      <c r="H10" s="76">
        <f>AVERAGE('2.5_1'!H10,'2.5_2'!H10)</f>
        <v>2.6840120663650078</v>
      </c>
      <c r="I10" s="76">
        <f>AVERAGE('2.5_1'!I10,'2.5_2'!I10)</f>
        <v>9.1161387631975863</v>
      </c>
      <c r="J10" s="76">
        <f>AVERAGE('2.5_1'!J10,'2.5_2'!J10)</f>
        <v>1.3137254901960784</v>
      </c>
      <c r="K10" s="76">
        <f>AVERAGE('2.5_1'!K10,'2.5_2'!K10)</f>
        <v>0</v>
      </c>
      <c r="L10" s="76">
        <f>AVERAGE('2.5_1'!L10,'2.5_2'!L10)</f>
        <v>0</v>
      </c>
      <c r="M10" s="76">
        <f>AVERAGE('2.5_1'!M10,'2.5_2'!M10)</f>
        <v>405.39630467571652</v>
      </c>
      <c r="N10" s="77">
        <f>AVERAGE('2.5_1'!N10,'2.5_2'!N10)</f>
        <v>425.33031674208155</v>
      </c>
    </row>
    <row r="11" spans="1:14" x14ac:dyDescent="0.5">
      <c r="A11" s="6" t="s">
        <v>13</v>
      </c>
      <c r="B11" s="6" t="s">
        <v>18</v>
      </c>
      <c r="C11" s="19" t="s">
        <v>6</v>
      </c>
      <c r="D11" s="20" t="s">
        <v>8</v>
      </c>
      <c r="E11" s="20" t="s">
        <v>8</v>
      </c>
      <c r="F11" s="21">
        <f>AVERAGE('2.5_1'!F11,'2.5_2'!F11)</f>
        <v>6.0064102564102564</v>
      </c>
      <c r="G11" s="22">
        <f>AVERAGE('2.5_1'!G11,'2.5_2'!G11)</f>
        <v>0.81372549019607843</v>
      </c>
      <c r="H11" s="22">
        <f>AVERAGE('2.5_1'!H11,'2.5_2'!H11)</f>
        <v>2.6840120663650078</v>
      </c>
      <c r="I11" s="22">
        <f>AVERAGE('2.5_1'!I11,'2.5_2'!I11)</f>
        <v>9.1161387631975863</v>
      </c>
      <c r="J11" s="22">
        <f>AVERAGE('2.5_1'!J11,'2.5_2'!J11)</f>
        <v>1.3137254901960784</v>
      </c>
      <c r="K11" s="22">
        <f>AVERAGE('2.5_1'!K11,'2.5_2'!K11)</f>
        <v>0</v>
      </c>
      <c r="L11" s="22">
        <f>AVERAGE('2.5_1'!L11,'2.5_2'!L11)</f>
        <v>0</v>
      </c>
      <c r="M11" s="22">
        <f>AVERAGE('2.5_1'!M11,'2.5_2'!M11)</f>
        <v>297.89630467571652</v>
      </c>
      <c r="N11" s="23">
        <f>AVERAGE('2.5_1'!N11,'2.5_2'!N11)</f>
        <v>317.83031674208155</v>
      </c>
    </row>
    <row r="12" spans="1:14" x14ac:dyDescent="0.5">
      <c r="A12" s="6" t="s">
        <v>14</v>
      </c>
      <c r="B12" s="6" t="s">
        <v>18</v>
      </c>
      <c r="C12" s="24"/>
      <c r="D12" s="25"/>
      <c r="E12" s="25" t="s">
        <v>9</v>
      </c>
      <c r="F12" s="26">
        <f>AVERAGE('2.5_1'!F12,'2.5_2'!F12)</f>
        <v>0</v>
      </c>
      <c r="G12" s="27">
        <f>AVERAGE('2.5_1'!G12,'2.5_2'!G12)</f>
        <v>0</v>
      </c>
      <c r="H12" s="27">
        <f>AVERAGE('2.5_1'!H12,'2.5_2'!H12)</f>
        <v>0</v>
      </c>
      <c r="I12" s="27">
        <f>AVERAGE('2.5_1'!I12,'2.5_2'!I12)</f>
        <v>0</v>
      </c>
      <c r="J12" s="27">
        <f>AVERAGE('2.5_1'!J12,'2.5_2'!J12)</f>
        <v>0</v>
      </c>
      <c r="K12" s="27">
        <f>AVERAGE('2.5_1'!K12,'2.5_2'!K12)</f>
        <v>0</v>
      </c>
      <c r="L12" s="27">
        <f>AVERAGE('2.5_1'!L12,'2.5_2'!L12)</f>
        <v>0</v>
      </c>
      <c r="M12" s="27">
        <f>AVERAGE('2.5_1'!M12,'2.5_2'!M12)</f>
        <v>0</v>
      </c>
      <c r="N12" s="28">
        <f>AVERAGE('2.5_1'!N12,'2.5_2'!N12)</f>
        <v>0</v>
      </c>
    </row>
    <row r="13" spans="1:14" x14ac:dyDescent="0.5">
      <c r="C13" s="24"/>
      <c r="D13" s="25"/>
      <c r="E13" s="25" t="s">
        <v>7</v>
      </c>
      <c r="F13" s="29">
        <f>AVERAGE('2.5_1'!F13,'2.5_2'!F13)</f>
        <v>6.0064102564102564</v>
      </c>
      <c r="G13" s="27">
        <f>AVERAGE('2.5_1'!G13,'2.5_2'!G13)</f>
        <v>0.81372549019607843</v>
      </c>
      <c r="H13" s="27">
        <f>AVERAGE('2.5_1'!H13,'2.5_2'!H13)</f>
        <v>2.6840120663650078</v>
      </c>
      <c r="I13" s="27">
        <f>AVERAGE('2.5_1'!I13,'2.5_2'!I13)</f>
        <v>9.1161387631975863</v>
      </c>
      <c r="J13" s="27">
        <f>AVERAGE('2.5_1'!J13,'2.5_2'!J13)</f>
        <v>1.3137254901960784</v>
      </c>
      <c r="K13" s="27">
        <f>AVERAGE('2.5_1'!K13,'2.5_2'!K13)</f>
        <v>0</v>
      </c>
      <c r="L13" s="27">
        <f>AVERAGE('2.5_1'!L13,'2.5_2'!L13)</f>
        <v>0</v>
      </c>
      <c r="M13" s="27">
        <f>AVERAGE('2.5_1'!M13,'2.5_2'!M13)</f>
        <v>297.89630467571652</v>
      </c>
      <c r="N13" s="28">
        <f>AVERAGE('2.5_1'!N13,'2.5_2'!N13)</f>
        <v>317.83031674208155</v>
      </c>
    </row>
    <row r="14" spans="1:14" x14ac:dyDescent="0.5">
      <c r="A14" s="6" t="s">
        <v>15</v>
      </c>
      <c r="B14" s="6" t="s">
        <v>18</v>
      </c>
      <c r="C14" s="24"/>
      <c r="D14" s="25" t="s">
        <v>10</v>
      </c>
      <c r="E14" s="25" t="s">
        <v>9</v>
      </c>
      <c r="F14" s="26">
        <f>AVERAGE('2.5_1'!F14,'2.5_2'!F14)</f>
        <v>0</v>
      </c>
      <c r="G14" s="27">
        <f>AVERAGE('2.5_1'!G14,'2.5_2'!G14)</f>
        <v>0</v>
      </c>
      <c r="H14" s="27">
        <f>AVERAGE('2.5_1'!H14,'2.5_2'!H14)</f>
        <v>0</v>
      </c>
      <c r="I14" s="27">
        <f>AVERAGE('2.5_1'!I14,'2.5_2'!I14)</f>
        <v>0</v>
      </c>
      <c r="J14" s="27">
        <f>AVERAGE('2.5_1'!J14,'2.5_2'!J14)</f>
        <v>0</v>
      </c>
      <c r="K14" s="27">
        <f>AVERAGE('2.5_1'!K14,'2.5_2'!K14)</f>
        <v>0</v>
      </c>
      <c r="L14" s="27">
        <f>AVERAGE('2.5_1'!L14,'2.5_2'!L14)</f>
        <v>0</v>
      </c>
      <c r="M14" s="27">
        <f>AVERAGE('2.5_1'!M14,'2.5_2'!M14)</f>
        <v>53.75</v>
      </c>
      <c r="N14" s="28">
        <f>AVERAGE('2.5_1'!N14,'2.5_2'!N14)</f>
        <v>53.75</v>
      </c>
    </row>
    <row r="15" spans="1:14" x14ac:dyDescent="0.5">
      <c r="C15" s="24"/>
      <c r="D15" s="25"/>
      <c r="E15" s="25" t="s">
        <v>11</v>
      </c>
      <c r="F15" s="29">
        <f>AVERAGE('2.5_1'!F15,'2.5_2'!F15)</f>
        <v>0</v>
      </c>
      <c r="G15" s="27">
        <f>AVERAGE('2.5_1'!G15,'2.5_2'!G15)</f>
        <v>0</v>
      </c>
      <c r="H15" s="27">
        <f>AVERAGE('2.5_1'!H15,'2.5_2'!H15)</f>
        <v>0</v>
      </c>
      <c r="I15" s="27">
        <f>AVERAGE('2.5_1'!I15,'2.5_2'!I15)</f>
        <v>0</v>
      </c>
      <c r="J15" s="27">
        <f>AVERAGE('2.5_1'!J15,'2.5_2'!J15)</f>
        <v>0</v>
      </c>
      <c r="K15" s="27">
        <f>AVERAGE('2.5_1'!K15,'2.5_2'!K15)</f>
        <v>0</v>
      </c>
      <c r="L15" s="27">
        <f>AVERAGE('2.5_1'!L15,'2.5_2'!L15)</f>
        <v>0</v>
      </c>
      <c r="M15" s="27">
        <f>AVERAGE('2.5_1'!M15,'2.5_2'!M15)</f>
        <v>107.5</v>
      </c>
      <c r="N15" s="28">
        <f>AVERAGE('2.5_1'!N15,'2.5_2'!N15)</f>
        <v>107.5</v>
      </c>
    </row>
    <row r="16" spans="1:14" x14ac:dyDescent="0.5">
      <c r="C16" s="30"/>
      <c r="D16" s="31" t="s">
        <v>12</v>
      </c>
      <c r="E16" s="31"/>
      <c r="F16" s="32">
        <f>AVERAGE('2.5_1'!F16,'2.5_2'!F16)</f>
        <v>6.0064102564102564</v>
      </c>
      <c r="G16" s="33">
        <f>AVERAGE('2.5_1'!G16,'2.5_2'!G16)</f>
        <v>0.81372549019607843</v>
      </c>
      <c r="H16" s="33">
        <f>AVERAGE('2.5_1'!H16,'2.5_2'!H16)</f>
        <v>2.6840120663650078</v>
      </c>
      <c r="I16" s="33">
        <f>AVERAGE('2.5_1'!I16,'2.5_2'!I16)</f>
        <v>9.1161387631975863</v>
      </c>
      <c r="J16" s="33">
        <f>AVERAGE('2.5_1'!J16,'2.5_2'!J16)</f>
        <v>1.3137254901960784</v>
      </c>
      <c r="K16" s="33">
        <f>AVERAGE('2.5_1'!K16,'2.5_2'!K16)</f>
        <v>0</v>
      </c>
      <c r="L16" s="33">
        <f>AVERAGE('2.5_1'!L16,'2.5_2'!L16)</f>
        <v>0</v>
      </c>
      <c r="M16" s="33">
        <f>AVERAGE('2.5_1'!M16,'2.5_2'!M16)</f>
        <v>405.39630467571652</v>
      </c>
      <c r="N16" s="17">
        <f>AVERAGE('2.5_1'!N16,'2.5_2'!N16)</f>
        <v>425.33031674208155</v>
      </c>
    </row>
  </sheetData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N16"/>
  <sheetViews>
    <sheetView showGridLines="0" topLeftCell="C1" workbookViewId="0">
      <selection activeCell="C1" sqref="A1:XFD1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1.5703125" style="35" customWidth="1"/>
    <col min="13" max="13" width="12.5703125" style="35" bestFit="1" customWidth="1"/>
    <col min="14" max="14" width="6.85546875" style="35" bestFit="1" customWidth="1"/>
    <col min="15" max="16384" width="9.140625" style="3"/>
  </cols>
  <sheetData>
    <row r="1" spans="1:14" s="68" customFormat="1" x14ac:dyDescent="0.5">
      <c r="A1" s="65"/>
      <c r="B1" s="65"/>
      <c r="C1" s="66" t="s">
        <v>35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5">
      <c r="A2" s="1"/>
      <c r="B2" s="1"/>
      <c r="C2" s="4"/>
      <c r="D2" s="2"/>
      <c r="E2" s="2"/>
      <c r="F2" s="5"/>
      <c r="G2" s="5"/>
      <c r="H2" s="5"/>
      <c r="I2" s="5"/>
      <c r="J2" s="5"/>
      <c r="K2" s="5"/>
      <c r="L2" s="5"/>
      <c r="M2" s="5"/>
      <c r="N2" s="5"/>
    </row>
    <row r="3" spans="1:14" x14ac:dyDescent="0.5">
      <c r="C3" s="7" t="s">
        <v>16</v>
      </c>
      <c r="D3" s="8" t="s">
        <v>0</v>
      </c>
      <c r="E3" s="7" t="s">
        <v>1</v>
      </c>
      <c r="F3" s="9" t="s">
        <v>4</v>
      </c>
      <c r="G3" s="10"/>
      <c r="H3" s="10"/>
      <c r="I3" s="10"/>
      <c r="J3" s="10"/>
      <c r="K3" s="10"/>
      <c r="L3" s="10"/>
      <c r="M3" s="10"/>
      <c r="N3" s="11"/>
    </row>
    <row r="4" spans="1:14" x14ac:dyDescent="0.5">
      <c r="C4" s="12"/>
      <c r="D4" s="13" t="s">
        <v>2</v>
      </c>
      <c r="E4" s="14" t="s">
        <v>3</v>
      </c>
      <c r="F4" s="15" t="s">
        <v>19</v>
      </c>
      <c r="G4" s="16" t="s">
        <v>20</v>
      </c>
      <c r="H4" s="16" t="s">
        <v>21</v>
      </c>
      <c r="I4" s="16" t="s">
        <v>5</v>
      </c>
      <c r="J4" s="16" t="s">
        <v>22</v>
      </c>
      <c r="K4" s="16" t="s">
        <v>23</v>
      </c>
      <c r="L4" s="16" t="s">
        <v>24</v>
      </c>
      <c r="M4" s="16" t="s">
        <v>25</v>
      </c>
      <c r="N4" s="17" t="s">
        <v>7</v>
      </c>
    </row>
    <row r="5" spans="1:14" x14ac:dyDescent="0.5">
      <c r="A5" s="18"/>
      <c r="B5" s="18"/>
      <c r="C5" s="73" t="s">
        <v>17</v>
      </c>
      <c r="D5" s="74" t="s">
        <v>8</v>
      </c>
      <c r="E5" s="74" t="s">
        <v>8</v>
      </c>
      <c r="F5" s="75">
        <f>+'2.5.1_1'!F5+'2.5.2_1'!F5</f>
        <v>4.0784313725490193</v>
      </c>
      <c r="G5" s="76">
        <f>+'2.5.1_1'!G5+'2.5.2_1'!G5</f>
        <v>1.6274509803921569</v>
      </c>
      <c r="H5" s="76">
        <f>+'2.5.1_1'!H5+'2.5.2_1'!H5</f>
        <v>5.2254901960784315</v>
      </c>
      <c r="I5" s="76">
        <f>+'2.5.1_1'!I5+'2.5.2_1'!I5</f>
        <v>18.137254901960784</v>
      </c>
      <c r="J5" s="76">
        <f>+'2.5.1_1'!J5+'2.5.2_1'!J5</f>
        <v>2.6274509803921569</v>
      </c>
      <c r="K5" s="76">
        <f>+'2.5.1_1'!K5+'2.5.2_1'!K5</f>
        <v>0</v>
      </c>
      <c r="L5" s="76">
        <f>+'2.5.1_1'!L5+'2.5.2_1'!L5</f>
        <v>0</v>
      </c>
      <c r="M5" s="76">
        <f>+'2.5.1_1'!M5+'2.5.2_1'!M5</f>
        <v>295.21568627450995</v>
      </c>
      <c r="N5" s="77">
        <f>+'2.5.1_1'!N5+'2.5.2_1'!N5</f>
        <v>326.91176470588249</v>
      </c>
    </row>
    <row r="6" spans="1:14" x14ac:dyDescent="0.5">
      <c r="A6" s="18"/>
      <c r="B6" s="18"/>
      <c r="C6" s="78"/>
      <c r="D6" s="74"/>
      <c r="E6" s="74" t="s">
        <v>9</v>
      </c>
      <c r="F6" s="75">
        <f>+'2.5.1_1'!F6+'2.5.2_1'!F6</f>
        <v>0</v>
      </c>
      <c r="G6" s="76">
        <f>+'2.5.1_1'!G6+'2.5.2_1'!G6</f>
        <v>0</v>
      </c>
      <c r="H6" s="76">
        <f>+'2.5.1_1'!H6+'2.5.2_1'!H6</f>
        <v>0</v>
      </c>
      <c r="I6" s="76">
        <f>+'2.5.1_1'!I6+'2.5.2_1'!I6</f>
        <v>0</v>
      </c>
      <c r="J6" s="76">
        <f>+'2.5.1_1'!J6+'2.5.2_1'!J6</f>
        <v>0</v>
      </c>
      <c r="K6" s="76">
        <f>+'2.5.1_1'!K6+'2.5.2_1'!K6</f>
        <v>0</v>
      </c>
      <c r="L6" s="76">
        <f>+'2.5.1_1'!L6+'2.5.2_1'!L6</f>
        <v>0</v>
      </c>
      <c r="M6" s="76">
        <f>+'2.5.1_1'!M6+'2.5.2_1'!M6</f>
        <v>0</v>
      </c>
      <c r="N6" s="77">
        <f>+'2.5.1_1'!N6+'2.5.2_1'!N6</f>
        <v>0</v>
      </c>
    </row>
    <row r="7" spans="1:14" x14ac:dyDescent="0.5">
      <c r="A7" s="18"/>
      <c r="B7" s="18"/>
      <c r="C7" s="78"/>
      <c r="D7" s="74"/>
      <c r="E7" s="74" t="s">
        <v>7</v>
      </c>
      <c r="F7" s="75">
        <f>+'2.5.1_1'!F7+'2.5.2_1'!F7</f>
        <v>4.0784313725490193</v>
      </c>
      <c r="G7" s="76">
        <f>+'2.5.1_1'!G7+'2.5.2_1'!G7</f>
        <v>1.6274509803921569</v>
      </c>
      <c r="H7" s="76">
        <f>+'2.5.1_1'!H7+'2.5.2_1'!H7</f>
        <v>5.2254901960784315</v>
      </c>
      <c r="I7" s="76">
        <f>+'2.5.1_1'!I7+'2.5.2_1'!I7</f>
        <v>18.137254901960784</v>
      </c>
      <c r="J7" s="76">
        <f>+'2.5.1_1'!J7+'2.5.2_1'!J7</f>
        <v>2.6274509803921569</v>
      </c>
      <c r="K7" s="76">
        <f>+'2.5.1_1'!K7+'2.5.2_1'!K7</f>
        <v>0</v>
      </c>
      <c r="L7" s="76">
        <f>+'2.5.1_1'!L7+'2.5.2_1'!L7</f>
        <v>0</v>
      </c>
      <c r="M7" s="76">
        <f>+'2.5.1_1'!M7+'2.5.2_1'!M7</f>
        <v>295.21568627450995</v>
      </c>
      <c r="N7" s="77">
        <f>+'2.5.1_1'!N7+'2.5.2_1'!N7</f>
        <v>326.91176470588249</v>
      </c>
    </row>
    <row r="8" spans="1:14" x14ac:dyDescent="0.5">
      <c r="A8" s="18"/>
      <c r="B8" s="18"/>
      <c r="C8" s="78"/>
      <c r="D8" s="74" t="s">
        <v>10</v>
      </c>
      <c r="E8" s="74" t="s">
        <v>9</v>
      </c>
      <c r="F8" s="75">
        <f>+'2.5.1_1'!F8+'2.5.2_1'!F8</f>
        <v>0</v>
      </c>
      <c r="G8" s="76">
        <f>+'2.5.1_1'!G8+'2.5.2_1'!G8</f>
        <v>0</v>
      </c>
      <c r="H8" s="76">
        <f>+'2.5.1_1'!H8+'2.5.2_1'!H8</f>
        <v>0</v>
      </c>
      <c r="I8" s="76">
        <f>+'2.5.1_1'!I8+'2.5.2_1'!I8</f>
        <v>0</v>
      </c>
      <c r="J8" s="76">
        <f>+'2.5.1_1'!J8+'2.5.2_1'!J8</f>
        <v>0</v>
      </c>
      <c r="K8" s="76">
        <f>+'2.5.1_1'!K8+'2.5.2_1'!K8</f>
        <v>0</v>
      </c>
      <c r="L8" s="76">
        <f>+'2.5.1_1'!L8+'2.5.2_1'!L8</f>
        <v>0</v>
      </c>
      <c r="M8" s="76">
        <f>+'2.5.1_1'!M8+'2.5.2_1'!M8</f>
        <v>49.75</v>
      </c>
      <c r="N8" s="77">
        <f>+'2.5.1_1'!N8+'2.5.2_1'!N8</f>
        <v>49.75</v>
      </c>
    </row>
    <row r="9" spans="1:14" x14ac:dyDescent="0.5">
      <c r="A9" s="18"/>
      <c r="B9" s="18"/>
      <c r="C9" s="78"/>
      <c r="D9" s="74"/>
      <c r="E9" s="74" t="s">
        <v>11</v>
      </c>
      <c r="F9" s="75">
        <f>+'2.5.1_1'!F9+'2.5.2_1'!F9</f>
        <v>0</v>
      </c>
      <c r="G9" s="76">
        <f>+'2.5.1_1'!G9+'2.5.2_1'!G9</f>
        <v>0</v>
      </c>
      <c r="H9" s="76">
        <f>+'2.5.1_1'!H9+'2.5.2_1'!H9</f>
        <v>0</v>
      </c>
      <c r="I9" s="76">
        <f>+'2.5.1_1'!I9+'2.5.2_1'!I9</f>
        <v>0</v>
      </c>
      <c r="J9" s="76">
        <f>+'2.5.1_1'!J9+'2.5.2_1'!J9</f>
        <v>0</v>
      </c>
      <c r="K9" s="76">
        <f>+'2.5.1_1'!K9+'2.5.2_1'!K9</f>
        <v>0</v>
      </c>
      <c r="L9" s="76">
        <f>+'2.5.1_1'!L9+'2.5.2_1'!L9</f>
        <v>0</v>
      </c>
      <c r="M9" s="76">
        <f>+'2.5.1_1'!M9+'2.5.2_1'!M9</f>
        <v>99.5</v>
      </c>
      <c r="N9" s="77">
        <f>+'2.5.1_1'!N9+'2.5.2_1'!N9</f>
        <v>99.5</v>
      </c>
    </row>
    <row r="10" spans="1:14" x14ac:dyDescent="0.5">
      <c r="A10" s="18"/>
      <c r="B10" s="18"/>
      <c r="C10" s="79"/>
      <c r="D10" s="80" t="s">
        <v>12</v>
      </c>
      <c r="E10" s="80"/>
      <c r="F10" s="75">
        <f>+'2.5.1_1'!F10+'2.5.2_1'!F10</f>
        <v>4.0784313725490193</v>
      </c>
      <c r="G10" s="76">
        <f>+'2.5.1_1'!G10+'2.5.2_1'!G10</f>
        <v>1.6274509803921569</v>
      </c>
      <c r="H10" s="76">
        <f>+'2.5.1_1'!H10+'2.5.2_1'!H10</f>
        <v>5.2254901960784315</v>
      </c>
      <c r="I10" s="76">
        <f>+'2.5.1_1'!I10+'2.5.2_1'!I10</f>
        <v>18.137254901960784</v>
      </c>
      <c r="J10" s="76">
        <f>+'2.5.1_1'!J10+'2.5.2_1'!J10</f>
        <v>2.6274509803921569</v>
      </c>
      <c r="K10" s="76">
        <f>+'2.5.1_1'!K10+'2.5.2_1'!K10</f>
        <v>0</v>
      </c>
      <c r="L10" s="76">
        <f>+'2.5.1_1'!L10+'2.5.2_1'!L10</f>
        <v>0</v>
      </c>
      <c r="M10" s="76">
        <f>+'2.5.1_1'!M10+'2.5.2_1'!M10</f>
        <v>394.71568627450995</v>
      </c>
      <c r="N10" s="77">
        <f>+'2.5.1_1'!N10+'2.5.2_1'!N10</f>
        <v>426.41176470588249</v>
      </c>
    </row>
    <row r="11" spans="1:14" x14ac:dyDescent="0.5">
      <c r="A11" s="6" t="s">
        <v>13</v>
      </c>
      <c r="B11" s="6" t="s">
        <v>18</v>
      </c>
      <c r="C11" s="19" t="s">
        <v>6</v>
      </c>
      <c r="D11" s="20" t="s">
        <v>8</v>
      </c>
      <c r="E11" s="20" t="s">
        <v>8</v>
      </c>
      <c r="F11" s="21">
        <f>+'2.5.1_1'!F11+'2.5.2_1'!F11</f>
        <v>4.0784313725490193</v>
      </c>
      <c r="G11" s="22">
        <f>+'2.5.1_1'!G11+'2.5.2_1'!G11</f>
        <v>1.6274509803921569</v>
      </c>
      <c r="H11" s="22">
        <f>+'2.5.1_1'!H11+'2.5.2_1'!H11</f>
        <v>5.2254901960784315</v>
      </c>
      <c r="I11" s="22">
        <f>+'2.5.1_1'!I11+'2.5.2_1'!I11</f>
        <v>18.137254901960784</v>
      </c>
      <c r="J11" s="22">
        <f>+'2.5.1_1'!J11+'2.5.2_1'!J11</f>
        <v>2.6274509803921569</v>
      </c>
      <c r="K11" s="22">
        <f>+'2.5.1_1'!K11+'2.5.2_1'!K11</f>
        <v>0</v>
      </c>
      <c r="L11" s="22">
        <f>+'2.5.1_1'!L11+'2.5.2_1'!L11</f>
        <v>0</v>
      </c>
      <c r="M11" s="22">
        <f>+'2.5.1_1'!M11+'2.5.2_1'!M11</f>
        <v>295.21568627450995</v>
      </c>
      <c r="N11" s="23">
        <f>+'2.5.1_1'!N11+'2.5.2_1'!N11</f>
        <v>326.91176470588249</v>
      </c>
    </row>
    <row r="12" spans="1:14" x14ac:dyDescent="0.5">
      <c r="A12" s="6" t="s">
        <v>14</v>
      </c>
      <c r="B12" s="6" t="s">
        <v>18</v>
      </c>
      <c r="C12" s="24"/>
      <c r="D12" s="25"/>
      <c r="E12" s="25" t="s">
        <v>9</v>
      </c>
      <c r="F12" s="26">
        <f>+'2.5.1_1'!F12+'2.5.2_1'!F12</f>
        <v>0</v>
      </c>
      <c r="G12" s="27">
        <f>+'2.5.1_1'!G12+'2.5.2_1'!G12</f>
        <v>0</v>
      </c>
      <c r="H12" s="27">
        <f>+'2.5.1_1'!H12+'2.5.2_1'!H12</f>
        <v>0</v>
      </c>
      <c r="I12" s="27">
        <f>+'2.5.1_1'!I12+'2.5.2_1'!I12</f>
        <v>0</v>
      </c>
      <c r="J12" s="27">
        <f>+'2.5.1_1'!J12+'2.5.2_1'!J12</f>
        <v>0</v>
      </c>
      <c r="K12" s="27">
        <f>+'2.5.1_1'!K12+'2.5.2_1'!K12</f>
        <v>0</v>
      </c>
      <c r="L12" s="27">
        <f>+'2.5.1_1'!L12+'2.5.2_1'!L12</f>
        <v>0</v>
      </c>
      <c r="M12" s="27">
        <f>+'2.5.1_1'!M12+'2.5.2_1'!M12</f>
        <v>0</v>
      </c>
      <c r="N12" s="28">
        <f>+'2.5.1_1'!N12+'2.5.2_1'!N12</f>
        <v>0</v>
      </c>
    </row>
    <row r="13" spans="1:14" x14ac:dyDescent="0.5">
      <c r="C13" s="24"/>
      <c r="D13" s="25"/>
      <c r="E13" s="25" t="s">
        <v>7</v>
      </c>
      <c r="F13" s="29">
        <f>+'2.5.1_1'!F13+'2.5.2_1'!F13</f>
        <v>4.0784313725490193</v>
      </c>
      <c r="G13" s="27">
        <f>+'2.5.1_1'!G13+'2.5.2_1'!G13</f>
        <v>1.6274509803921569</v>
      </c>
      <c r="H13" s="27">
        <f>+'2.5.1_1'!H13+'2.5.2_1'!H13</f>
        <v>5.2254901960784315</v>
      </c>
      <c r="I13" s="27">
        <f>+'2.5.1_1'!I13+'2.5.2_1'!I13</f>
        <v>18.137254901960784</v>
      </c>
      <c r="J13" s="27">
        <f>+'2.5.1_1'!J13+'2.5.2_1'!J13</f>
        <v>2.6274509803921569</v>
      </c>
      <c r="K13" s="27">
        <f>+'2.5.1_1'!K13+'2.5.2_1'!K13</f>
        <v>0</v>
      </c>
      <c r="L13" s="27">
        <f>+'2.5.1_1'!L13+'2.5.2_1'!L13</f>
        <v>0</v>
      </c>
      <c r="M13" s="27">
        <f>+'2.5.1_1'!M13+'2.5.2_1'!M13</f>
        <v>295.21568627450995</v>
      </c>
      <c r="N13" s="28">
        <f>+'2.5.1_1'!N13+'2.5.2_1'!N13</f>
        <v>326.91176470588249</v>
      </c>
    </row>
    <row r="14" spans="1:14" x14ac:dyDescent="0.5">
      <c r="A14" s="6" t="s">
        <v>15</v>
      </c>
      <c r="B14" s="6" t="s">
        <v>18</v>
      </c>
      <c r="C14" s="24"/>
      <c r="D14" s="25" t="s">
        <v>10</v>
      </c>
      <c r="E14" s="25" t="s">
        <v>9</v>
      </c>
      <c r="F14" s="26">
        <f>+'2.5.1_1'!F14+'2.5.2_1'!F14</f>
        <v>0</v>
      </c>
      <c r="G14" s="27">
        <f>+'2.5.1_1'!G14+'2.5.2_1'!G14</f>
        <v>0</v>
      </c>
      <c r="H14" s="27">
        <f>+'2.5.1_1'!H14+'2.5.2_1'!H14</f>
        <v>0</v>
      </c>
      <c r="I14" s="27">
        <f>+'2.5.1_1'!I14+'2.5.2_1'!I14</f>
        <v>0</v>
      </c>
      <c r="J14" s="27">
        <f>+'2.5.1_1'!J14+'2.5.2_1'!J14</f>
        <v>0</v>
      </c>
      <c r="K14" s="27">
        <f>+'2.5.1_1'!K14+'2.5.2_1'!K14</f>
        <v>0</v>
      </c>
      <c r="L14" s="27">
        <f>+'2.5.1_1'!L14+'2.5.2_1'!L14</f>
        <v>0</v>
      </c>
      <c r="M14" s="27">
        <f>+'2.5.1_1'!M14+'2.5.2_1'!M14</f>
        <v>49.75</v>
      </c>
      <c r="N14" s="28">
        <f>+'2.5.1_1'!N14+'2.5.2_1'!N14</f>
        <v>49.75</v>
      </c>
    </row>
    <row r="15" spans="1:14" x14ac:dyDescent="0.5">
      <c r="C15" s="24"/>
      <c r="D15" s="25"/>
      <c r="E15" s="25" t="s">
        <v>11</v>
      </c>
      <c r="F15" s="29">
        <f>+'2.5.1_1'!F15+'2.5.2_1'!F15</f>
        <v>0</v>
      </c>
      <c r="G15" s="27">
        <f>+'2.5.1_1'!G15+'2.5.2_1'!G15</f>
        <v>0</v>
      </c>
      <c r="H15" s="27">
        <f>+'2.5.1_1'!H15+'2.5.2_1'!H15</f>
        <v>0</v>
      </c>
      <c r="I15" s="27">
        <f>+'2.5.1_1'!I15+'2.5.2_1'!I15</f>
        <v>0</v>
      </c>
      <c r="J15" s="27">
        <f>+'2.5.1_1'!J15+'2.5.2_1'!J15</f>
        <v>0</v>
      </c>
      <c r="K15" s="27">
        <f>+'2.5.1_1'!K15+'2.5.2_1'!K15</f>
        <v>0</v>
      </c>
      <c r="L15" s="27">
        <f>+'2.5.1_1'!L15+'2.5.2_1'!L15</f>
        <v>0</v>
      </c>
      <c r="M15" s="27">
        <f>+'2.5.1_1'!M15+'2.5.2_1'!M15</f>
        <v>99.5</v>
      </c>
      <c r="N15" s="28">
        <f>+'2.5.1_1'!N15+'2.5.2_1'!N15</f>
        <v>99.5</v>
      </c>
    </row>
    <row r="16" spans="1:14" x14ac:dyDescent="0.5">
      <c r="C16" s="30"/>
      <c r="D16" s="31" t="s">
        <v>12</v>
      </c>
      <c r="E16" s="31"/>
      <c r="F16" s="32">
        <f>+'2.5.1_1'!F16+'2.5.2_1'!F16</f>
        <v>4.0784313725490193</v>
      </c>
      <c r="G16" s="33">
        <f>+'2.5.1_1'!G16+'2.5.2_1'!G16</f>
        <v>1.6274509803921569</v>
      </c>
      <c r="H16" s="33">
        <f>+'2.5.1_1'!H16+'2.5.2_1'!H16</f>
        <v>5.2254901960784315</v>
      </c>
      <c r="I16" s="33">
        <f>+'2.5.1_1'!I16+'2.5.2_1'!I16</f>
        <v>18.137254901960784</v>
      </c>
      <c r="J16" s="33">
        <f>+'2.5.1_1'!J16+'2.5.2_1'!J16</f>
        <v>2.6274509803921569</v>
      </c>
      <c r="K16" s="33">
        <f>+'2.5.1_1'!K16+'2.5.2_1'!K16</f>
        <v>0</v>
      </c>
      <c r="L16" s="33">
        <f>+'2.5.1_1'!L16+'2.5.2_1'!L16</f>
        <v>0</v>
      </c>
      <c r="M16" s="33">
        <f>+'2.5.1_1'!M16+'2.5.2_1'!M16</f>
        <v>394.71568627450995</v>
      </c>
      <c r="N16" s="17">
        <f>+'2.5.1_1'!N16+'2.5.2_1'!N16</f>
        <v>426.41176470588249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16"/>
  <sheetViews>
    <sheetView showGridLines="0" topLeftCell="C1" workbookViewId="0">
      <selection activeCell="C1" sqref="A1:XFD1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1.5703125" style="35" customWidth="1"/>
    <col min="13" max="13" width="12.5703125" style="35" bestFit="1" customWidth="1"/>
    <col min="14" max="14" width="6.85546875" style="35" bestFit="1" customWidth="1"/>
    <col min="15" max="16384" width="9.140625" style="51"/>
  </cols>
  <sheetData>
    <row r="1" spans="1:14" s="72" customFormat="1" x14ac:dyDescent="0.5">
      <c r="A1" s="65"/>
      <c r="B1" s="65"/>
      <c r="C1" s="66" t="s">
        <v>34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5">
      <c r="A2" s="1"/>
      <c r="B2" s="1"/>
      <c r="C2" s="4"/>
      <c r="D2" s="2"/>
      <c r="E2" s="2"/>
      <c r="F2" s="5"/>
      <c r="G2" s="5"/>
      <c r="H2" s="5"/>
      <c r="I2" s="5"/>
      <c r="J2" s="5"/>
      <c r="K2" s="5"/>
      <c r="L2" s="5"/>
      <c r="M2" s="5"/>
      <c r="N2" s="5"/>
    </row>
    <row r="3" spans="1:14" x14ac:dyDescent="0.5">
      <c r="C3" s="7" t="s">
        <v>16</v>
      </c>
      <c r="D3" s="8" t="s">
        <v>0</v>
      </c>
      <c r="E3" s="7" t="s">
        <v>1</v>
      </c>
      <c r="F3" s="52" t="s">
        <v>4</v>
      </c>
      <c r="G3" s="53"/>
      <c r="H3" s="53"/>
      <c r="I3" s="53"/>
      <c r="J3" s="53"/>
      <c r="K3" s="53"/>
      <c r="L3" s="53"/>
      <c r="M3" s="53"/>
      <c r="N3" s="54"/>
    </row>
    <row r="4" spans="1:14" x14ac:dyDescent="0.5">
      <c r="C4" s="12"/>
      <c r="D4" s="13" t="s">
        <v>2</v>
      </c>
      <c r="E4" s="14" t="s">
        <v>3</v>
      </c>
      <c r="F4" s="37" t="s">
        <v>19</v>
      </c>
      <c r="G4" s="38" t="s">
        <v>20</v>
      </c>
      <c r="H4" s="38" t="s">
        <v>21</v>
      </c>
      <c r="I4" s="38" t="s">
        <v>5</v>
      </c>
      <c r="J4" s="38" t="s">
        <v>22</v>
      </c>
      <c r="K4" s="38" t="s">
        <v>23</v>
      </c>
      <c r="L4" s="38" t="s">
        <v>24</v>
      </c>
      <c r="M4" s="38" t="s">
        <v>25</v>
      </c>
      <c r="N4" s="55" t="s">
        <v>7</v>
      </c>
    </row>
    <row r="5" spans="1:14" x14ac:dyDescent="0.5">
      <c r="A5" s="18"/>
      <c r="B5" s="18"/>
      <c r="C5" s="73" t="s">
        <v>17</v>
      </c>
      <c r="D5" s="74" t="s">
        <v>8</v>
      </c>
      <c r="E5" s="74" t="s">
        <v>8</v>
      </c>
      <c r="F5" s="84">
        <f>+'2.5.1_2'!F5+'2.5.2_2'!F5</f>
        <v>7.9343891402714934</v>
      </c>
      <c r="G5" s="85">
        <f>+'2.5.1_2'!G5+'2.5.2_2'!G5</f>
        <v>0</v>
      </c>
      <c r="H5" s="85">
        <f>+'2.5.1_2'!H5+'2.5.2_2'!H5</f>
        <v>0.1425339366515837</v>
      </c>
      <c r="I5" s="85">
        <f>+'2.5.1_2'!I5+'2.5.2_2'!I5</f>
        <v>9.5022624434389136E-2</v>
      </c>
      <c r="J5" s="85">
        <f>+'2.5.1_2'!J5+'2.5.2_2'!J5</f>
        <v>0</v>
      </c>
      <c r="K5" s="85">
        <f>+'2.5.1_2'!K5+'2.5.2_2'!K5</f>
        <v>0</v>
      </c>
      <c r="L5" s="85">
        <f>+'2.5.1_2'!L5+'2.5.2_2'!L5</f>
        <v>0</v>
      </c>
      <c r="M5" s="85">
        <f>+'2.5.1_2'!M5+'2.5.2_2'!M5</f>
        <v>300.57692307692309</v>
      </c>
      <c r="N5" s="86">
        <f>+'2.5.1_2'!N5+'2.5.2_2'!N5</f>
        <v>308.74886877828055</v>
      </c>
    </row>
    <row r="6" spans="1:14" x14ac:dyDescent="0.5">
      <c r="A6" s="18"/>
      <c r="B6" s="18"/>
      <c r="C6" s="78"/>
      <c r="D6" s="74"/>
      <c r="E6" s="74" t="s">
        <v>9</v>
      </c>
      <c r="F6" s="84">
        <f>+'2.5.1_2'!F6+'2.5.2_2'!F6</f>
        <v>0</v>
      </c>
      <c r="G6" s="85">
        <f>+'2.5.1_2'!G6+'2.5.2_2'!G6</f>
        <v>0</v>
      </c>
      <c r="H6" s="85">
        <f>+'2.5.1_2'!H6+'2.5.2_2'!H6</f>
        <v>0</v>
      </c>
      <c r="I6" s="85">
        <f>+'2.5.1_2'!I6+'2.5.2_2'!I6</f>
        <v>0</v>
      </c>
      <c r="J6" s="85">
        <f>+'2.5.1_2'!J6+'2.5.2_2'!J6</f>
        <v>0</v>
      </c>
      <c r="K6" s="85">
        <f>+'2.5.1_2'!K6+'2.5.2_2'!K6</f>
        <v>0</v>
      </c>
      <c r="L6" s="85">
        <f>+'2.5.1_2'!L6+'2.5.2_2'!L6</f>
        <v>0</v>
      </c>
      <c r="M6" s="85">
        <f>+'2.5.1_2'!M6+'2.5.2_2'!M6</f>
        <v>0</v>
      </c>
      <c r="N6" s="86">
        <f>+'2.5.1_2'!N6+'2.5.2_2'!N6</f>
        <v>0</v>
      </c>
    </row>
    <row r="7" spans="1:14" x14ac:dyDescent="0.5">
      <c r="A7" s="18"/>
      <c r="B7" s="18"/>
      <c r="C7" s="78"/>
      <c r="D7" s="74"/>
      <c r="E7" s="74" t="s">
        <v>7</v>
      </c>
      <c r="F7" s="84">
        <f>+'2.5.1_2'!F7+'2.5.2_2'!F7</f>
        <v>7.9343891402714934</v>
      </c>
      <c r="G7" s="85">
        <f>+'2.5.1_2'!G7+'2.5.2_2'!G7</f>
        <v>0</v>
      </c>
      <c r="H7" s="85">
        <f>+'2.5.1_2'!H7+'2.5.2_2'!H7</f>
        <v>0.1425339366515837</v>
      </c>
      <c r="I7" s="85">
        <f>+'2.5.1_2'!I7+'2.5.2_2'!I7</f>
        <v>9.5022624434389136E-2</v>
      </c>
      <c r="J7" s="85">
        <f>+'2.5.1_2'!J7+'2.5.2_2'!J7</f>
        <v>0</v>
      </c>
      <c r="K7" s="85">
        <f>+'2.5.1_2'!K7+'2.5.2_2'!K7</f>
        <v>0</v>
      </c>
      <c r="L7" s="85">
        <f>+'2.5.1_2'!L7+'2.5.2_2'!L7</f>
        <v>0</v>
      </c>
      <c r="M7" s="85">
        <f>+'2.5.1_2'!M7+'2.5.2_2'!M7</f>
        <v>300.57692307692309</v>
      </c>
      <c r="N7" s="86">
        <f>+'2.5.1_2'!N7+'2.5.2_2'!N7</f>
        <v>308.74886877828055</v>
      </c>
    </row>
    <row r="8" spans="1:14" x14ac:dyDescent="0.5">
      <c r="A8" s="18"/>
      <c r="B8" s="18"/>
      <c r="C8" s="78"/>
      <c r="D8" s="74" t="s">
        <v>10</v>
      </c>
      <c r="E8" s="74" t="s">
        <v>9</v>
      </c>
      <c r="F8" s="84">
        <f>+'2.5.1_2'!F8+'2.5.2_2'!F8</f>
        <v>0</v>
      </c>
      <c r="G8" s="85">
        <f>+'2.5.1_2'!G8+'2.5.2_2'!G8</f>
        <v>0</v>
      </c>
      <c r="H8" s="85">
        <f>+'2.5.1_2'!H8+'2.5.2_2'!H8</f>
        <v>0</v>
      </c>
      <c r="I8" s="85">
        <f>+'2.5.1_2'!I8+'2.5.2_2'!I8</f>
        <v>0</v>
      </c>
      <c r="J8" s="85">
        <f>+'2.5.1_2'!J8+'2.5.2_2'!J8</f>
        <v>0</v>
      </c>
      <c r="K8" s="85">
        <f>+'2.5.1_2'!K8+'2.5.2_2'!K8</f>
        <v>0</v>
      </c>
      <c r="L8" s="85">
        <f>+'2.5.1_2'!L8+'2.5.2_2'!L8</f>
        <v>0</v>
      </c>
      <c r="M8" s="85">
        <f>+'2.5.1_2'!M8+'2.5.2_2'!M8</f>
        <v>57.75</v>
      </c>
      <c r="N8" s="86">
        <f>+'2.5.1_2'!N8+'2.5.2_2'!N8</f>
        <v>57.75</v>
      </c>
    </row>
    <row r="9" spans="1:14" x14ac:dyDescent="0.5">
      <c r="A9" s="18"/>
      <c r="B9" s="18"/>
      <c r="C9" s="78"/>
      <c r="D9" s="74"/>
      <c r="E9" s="74" t="s">
        <v>11</v>
      </c>
      <c r="F9" s="84">
        <f>+'2.5.1_2'!F9+'2.5.2_2'!F9</f>
        <v>0</v>
      </c>
      <c r="G9" s="85">
        <f>+'2.5.1_2'!G9+'2.5.2_2'!G9</f>
        <v>0</v>
      </c>
      <c r="H9" s="85">
        <f>+'2.5.1_2'!H9+'2.5.2_2'!H9</f>
        <v>0</v>
      </c>
      <c r="I9" s="85">
        <f>+'2.5.1_2'!I9+'2.5.2_2'!I9</f>
        <v>0</v>
      </c>
      <c r="J9" s="85">
        <f>+'2.5.1_2'!J9+'2.5.2_2'!J9</f>
        <v>0</v>
      </c>
      <c r="K9" s="85">
        <f>+'2.5.1_2'!K9+'2.5.2_2'!K9</f>
        <v>0</v>
      </c>
      <c r="L9" s="85">
        <f>+'2.5.1_2'!L9+'2.5.2_2'!L9</f>
        <v>0</v>
      </c>
      <c r="M9" s="85">
        <f>+'2.5.1_2'!M9+'2.5.2_2'!M9</f>
        <v>115.5</v>
      </c>
      <c r="N9" s="86">
        <f>+'2.5.1_2'!N9+'2.5.2_2'!N9</f>
        <v>115.5</v>
      </c>
    </row>
    <row r="10" spans="1:14" x14ac:dyDescent="0.5">
      <c r="A10" s="18"/>
      <c r="B10" s="18"/>
      <c r="C10" s="79"/>
      <c r="D10" s="80" t="s">
        <v>12</v>
      </c>
      <c r="E10" s="80"/>
      <c r="F10" s="84">
        <f>+'2.5.1_2'!F10+'2.5.2_2'!F10</f>
        <v>7.9343891402714934</v>
      </c>
      <c r="G10" s="85">
        <f>+'2.5.1_2'!G10+'2.5.2_2'!G10</f>
        <v>0</v>
      </c>
      <c r="H10" s="85">
        <f>+'2.5.1_2'!H10+'2.5.2_2'!H10</f>
        <v>0.1425339366515837</v>
      </c>
      <c r="I10" s="85">
        <f>+'2.5.1_2'!I10+'2.5.2_2'!I10</f>
        <v>9.5022624434389136E-2</v>
      </c>
      <c r="J10" s="85">
        <f>+'2.5.1_2'!J10+'2.5.2_2'!J10</f>
        <v>0</v>
      </c>
      <c r="K10" s="85">
        <f>+'2.5.1_2'!K10+'2.5.2_2'!K10</f>
        <v>0</v>
      </c>
      <c r="L10" s="85">
        <f>+'2.5.1_2'!L10+'2.5.2_2'!L10</f>
        <v>0</v>
      </c>
      <c r="M10" s="85">
        <f>+'2.5.1_2'!M10+'2.5.2_2'!M10</f>
        <v>416.07692307692309</v>
      </c>
      <c r="N10" s="86">
        <f>+'2.5.1_2'!N10+'2.5.2_2'!N10</f>
        <v>424.24886877828055</v>
      </c>
    </row>
    <row r="11" spans="1:14" x14ac:dyDescent="0.5">
      <c r="A11" s="6" t="s">
        <v>13</v>
      </c>
      <c r="B11" s="6" t="s">
        <v>18</v>
      </c>
      <c r="C11" s="19" t="s">
        <v>6</v>
      </c>
      <c r="D11" s="20" t="s">
        <v>8</v>
      </c>
      <c r="E11" s="20" t="s">
        <v>8</v>
      </c>
      <c r="F11" s="56">
        <f>+'2.5.1_2'!F11+'2.5.2_2'!F11</f>
        <v>7.9343891402714934</v>
      </c>
      <c r="G11" s="57">
        <f>+'2.5.1_2'!G11+'2.5.2_2'!G11</f>
        <v>0</v>
      </c>
      <c r="H11" s="57">
        <f>+'2.5.1_2'!H11+'2.5.2_2'!H11</f>
        <v>0.1425339366515837</v>
      </c>
      <c r="I11" s="57">
        <f>+'2.5.1_2'!I11+'2.5.2_2'!I11</f>
        <v>9.5022624434389136E-2</v>
      </c>
      <c r="J11" s="57">
        <f>+'2.5.1_2'!J11+'2.5.2_2'!J11</f>
        <v>0</v>
      </c>
      <c r="K11" s="57">
        <f>+'2.5.1_2'!K11+'2.5.2_2'!K11</f>
        <v>0</v>
      </c>
      <c r="L11" s="57">
        <f>+'2.5.1_2'!L11+'2.5.2_2'!L11</f>
        <v>0</v>
      </c>
      <c r="M11" s="57">
        <f>+'2.5.1_2'!M11+'2.5.2_2'!M11</f>
        <v>300.57692307692309</v>
      </c>
      <c r="N11" s="58">
        <f>+'2.5.1_2'!N11+'2.5.2_2'!N11</f>
        <v>308.74886877828055</v>
      </c>
    </row>
    <row r="12" spans="1:14" x14ac:dyDescent="0.5">
      <c r="A12" s="6" t="s">
        <v>14</v>
      </c>
      <c r="B12" s="6" t="s">
        <v>18</v>
      </c>
      <c r="C12" s="24"/>
      <c r="D12" s="25"/>
      <c r="E12" s="25" t="s">
        <v>9</v>
      </c>
      <c r="F12" s="59">
        <f>+'2.5.1_2'!F12+'2.5.2_2'!F12</f>
        <v>0</v>
      </c>
      <c r="G12" s="60">
        <f>+'2.5.1_2'!G12+'2.5.2_2'!G12</f>
        <v>0</v>
      </c>
      <c r="H12" s="60">
        <f>+'2.5.1_2'!H12+'2.5.2_2'!H12</f>
        <v>0</v>
      </c>
      <c r="I12" s="60">
        <f>+'2.5.1_2'!I12+'2.5.2_2'!I12</f>
        <v>0</v>
      </c>
      <c r="J12" s="60">
        <f>+'2.5.1_2'!J12+'2.5.2_2'!J12</f>
        <v>0</v>
      </c>
      <c r="K12" s="60">
        <f>+'2.5.1_2'!K12+'2.5.2_2'!K12</f>
        <v>0</v>
      </c>
      <c r="L12" s="60">
        <f>+'2.5.1_2'!L12+'2.5.2_2'!L12</f>
        <v>0</v>
      </c>
      <c r="M12" s="60">
        <f>+'2.5.1_2'!M12+'2.5.2_2'!M12</f>
        <v>0</v>
      </c>
      <c r="N12" s="61">
        <f>+'2.5.1_2'!N12+'2.5.2_2'!N12</f>
        <v>0</v>
      </c>
    </row>
    <row r="13" spans="1:14" x14ac:dyDescent="0.5">
      <c r="C13" s="24"/>
      <c r="D13" s="25"/>
      <c r="E13" s="25" t="s">
        <v>7</v>
      </c>
      <c r="F13" s="62">
        <f>+'2.5.1_2'!F13+'2.5.2_2'!F13</f>
        <v>7.9343891402714934</v>
      </c>
      <c r="G13" s="60">
        <f>+'2.5.1_2'!G13+'2.5.2_2'!G13</f>
        <v>0</v>
      </c>
      <c r="H13" s="60">
        <f>+'2.5.1_2'!H13+'2.5.2_2'!H13</f>
        <v>0.1425339366515837</v>
      </c>
      <c r="I13" s="60">
        <f>+'2.5.1_2'!I13+'2.5.2_2'!I13</f>
        <v>9.5022624434389136E-2</v>
      </c>
      <c r="J13" s="60">
        <f>+'2.5.1_2'!J13+'2.5.2_2'!J13</f>
        <v>0</v>
      </c>
      <c r="K13" s="60">
        <f>+'2.5.1_2'!K13+'2.5.2_2'!K13</f>
        <v>0</v>
      </c>
      <c r="L13" s="60">
        <f>+'2.5.1_2'!L13+'2.5.2_2'!L13</f>
        <v>0</v>
      </c>
      <c r="M13" s="60">
        <f>+'2.5.1_2'!M13+'2.5.2_2'!M13</f>
        <v>300.57692307692309</v>
      </c>
      <c r="N13" s="61">
        <f>+'2.5.1_2'!N13+'2.5.2_2'!N13</f>
        <v>308.74886877828055</v>
      </c>
    </row>
    <row r="14" spans="1:14" x14ac:dyDescent="0.5">
      <c r="A14" s="6" t="s">
        <v>15</v>
      </c>
      <c r="B14" s="6" t="s">
        <v>18</v>
      </c>
      <c r="C14" s="24"/>
      <c r="D14" s="25" t="s">
        <v>10</v>
      </c>
      <c r="E14" s="25" t="s">
        <v>9</v>
      </c>
      <c r="F14" s="59">
        <f>+'2.5.1_2'!F14+'2.5.2_2'!F14</f>
        <v>0</v>
      </c>
      <c r="G14" s="60">
        <f>+'2.5.1_2'!G14+'2.5.2_2'!G14</f>
        <v>0</v>
      </c>
      <c r="H14" s="60">
        <f>+'2.5.1_2'!H14+'2.5.2_2'!H14</f>
        <v>0</v>
      </c>
      <c r="I14" s="60">
        <f>+'2.5.1_2'!I14+'2.5.2_2'!I14</f>
        <v>0</v>
      </c>
      <c r="J14" s="60">
        <f>+'2.5.1_2'!J14+'2.5.2_2'!J14</f>
        <v>0</v>
      </c>
      <c r="K14" s="60">
        <f>+'2.5.1_2'!K14+'2.5.2_2'!K14</f>
        <v>0</v>
      </c>
      <c r="L14" s="60">
        <f>+'2.5.1_2'!L14+'2.5.2_2'!L14</f>
        <v>0</v>
      </c>
      <c r="M14" s="60">
        <f>+'2.5.1_2'!M14+'2.5.2_2'!M14</f>
        <v>57.75</v>
      </c>
      <c r="N14" s="61">
        <f>+'2.5.1_2'!N14+'2.5.2_2'!N14</f>
        <v>57.75</v>
      </c>
    </row>
    <row r="15" spans="1:14" x14ac:dyDescent="0.5">
      <c r="C15" s="24"/>
      <c r="D15" s="25"/>
      <c r="E15" s="25" t="s">
        <v>11</v>
      </c>
      <c r="F15" s="62">
        <f>+'2.5.1_2'!F15+'2.5.2_2'!F15</f>
        <v>0</v>
      </c>
      <c r="G15" s="60">
        <f>+'2.5.1_2'!G15+'2.5.2_2'!G15</f>
        <v>0</v>
      </c>
      <c r="H15" s="60">
        <f>+'2.5.1_2'!H15+'2.5.2_2'!H15</f>
        <v>0</v>
      </c>
      <c r="I15" s="60">
        <f>+'2.5.1_2'!I15+'2.5.2_2'!I15</f>
        <v>0</v>
      </c>
      <c r="J15" s="60">
        <f>+'2.5.1_2'!J15+'2.5.2_2'!J15</f>
        <v>0</v>
      </c>
      <c r="K15" s="60">
        <f>+'2.5.1_2'!K15+'2.5.2_2'!K15</f>
        <v>0</v>
      </c>
      <c r="L15" s="60">
        <f>+'2.5.1_2'!L15+'2.5.2_2'!L15</f>
        <v>0</v>
      </c>
      <c r="M15" s="60">
        <f>+'2.5.1_2'!M15+'2.5.2_2'!M15</f>
        <v>115.5</v>
      </c>
      <c r="N15" s="61">
        <f>+'2.5.1_2'!N15+'2.5.2_2'!N15</f>
        <v>115.5</v>
      </c>
    </row>
    <row r="16" spans="1:14" x14ac:dyDescent="0.5">
      <c r="C16" s="30"/>
      <c r="D16" s="31" t="s">
        <v>12</v>
      </c>
      <c r="E16" s="31"/>
      <c r="F16" s="63">
        <f>+'2.5.1_2'!F16+'2.5.2_2'!F16</f>
        <v>7.9343891402714934</v>
      </c>
      <c r="G16" s="64">
        <f>+'2.5.1_2'!G16+'2.5.2_2'!G16</f>
        <v>0</v>
      </c>
      <c r="H16" s="64">
        <f>+'2.5.1_2'!H16+'2.5.2_2'!H16</f>
        <v>0.1425339366515837</v>
      </c>
      <c r="I16" s="64">
        <f>+'2.5.1_2'!I16+'2.5.2_2'!I16</f>
        <v>9.5022624434389136E-2</v>
      </c>
      <c r="J16" s="64">
        <f>+'2.5.1_2'!J16+'2.5.2_2'!J16</f>
        <v>0</v>
      </c>
      <c r="K16" s="64">
        <f>+'2.5.1_2'!K16+'2.5.2_2'!K16</f>
        <v>0</v>
      </c>
      <c r="L16" s="64">
        <f>+'2.5.1_2'!L16+'2.5.2_2'!L16</f>
        <v>0</v>
      </c>
      <c r="M16" s="64">
        <f>+'2.5.1_2'!M16+'2.5.2_2'!M16</f>
        <v>416.07692307692309</v>
      </c>
      <c r="N16" s="55">
        <f>+'2.5.1_2'!N16+'2.5.2_2'!N16</f>
        <v>424.24886877828055</v>
      </c>
    </row>
  </sheetData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6"/>
  <sheetViews>
    <sheetView showGridLines="0" topLeftCell="C1" workbookViewId="0">
      <selection activeCell="C1" sqref="A1:XFD1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1.5703125" style="35" customWidth="1"/>
    <col min="13" max="13" width="12.5703125" style="35" bestFit="1" customWidth="1"/>
    <col min="14" max="14" width="6.85546875" style="35" bestFit="1" customWidth="1"/>
    <col min="15" max="16384" width="9.140625" style="3"/>
  </cols>
  <sheetData>
    <row r="1" spans="1:14" s="68" customFormat="1" x14ac:dyDescent="0.5">
      <c r="A1" s="65"/>
      <c r="B1" s="65"/>
      <c r="C1" s="87" t="s">
        <v>33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5">
      <c r="A2" s="1"/>
      <c r="B2" s="1"/>
      <c r="C2" s="4"/>
      <c r="D2" s="2"/>
      <c r="E2" s="2"/>
      <c r="F2" s="5"/>
      <c r="G2" s="5"/>
      <c r="H2" s="5"/>
      <c r="I2" s="5"/>
      <c r="J2" s="5"/>
      <c r="K2" s="5"/>
      <c r="L2" s="5"/>
      <c r="M2" s="5"/>
      <c r="N2" s="5"/>
    </row>
    <row r="3" spans="1:14" x14ac:dyDescent="0.5">
      <c r="C3" s="7" t="s">
        <v>16</v>
      </c>
      <c r="D3" s="8" t="s">
        <v>0</v>
      </c>
      <c r="E3" s="7" t="s">
        <v>1</v>
      </c>
      <c r="F3" s="9" t="s">
        <v>4</v>
      </c>
      <c r="G3" s="10"/>
      <c r="H3" s="10"/>
      <c r="I3" s="10"/>
      <c r="J3" s="10"/>
      <c r="K3" s="10"/>
      <c r="L3" s="10"/>
      <c r="M3" s="10"/>
      <c r="N3" s="11"/>
    </row>
    <row r="4" spans="1:14" x14ac:dyDescent="0.5">
      <c r="C4" s="12"/>
      <c r="D4" s="13" t="s">
        <v>2</v>
      </c>
      <c r="E4" s="14" t="s">
        <v>3</v>
      </c>
      <c r="F4" s="15" t="s">
        <v>19</v>
      </c>
      <c r="G4" s="16" t="s">
        <v>20</v>
      </c>
      <c r="H4" s="16" t="s">
        <v>21</v>
      </c>
      <c r="I4" s="16" t="s">
        <v>5</v>
      </c>
      <c r="J4" s="16" t="s">
        <v>22</v>
      </c>
      <c r="K4" s="16" t="s">
        <v>23</v>
      </c>
      <c r="L4" s="16" t="s">
        <v>24</v>
      </c>
      <c r="M4" s="16" t="s">
        <v>25</v>
      </c>
      <c r="N4" s="17" t="s">
        <v>7</v>
      </c>
    </row>
    <row r="5" spans="1:14" x14ac:dyDescent="0.5">
      <c r="A5" s="18"/>
      <c r="B5" s="18"/>
      <c r="C5" s="73" t="s">
        <v>17</v>
      </c>
      <c r="D5" s="74" t="s">
        <v>8</v>
      </c>
      <c r="E5" s="74" t="s">
        <v>8</v>
      </c>
      <c r="F5" s="75">
        <f>AVERAGE('2.5.1_1'!F5,'2.5.1_2'!F5)</f>
        <v>6.0064102564102564</v>
      </c>
      <c r="G5" s="76">
        <f>AVERAGE('2.5.1_1'!G5,'2.5.1_2'!G5)</f>
        <v>0.81372549019607843</v>
      </c>
      <c r="H5" s="76">
        <f>AVERAGE('2.5.1_1'!H5,'2.5.1_2'!H5)</f>
        <v>1.7820512820512822</v>
      </c>
      <c r="I5" s="76">
        <f>AVERAGE('2.5.1_1'!I5,'2.5.1_2'!I5)</f>
        <v>4.3269230769230766</v>
      </c>
      <c r="J5" s="76">
        <f>AVERAGE('2.5.1_1'!J5,'2.5.1_2'!J5)</f>
        <v>1.3137254901960784</v>
      </c>
      <c r="K5" s="76">
        <f>AVERAGE('2.5.1_1'!K5,'2.5.1_2'!K5)</f>
        <v>0</v>
      </c>
      <c r="L5" s="76">
        <f>AVERAGE('2.5.1_1'!L5,'2.5.1_2'!L5)</f>
        <v>0</v>
      </c>
      <c r="M5" s="76">
        <f>AVERAGE('2.5.1_1'!M5,'2.5.1_2'!M5)</f>
        <v>184.56787330316749</v>
      </c>
      <c r="N5" s="77">
        <f>AVERAGE('2.5.1_1'!N5,'2.5.1_2'!N5)</f>
        <v>198.81070889894426</v>
      </c>
    </row>
    <row r="6" spans="1:14" x14ac:dyDescent="0.5">
      <c r="A6" s="18"/>
      <c r="B6" s="18"/>
      <c r="C6" s="78"/>
      <c r="D6" s="74"/>
      <c r="E6" s="74" t="s">
        <v>9</v>
      </c>
      <c r="F6" s="75">
        <f>AVERAGE('2.5.1_1'!F6,'2.5.1_2'!F6)</f>
        <v>0</v>
      </c>
      <c r="G6" s="76">
        <f>AVERAGE('2.5.1_1'!G6,'2.5.1_2'!G6)</f>
        <v>0</v>
      </c>
      <c r="H6" s="76">
        <f>AVERAGE('2.5.1_1'!H6,'2.5.1_2'!H6)</f>
        <v>0</v>
      </c>
      <c r="I6" s="76">
        <f>AVERAGE('2.5.1_1'!I6,'2.5.1_2'!I6)</f>
        <v>0</v>
      </c>
      <c r="J6" s="76">
        <f>AVERAGE('2.5.1_1'!J6,'2.5.1_2'!J6)</f>
        <v>0</v>
      </c>
      <c r="K6" s="76">
        <f>AVERAGE('2.5.1_1'!K6,'2.5.1_2'!K6)</f>
        <v>0</v>
      </c>
      <c r="L6" s="76">
        <f>AVERAGE('2.5.1_1'!L6,'2.5.1_2'!L6)</f>
        <v>0</v>
      </c>
      <c r="M6" s="76">
        <f>AVERAGE('2.5.1_1'!M6,'2.5.1_2'!M6)</f>
        <v>0</v>
      </c>
      <c r="N6" s="77">
        <f>AVERAGE('2.5.1_1'!N6,'2.5.1_2'!N6)</f>
        <v>0</v>
      </c>
    </row>
    <row r="7" spans="1:14" x14ac:dyDescent="0.5">
      <c r="A7" s="18"/>
      <c r="B7" s="18"/>
      <c r="C7" s="78"/>
      <c r="D7" s="74"/>
      <c r="E7" s="74" t="s">
        <v>7</v>
      </c>
      <c r="F7" s="75">
        <f>AVERAGE('2.5.1_1'!F7,'2.5.1_2'!F7)</f>
        <v>6.0064102564102564</v>
      </c>
      <c r="G7" s="76">
        <f>AVERAGE('2.5.1_1'!G7,'2.5.1_2'!G7)</f>
        <v>0.81372549019607843</v>
      </c>
      <c r="H7" s="76">
        <f>AVERAGE('2.5.1_1'!H7,'2.5.1_2'!H7)</f>
        <v>1.7820512820512822</v>
      </c>
      <c r="I7" s="76">
        <f>AVERAGE('2.5.1_1'!I7,'2.5.1_2'!I7)</f>
        <v>4.3269230769230766</v>
      </c>
      <c r="J7" s="76">
        <f>AVERAGE('2.5.1_1'!J7,'2.5.1_2'!J7)</f>
        <v>1.3137254901960784</v>
      </c>
      <c r="K7" s="76">
        <f>AVERAGE('2.5.1_1'!K7,'2.5.1_2'!K7)</f>
        <v>0</v>
      </c>
      <c r="L7" s="76">
        <f>AVERAGE('2.5.1_1'!L7,'2.5.1_2'!L7)</f>
        <v>0</v>
      </c>
      <c r="M7" s="76">
        <f>AVERAGE('2.5.1_1'!M7,'2.5.1_2'!M7)</f>
        <v>184.56787330316749</v>
      </c>
      <c r="N7" s="77">
        <f>AVERAGE('2.5.1_1'!N7,'2.5.1_2'!N7)</f>
        <v>198.81070889894426</v>
      </c>
    </row>
    <row r="8" spans="1:14" x14ac:dyDescent="0.5">
      <c r="A8" s="18"/>
      <c r="B8" s="18"/>
      <c r="C8" s="78"/>
      <c r="D8" s="74" t="s">
        <v>10</v>
      </c>
      <c r="E8" s="74" t="s">
        <v>9</v>
      </c>
      <c r="F8" s="75">
        <f>AVERAGE('2.5.1_1'!F8,'2.5.1_2'!F8)</f>
        <v>0</v>
      </c>
      <c r="G8" s="76">
        <f>AVERAGE('2.5.1_1'!G8,'2.5.1_2'!G8)</f>
        <v>0</v>
      </c>
      <c r="H8" s="76">
        <f>AVERAGE('2.5.1_1'!H8,'2.5.1_2'!H8)</f>
        <v>0</v>
      </c>
      <c r="I8" s="76">
        <f>AVERAGE('2.5.1_1'!I8,'2.5.1_2'!I8)</f>
        <v>0</v>
      </c>
      <c r="J8" s="76">
        <f>AVERAGE('2.5.1_1'!J8,'2.5.1_2'!J8)</f>
        <v>0</v>
      </c>
      <c r="K8" s="76">
        <f>AVERAGE('2.5.1_1'!K8,'2.5.1_2'!K8)</f>
        <v>0</v>
      </c>
      <c r="L8" s="76">
        <f>AVERAGE('2.5.1_1'!L8,'2.5.1_2'!L8)</f>
        <v>0</v>
      </c>
      <c r="M8" s="76">
        <f>AVERAGE('2.5.1_1'!M8,'2.5.1_2'!M8)</f>
        <v>17.541666666666664</v>
      </c>
      <c r="N8" s="77">
        <f>AVERAGE('2.5.1_1'!N8,'2.5.1_2'!N8)</f>
        <v>17.541666666666664</v>
      </c>
    </row>
    <row r="9" spans="1:14" x14ac:dyDescent="0.5">
      <c r="A9" s="18"/>
      <c r="B9" s="18"/>
      <c r="C9" s="78"/>
      <c r="D9" s="74"/>
      <c r="E9" s="74" t="s">
        <v>11</v>
      </c>
      <c r="F9" s="75">
        <f>AVERAGE('2.5.1_1'!F9,'2.5.1_2'!F9)</f>
        <v>0</v>
      </c>
      <c r="G9" s="76">
        <f>AVERAGE('2.5.1_1'!G9,'2.5.1_2'!G9)</f>
        <v>0</v>
      </c>
      <c r="H9" s="76">
        <f>AVERAGE('2.5.1_1'!H9,'2.5.1_2'!H9)</f>
        <v>0</v>
      </c>
      <c r="I9" s="76">
        <f>AVERAGE('2.5.1_1'!I9,'2.5.1_2'!I9)</f>
        <v>0</v>
      </c>
      <c r="J9" s="76">
        <f>AVERAGE('2.5.1_1'!J9,'2.5.1_2'!J9)</f>
        <v>0</v>
      </c>
      <c r="K9" s="76">
        <f>AVERAGE('2.5.1_1'!K9,'2.5.1_2'!K9)</f>
        <v>0</v>
      </c>
      <c r="L9" s="76">
        <f>AVERAGE('2.5.1_1'!L9,'2.5.1_2'!L9)</f>
        <v>0</v>
      </c>
      <c r="M9" s="76">
        <f>AVERAGE('2.5.1_1'!M9,'2.5.1_2'!M9)</f>
        <v>35.083333333333329</v>
      </c>
      <c r="N9" s="77">
        <f>AVERAGE('2.5.1_1'!N9,'2.5.1_2'!N9)</f>
        <v>35.083333333333329</v>
      </c>
    </row>
    <row r="10" spans="1:14" x14ac:dyDescent="0.5">
      <c r="A10" s="18"/>
      <c r="B10" s="18"/>
      <c r="C10" s="79"/>
      <c r="D10" s="80" t="s">
        <v>12</v>
      </c>
      <c r="E10" s="80"/>
      <c r="F10" s="75">
        <f>AVERAGE('2.5.1_1'!F10,'2.5.1_2'!F10)</f>
        <v>6.0064102564102564</v>
      </c>
      <c r="G10" s="76">
        <f>AVERAGE('2.5.1_1'!G10,'2.5.1_2'!G10)</f>
        <v>0.81372549019607843</v>
      </c>
      <c r="H10" s="76">
        <f>AVERAGE('2.5.1_1'!H10,'2.5.1_2'!H10)</f>
        <v>1.7820512820512822</v>
      </c>
      <c r="I10" s="76">
        <f>AVERAGE('2.5.1_1'!I10,'2.5.1_2'!I10)</f>
        <v>4.3269230769230766</v>
      </c>
      <c r="J10" s="76">
        <f>AVERAGE('2.5.1_1'!J10,'2.5.1_2'!J10)</f>
        <v>1.3137254901960784</v>
      </c>
      <c r="K10" s="76">
        <f>AVERAGE('2.5.1_1'!K10,'2.5.1_2'!K10)</f>
        <v>0</v>
      </c>
      <c r="L10" s="76">
        <f>AVERAGE('2.5.1_1'!L10,'2.5.1_2'!L10)</f>
        <v>0</v>
      </c>
      <c r="M10" s="76">
        <f>AVERAGE('2.5.1_1'!M10,'2.5.1_2'!M10)</f>
        <v>219.65120663650083</v>
      </c>
      <c r="N10" s="77">
        <f>AVERAGE('2.5.1_1'!N10,'2.5.1_2'!N10)</f>
        <v>233.8940422322776</v>
      </c>
    </row>
    <row r="11" spans="1:14" x14ac:dyDescent="0.5">
      <c r="A11" s="6" t="s">
        <v>13</v>
      </c>
      <c r="B11" s="6" t="s">
        <v>18</v>
      </c>
      <c r="C11" s="19" t="s">
        <v>6</v>
      </c>
      <c r="D11" s="20" t="s">
        <v>8</v>
      </c>
      <c r="E11" s="20" t="s">
        <v>8</v>
      </c>
      <c r="F11" s="21">
        <f>AVERAGE('2.5.1_1'!F11,'2.5.1_2'!F11)</f>
        <v>6.0064102564102564</v>
      </c>
      <c r="G11" s="22">
        <f>AVERAGE('2.5.1_1'!G11,'2.5.1_2'!G11)</f>
        <v>0.81372549019607843</v>
      </c>
      <c r="H11" s="22">
        <f>AVERAGE('2.5.1_1'!H11,'2.5.1_2'!H11)</f>
        <v>1.7820512820512822</v>
      </c>
      <c r="I11" s="22">
        <f>AVERAGE('2.5.1_1'!I11,'2.5.1_2'!I11)</f>
        <v>4.3269230769230766</v>
      </c>
      <c r="J11" s="22">
        <f>AVERAGE('2.5.1_1'!J11,'2.5.1_2'!J11)</f>
        <v>1.3137254901960784</v>
      </c>
      <c r="K11" s="22">
        <f>AVERAGE('2.5.1_1'!K11,'2.5.1_2'!K11)</f>
        <v>0</v>
      </c>
      <c r="L11" s="22">
        <f>AVERAGE('2.5.1_1'!L11,'2.5.1_2'!L11)</f>
        <v>0</v>
      </c>
      <c r="M11" s="22">
        <f>AVERAGE('2.5.1_1'!M11,'2.5.1_2'!M11)</f>
        <v>184.56787330316749</v>
      </c>
      <c r="N11" s="23">
        <f>AVERAGE('2.5.1_1'!N11,'2.5.1_2'!N11)</f>
        <v>198.81070889894426</v>
      </c>
    </row>
    <row r="12" spans="1:14" x14ac:dyDescent="0.5">
      <c r="A12" s="6" t="s">
        <v>14</v>
      </c>
      <c r="B12" s="6" t="s">
        <v>18</v>
      </c>
      <c r="C12" s="24"/>
      <c r="D12" s="25"/>
      <c r="E12" s="25" t="s">
        <v>9</v>
      </c>
      <c r="F12" s="26">
        <f>AVERAGE('2.5.1_1'!F12,'2.5.1_2'!F12)</f>
        <v>0</v>
      </c>
      <c r="G12" s="27">
        <f>AVERAGE('2.5.1_1'!G12,'2.5.1_2'!G12)</f>
        <v>0</v>
      </c>
      <c r="H12" s="27">
        <f>AVERAGE('2.5.1_1'!H12,'2.5.1_2'!H12)</f>
        <v>0</v>
      </c>
      <c r="I12" s="27">
        <f>AVERAGE('2.5.1_1'!I12,'2.5.1_2'!I12)</f>
        <v>0</v>
      </c>
      <c r="J12" s="27">
        <f>AVERAGE('2.5.1_1'!J12,'2.5.1_2'!J12)</f>
        <v>0</v>
      </c>
      <c r="K12" s="27">
        <f>AVERAGE('2.5.1_1'!K12,'2.5.1_2'!K12)</f>
        <v>0</v>
      </c>
      <c r="L12" s="27">
        <f>AVERAGE('2.5.1_1'!L12,'2.5.1_2'!L12)</f>
        <v>0</v>
      </c>
      <c r="M12" s="27">
        <f>AVERAGE('2.5.1_1'!M12,'2.5.1_2'!M12)</f>
        <v>0</v>
      </c>
      <c r="N12" s="28">
        <f>AVERAGE('2.5.1_1'!N12,'2.5.1_2'!N12)</f>
        <v>0</v>
      </c>
    </row>
    <row r="13" spans="1:14" x14ac:dyDescent="0.5">
      <c r="C13" s="24"/>
      <c r="D13" s="25"/>
      <c r="E13" s="25" t="s">
        <v>7</v>
      </c>
      <c r="F13" s="29">
        <f>AVERAGE('2.5.1_1'!F13,'2.5.1_2'!F13)</f>
        <v>6.0064102564102564</v>
      </c>
      <c r="G13" s="27">
        <f>AVERAGE('2.5.1_1'!G13,'2.5.1_2'!G13)</f>
        <v>0.81372549019607843</v>
      </c>
      <c r="H13" s="27">
        <f>AVERAGE('2.5.1_1'!H13,'2.5.1_2'!H13)</f>
        <v>1.7820512820512822</v>
      </c>
      <c r="I13" s="27">
        <f>AVERAGE('2.5.1_1'!I13,'2.5.1_2'!I13)</f>
        <v>4.3269230769230766</v>
      </c>
      <c r="J13" s="27">
        <f>AVERAGE('2.5.1_1'!J13,'2.5.1_2'!J13)</f>
        <v>1.3137254901960784</v>
      </c>
      <c r="K13" s="27">
        <f>AVERAGE('2.5.1_1'!K13,'2.5.1_2'!K13)</f>
        <v>0</v>
      </c>
      <c r="L13" s="27">
        <f>AVERAGE('2.5.1_1'!L13,'2.5.1_2'!L13)</f>
        <v>0</v>
      </c>
      <c r="M13" s="27">
        <f>AVERAGE('2.5.1_1'!M13,'2.5.1_2'!M13)</f>
        <v>184.56787330316749</v>
      </c>
      <c r="N13" s="28">
        <f>AVERAGE('2.5.1_1'!N13,'2.5.1_2'!N13)</f>
        <v>198.81070889894426</v>
      </c>
    </row>
    <row r="14" spans="1:14" x14ac:dyDescent="0.5">
      <c r="A14" s="6" t="s">
        <v>15</v>
      </c>
      <c r="B14" s="6" t="s">
        <v>18</v>
      </c>
      <c r="C14" s="24"/>
      <c r="D14" s="25" t="s">
        <v>10</v>
      </c>
      <c r="E14" s="25" t="s">
        <v>9</v>
      </c>
      <c r="F14" s="26">
        <f>AVERAGE('2.5.1_1'!F14,'2.5.1_2'!F14)</f>
        <v>0</v>
      </c>
      <c r="G14" s="27">
        <f>AVERAGE('2.5.1_1'!G14,'2.5.1_2'!G14)</f>
        <v>0</v>
      </c>
      <c r="H14" s="27">
        <f>AVERAGE('2.5.1_1'!H14,'2.5.1_2'!H14)</f>
        <v>0</v>
      </c>
      <c r="I14" s="27">
        <f>AVERAGE('2.5.1_1'!I14,'2.5.1_2'!I14)</f>
        <v>0</v>
      </c>
      <c r="J14" s="27">
        <f>AVERAGE('2.5.1_1'!J14,'2.5.1_2'!J14)</f>
        <v>0</v>
      </c>
      <c r="K14" s="27">
        <f>AVERAGE('2.5.1_1'!K14,'2.5.1_2'!K14)</f>
        <v>0</v>
      </c>
      <c r="L14" s="27">
        <f>AVERAGE('2.5.1_1'!L14,'2.5.1_2'!L14)</f>
        <v>0</v>
      </c>
      <c r="M14" s="27">
        <f>AVERAGE('2.5.1_1'!M14,'2.5.1_2'!M14)</f>
        <v>17.541666666666664</v>
      </c>
      <c r="N14" s="28">
        <f>AVERAGE('2.5.1_1'!N14,'2.5.1_2'!N14)</f>
        <v>17.541666666666664</v>
      </c>
    </row>
    <row r="15" spans="1:14" x14ac:dyDescent="0.5">
      <c r="C15" s="24"/>
      <c r="D15" s="25"/>
      <c r="E15" s="25" t="s">
        <v>11</v>
      </c>
      <c r="F15" s="29">
        <f>AVERAGE('2.5.1_1'!F15,'2.5.1_2'!F15)</f>
        <v>0</v>
      </c>
      <c r="G15" s="27">
        <f>AVERAGE('2.5.1_1'!G15,'2.5.1_2'!G15)</f>
        <v>0</v>
      </c>
      <c r="H15" s="27">
        <f>AVERAGE('2.5.1_1'!H15,'2.5.1_2'!H15)</f>
        <v>0</v>
      </c>
      <c r="I15" s="27">
        <f>AVERAGE('2.5.1_1'!I15,'2.5.1_2'!I15)</f>
        <v>0</v>
      </c>
      <c r="J15" s="27">
        <f>AVERAGE('2.5.1_1'!J15,'2.5.1_2'!J15)</f>
        <v>0</v>
      </c>
      <c r="K15" s="27">
        <f>AVERAGE('2.5.1_1'!K15,'2.5.1_2'!K15)</f>
        <v>0</v>
      </c>
      <c r="L15" s="27">
        <f>AVERAGE('2.5.1_1'!L15,'2.5.1_2'!L15)</f>
        <v>0</v>
      </c>
      <c r="M15" s="27">
        <f>AVERAGE('2.5.1_1'!M15,'2.5.1_2'!M15)</f>
        <v>35.083333333333329</v>
      </c>
      <c r="N15" s="28">
        <f>AVERAGE('2.5.1_1'!N15,'2.5.1_2'!N15)</f>
        <v>35.083333333333329</v>
      </c>
    </row>
    <row r="16" spans="1:14" x14ac:dyDescent="0.5">
      <c r="C16" s="30"/>
      <c r="D16" s="31" t="s">
        <v>12</v>
      </c>
      <c r="E16" s="31"/>
      <c r="F16" s="32">
        <f>AVERAGE('2.5.1_1'!F16,'2.5.1_2'!F16)</f>
        <v>6.0064102564102564</v>
      </c>
      <c r="G16" s="33">
        <f>AVERAGE('2.5.1_1'!G16,'2.5.1_2'!G16)</f>
        <v>0.81372549019607843</v>
      </c>
      <c r="H16" s="33">
        <f>AVERAGE('2.5.1_1'!H16,'2.5.1_2'!H16)</f>
        <v>1.7820512820512822</v>
      </c>
      <c r="I16" s="33">
        <f>AVERAGE('2.5.1_1'!I16,'2.5.1_2'!I16)</f>
        <v>4.3269230769230766</v>
      </c>
      <c r="J16" s="33">
        <f>AVERAGE('2.5.1_1'!J16,'2.5.1_2'!J16)</f>
        <v>1.3137254901960784</v>
      </c>
      <c r="K16" s="33">
        <f>AVERAGE('2.5.1_1'!K16,'2.5.1_2'!K16)</f>
        <v>0</v>
      </c>
      <c r="L16" s="33">
        <f>AVERAGE('2.5.1_1'!L16,'2.5.1_2'!L16)</f>
        <v>0</v>
      </c>
      <c r="M16" s="33">
        <f>AVERAGE('2.5.1_1'!M16,'2.5.1_2'!M16)</f>
        <v>219.65120663650083</v>
      </c>
      <c r="N16" s="17">
        <f>AVERAGE('2.5.1_1'!N16,'2.5.1_2'!N16)</f>
        <v>233.8940422322776</v>
      </c>
    </row>
  </sheetData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</sheetPr>
  <dimension ref="A1:N16"/>
  <sheetViews>
    <sheetView showGridLines="0" topLeftCell="C1" workbookViewId="0">
      <selection activeCell="C1" sqref="C1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1.5703125" style="35" customWidth="1"/>
    <col min="13" max="13" width="12.5703125" style="35" bestFit="1" customWidth="1"/>
    <col min="14" max="14" width="6.85546875" style="35" bestFit="1" customWidth="1"/>
    <col min="15" max="16384" width="9.140625" style="3"/>
  </cols>
  <sheetData>
    <row r="1" spans="1:14" s="68" customFormat="1" x14ac:dyDescent="0.5">
      <c r="A1" s="65"/>
      <c r="B1" s="65"/>
      <c r="C1" s="94" t="s">
        <v>36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5">
      <c r="A2" s="1"/>
      <c r="B2" s="1"/>
      <c r="C2" s="96"/>
      <c r="D2" s="95"/>
      <c r="E2" s="95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5">
      <c r="C3" s="98" t="s">
        <v>16</v>
      </c>
      <c r="D3" s="99" t="s">
        <v>0</v>
      </c>
      <c r="E3" s="98" t="s">
        <v>1</v>
      </c>
      <c r="F3" s="100" t="s">
        <v>4</v>
      </c>
      <c r="G3" s="101"/>
      <c r="H3" s="101"/>
      <c r="I3" s="101"/>
      <c r="J3" s="101"/>
      <c r="K3" s="101"/>
      <c r="L3" s="101"/>
      <c r="M3" s="101"/>
      <c r="N3" s="102"/>
    </row>
    <row r="4" spans="1:14" x14ac:dyDescent="0.5">
      <c r="C4" s="103"/>
      <c r="D4" s="104" t="s">
        <v>2</v>
      </c>
      <c r="E4" s="105" t="s">
        <v>3</v>
      </c>
      <c r="F4" s="106" t="s">
        <v>19</v>
      </c>
      <c r="G4" s="107" t="s">
        <v>20</v>
      </c>
      <c r="H4" s="107" t="s">
        <v>21</v>
      </c>
      <c r="I4" s="107" t="s">
        <v>5</v>
      </c>
      <c r="J4" s="107" t="s">
        <v>22</v>
      </c>
      <c r="K4" s="107" t="s">
        <v>23</v>
      </c>
      <c r="L4" s="107" t="s">
        <v>24</v>
      </c>
      <c r="M4" s="107" t="s">
        <v>25</v>
      </c>
      <c r="N4" s="108" t="s">
        <v>7</v>
      </c>
    </row>
    <row r="5" spans="1:14" x14ac:dyDescent="0.5">
      <c r="A5" s="18"/>
      <c r="B5" s="18"/>
      <c r="C5" s="109" t="s">
        <v>17</v>
      </c>
      <c r="D5" s="110" t="s">
        <v>8</v>
      </c>
      <c r="E5" s="110" t="s">
        <v>8</v>
      </c>
      <c r="F5" s="111">
        <v>4.0784313725490193</v>
      </c>
      <c r="G5" s="112">
        <v>1.6274509803921569</v>
      </c>
      <c r="H5" s="112">
        <v>3.4215686274509807</v>
      </c>
      <c r="I5" s="112">
        <v>8.5588235294117645</v>
      </c>
      <c r="J5" s="112">
        <v>2.6274509803921569</v>
      </c>
      <c r="K5" s="112">
        <v>0</v>
      </c>
      <c r="L5" s="112">
        <v>0</v>
      </c>
      <c r="M5" s="112">
        <v>190.73529411764719</v>
      </c>
      <c r="N5" s="113">
        <v>211.04901960784326</v>
      </c>
    </row>
    <row r="6" spans="1:14" x14ac:dyDescent="0.5">
      <c r="A6" s="18"/>
      <c r="B6" s="18"/>
      <c r="C6" s="114"/>
      <c r="D6" s="110"/>
      <c r="E6" s="110" t="s">
        <v>9</v>
      </c>
      <c r="F6" s="111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3">
        <v>0</v>
      </c>
    </row>
    <row r="7" spans="1:14" x14ac:dyDescent="0.5">
      <c r="A7" s="18"/>
      <c r="B7" s="18"/>
      <c r="C7" s="114"/>
      <c r="D7" s="110"/>
      <c r="E7" s="110" t="s">
        <v>7</v>
      </c>
      <c r="F7" s="111">
        <v>4.0784313725490193</v>
      </c>
      <c r="G7" s="112">
        <v>1.6274509803921569</v>
      </c>
      <c r="H7" s="112">
        <v>3.4215686274509807</v>
      </c>
      <c r="I7" s="112">
        <v>8.5588235294117645</v>
      </c>
      <c r="J7" s="112">
        <v>2.6274509803921569</v>
      </c>
      <c r="K7" s="112">
        <v>0</v>
      </c>
      <c r="L7" s="112">
        <v>0</v>
      </c>
      <c r="M7" s="112">
        <v>190.73529411764719</v>
      </c>
      <c r="N7" s="113">
        <v>211.04901960784326</v>
      </c>
    </row>
    <row r="8" spans="1:14" x14ac:dyDescent="0.5">
      <c r="A8" s="18"/>
      <c r="B8" s="18"/>
      <c r="C8" s="114"/>
      <c r="D8" s="110" t="s">
        <v>10</v>
      </c>
      <c r="E8" s="110" t="s">
        <v>9</v>
      </c>
      <c r="F8" s="111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17.166666666666668</v>
      </c>
      <c r="N8" s="113">
        <v>17.166666666666668</v>
      </c>
    </row>
    <row r="9" spans="1:14" x14ac:dyDescent="0.5">
      <c r="A9" s="18"/>
      <c r="B9" s="18"/>
      <c r="C9" s="114"/>
      <c r="D9" s="110"/>
      <c r="E9" s="110" t="s">
        <v>11</v>
      </c>
      <c r="F9" s="111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34.333333333333336</v>
      </c>
      <c r="N9" s="113">
        <v>34.333333333333336</v>
      </c>
    </row>
    <row r="10" spans="1:14" x14ac:dyDescent="0.5">
      <c r="A10" s="18"/>
      <c r="B10" s="18"/>
      <c r="C10" s="115"/>
      <c r="D10" s="116" t="s">
        <v>12</v>
      </c>
      <c r="E10" s="116"/>
      <c r="F10" s="111">
        <v>4.0784313725490193</v>
      </c>
      <c r="G10" s="112">
        <v>1.6274509803921569</v>
      </c>
      <c r="H10" s="112">
        <v>3.4215686274509807</v>
      </c>
      <c r="I10" s="112">
        <v>8.5588235294117645</v>
      </c>
      <c r="J10" s="112">
        <v>2.6274509803921569</v>
      </c>
      <c r="K10" s="112">
        <v>0</v>
      </c>
      <c r="L10" s="112">
        <v>0</v>
      </c>
      <c r="M10" s="112">
        <v>225.06862745098053</v>
      </c>
      <c r="N10" s="113">
        <v>245.38235294117661</v>
      </c>
    </row>
    <row r="11" spans="1:14" x14ac:dyDescent="0.5">
      <c r="A11" s="6" t="s">
        <v>13</v>
      </c>
      <c r="B11" s="6" t="s">
        <v>18</v>
      </c>
      <c r="C11" s="117" t="s">
        <v>6</v>
      </c>
      <c r="D11" s="118" t="s">
        <v>8</v>
      </c>
      <c r="E11" s="118" t="s">
        <v>8</v>
      </c>
      <c r="F11" s="119">
        <v>4.0784313725490193</v>
      </c>
      <c r="G11" s="120">
        <v>1.6274509803921569</v>
      </c>
      <c r="H11" s="120">
        <v>3.4215686274509807</v>
      </c>
      <c r="I11" s="120">
        <v>8.5588235294117645</v>
      </c>
      <c r="J11" s="120">
        <v>2.6274509803921569</v>
      </c>
      <c r="K11" s="120">
        <v>0</v>
      </c>
      <c r="L11" s="120">
        <v>0</v>
      </c>
      <c r="M11" s="120">
        <v>190.73529411764719</v>
      </c>
      <c r="N11" s="121">
        <v>211.04901960784326</v>
      </c>
    </row>
    <row r="12" spans="1:14" x14ac:dyDescent="0.5">
      <c r="A12" s="6" t="s">
        <v>14</v>
      </c>
      <c r="B12" s="6" t="s">
        <v>18</v>
      </c>
      <c r="C12" s="122"/>
      <c r="D12" s="123"/>
      <c r="E12" s="123" t="s">
        <v>9</v>
      </c>
      <c r="F12" s="124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6">
        <v>0</v>
      </c>
    </row>
    <row r="13" spans="1:14" x14ac:dyDescent="0.5">
      <c r="C13" s="122"/>
      <c r="D13" s="123"/>
      <c r="E13" s="123" t="s">
        <v>7</v>
      </c>
      <c r="F13" s="127">
        <v>4.0784313725490193</v>
      </c>
      <c r="G13" s="125">
        <v>1.6274509803921569</v>
      </c>
      <c r="H13" s="125">
        <v>3.4215686274509807</v>
      </c>
      <c r="I13" s="125">
        <v>8.5588235294117645</v>
      </c>
      <c r="J13" s="125">
        <v>2.6274509803921569</v>
      </c>
      <c r="K13" s="125">
        <v>0</v>
      </c>
      <c r="L13" s="125">
        <v>0</v>
      </c>
      <c r="M13" s="125">
        <v>190.73529411764719</v>
      </c>
      <c r="N13" s="126">
        <v>211.04901960784326</v>
      </c>
    </row>
    <row r="14" spans="1:14" x14ac:dyDescent="0.5">
      <c r="A14" s="6" t="s">
        <v>15</v>
      </c>
      <c r="B14" s="6" t="s">
        <v>18</v>
      </c>
      <c r="C14" s="122"/>
      <c r="D14" s="123" t="s">
        <v>10</v>
      </c>
      <c r="E14" s="123" t="s">
        <v>9</v>
      </c>
      <c r="F14" s="124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17.166666666666668</v>
      </c>
      <c r="N14" s="126">
        <v>17.166666666666668</v>
      </c>
    </row>
    <row r="15" spans="1:14" x14ac:dyDescent="0.5">
      <c r="C15" s="122"/>
      <c r="D15" s="123"/>
      <c r="E15" s="123" t="s">
        <v>11</v>
      </c>
      <c r="F15" s="127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34.333333333333336</v>
      </c>
      <c r="N15" s="126">
        <v>34.333333333333336</v>
      </c>
    </row>
    <row r="16" spans="1:14" x14ac:dyDescent="0.5">
      <c r="C16" s="128"/>
      <c r="D16" s="129" t="s">
        <v>12</v>
      </c>
      <c r="E16" s="129"/>
      <c r="F16" s="106">
        <v>4.0784313725490193</v>
      </c>
      <c r="G16" s="107">
        <v>1.6274509803921569</v>
      </c>
      <c r="H16" s="107">
        <v>3.4215686274509807</v>
      </c>
      <c r="I16" s="107">
        <v>8.5588235294117645</v>
      </c>
      <c r="J16" s="107">
        <v>2.6274509803921569</v>
      </c>
      <c r="K16" s="107">
        <v>0</v>
      </c>
      <c r="L16" s="107">
        <v>0</v>
      </c>
      <c r="M16" s="107">
        <v>225.06862745098053</v>
      </c>
      <c r="N16" s="108">
        <v>245.38235294117661</v>
      </c>
    </row>
  </sheetData>
  <phoneticPr fontId="2" type="noConversion"/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6"/>
  <sheetViews>
    <sheetView showGridLines="0" topLeftCell="C1" workbookViewId="0">
      <selection activeCell="G20" sqref="G20"/>
    </sheetView>
  </sheetViews>
  <sheetFormatPr defaultRowHeight="21.75" x14ac:dyDescent="0.5"/>
  <cols>
    <col min="1" max="1" width="6.8554687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5703125" style="35" bestFit="1" customWidth="1"/>
    <col min="7" max="7" width="11.85546875" style="35" bestFit="1" customWidth="1"/>
    <col min="8" max="8" width="10.140625" style="35" bestFit="1" customWidth="1"/>
    <col min="9" max="9" width="6.140625" style="35" bestFit="1" customWidth="1"/>
    <col min="10" max="10" width="6.7109375" style="35" bestFit="1" customWidth="1"/>
    <col min="11" max="11" width="10" style="35" bestFit="1" customWidth="1"/>
    <col min="12" max="12" width="11.5703125" style="35" customWidth="1"/>
    <col min="13" max="13" width="12.5703125" style="35" bestFit="1" customWidth="1"/>
    <col min="14" max="14" width="6.85546875" style="35" bestFit="1" customWidth="1"/>
    <col min="15" max="16384" width="9.140625" style="51"/>
  </cols>
  <sheetData>
    <row r="1" spans="1:14" s="72" customFormat="1" x14ac:dyDescent="0.5">
      <c r="A1" s="65"/>
      <c r="B1" s="65"/>
      <c r="C1" s="94" t="s">
        <v>37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5">
      <c r="A2" s="1"/>
      <c r="B2" s="1"/>
      <c r="C2" s="96"/>
      <c r="D2" s="95"/>
      <c r="E2" s="95"/>
      <c r="F2" s="97"/>
      <c r="G2" s="97"/>
      <c r="H2" s="97"/>
      <c r="I2" s="97"/>
      <c r="J2" s="97"/>
      <c r="K2" s="97"/>
      <c r="L2" s="97"/>
      <c r="M2" s="97"/>
      <c r="N2" s="97"/>
    </row>
    <row r="3" spans="1:14" x14ac:dyDescent="0.5">
      <c r="C3" s="98" t="s">
        <v>16</v>
      </c>
      <c r="D3" s="99" t="s">
        <v>0</v>
      </c>
      <c r="E3" s="98" t="s">
        <v>1</v>
      </c>
      <c r="F3" s="100" t="s">
        <v>4</v>
      </c>
      <c r="G3" s="101"/>
      <c r="H3" s="101"/>
      <c r="I3" s="101"/>
      <c r="J3" s="101"/>
      <c r="K3" s="101"/>
      <c r="L3" s="101"/>
      <c r="M3" s="101"/>
      <c r="N3" s="102"/>
    </row>
    <row r="4" spans="1:14" x14ac:dyDescent="0.5">
      <c r="C4" s="103"/>
      <c r="D4" s="104" t="s">
        <v>2</v>
      </c>
      <c r="E4" s="105" t="s">
        <v>3</v>
      </c>
      <c r="F4" s="106" t="s">
        <v>19</v>
      </c>
      <c r="G4" s="107" t="s">
        <v>20</v>
      </c>
      <c r="H4" s="107" t="s">
        <v>21</v>
      </c>
      <c r="I4" s="107" t="s">
        <v>5</v>
      </c>
      <c r="J4" s="107" t="s">
        <v>22</v>
      </c>
      <c r="K4" s="107" t="s">
        <v>23</v>
      </c>
      <c r="L4" s="107" t="s">
        <v>24</v>
      </c>
      <c r="M4" s="107" t="s">
        <v>25</v>
      </c>
      <c r="N4" s="108" t="s">
        <v>7</v>
      </c>
    </row>
    <row r="5" spans="1:14" x14ac:dyDescent="0.5">
      <c r="A5" s="18"/>
      <c r="B5" s="18"/>
      <c r="C5" s="109" t="s">
        <v>17</v>
      </c>
      <c r="D5" s="110" t="s">
        <v>8</v>
      </c>
      <c r="E5" s="110" t="s">
        <v>8</v>
      </c>
      <c r="F5" s="111">
        <v>7.9343891402714934</v>
      </c>
      <c r="G5" s="112">
        <v>0</v>
      </c>
      <c r="H5" s="112">
        <v>0.1425339366515837</v>
      </c>
      <c r="I5" s="112">
        <v>9.5022624434389136E-2</v>
      </c>
      <c r="J5" s="112">
        <v>0</v>
      </c>
      <c r="K5" s="112">
        <v>0</v>
      </c>
      <c r="L5" s="112">
        <v>0</v>
      </c>
      <c r="M5" s="112">
        <v>178.40045248868779</v>
      </c>
      <c r="N5" s="113">
        <v>186.57239819004528</v>
      </c>
    </row>
    <row r="6" spans="1:14" x14ac:dyDescent="0.5">
      <c r="A6" s="18"/>
      <c r="B6" s="18"/>
      <c r="C6" s="114"/>
      <c r="D6" s="110"/>
      <c r="E6" s="110" t="s">
        <v>9</v>
      </c>
      <c r="F6" s="111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3">
        <v>0</v>
      </c>
    </row>
    <row r="7" spans="1:14" x14ac:dyDescent="0.5">
      <c r="A7" s="18"/>
      <c r="B7" s="18"/>
      <c r="C7" s="114"/>
      <c r="D7" s="110"/>
      <c r="E7" s="110" t="s">
        <v>7</v>
      </c>
      <c r="F7" s="111">
        <v>7.9343891402714934</v>
      </c>
      <c r="G7" s="112">
        <v>0</v>
      </c>
      <c r="H7" s="112">
        <v>0.1425339366515837</v>
      </c>
      <c r="I7" s="112">
        <v>9.5022624434389136E-2</v>
      </c>
      <c r="J7" s="112">
        <v>0</v>
      </c>
      <c r="K7" s="112">
        <v>0</v>
      </c>
      <c r="L7" s="112">
        <v>0</v>
      </c>
      <c r="M7" s="112">
        <v>178.40045248868779</v>
      </c>
      <c r="N7" s="113">
        <v>186.57239819004528</v>
      </c>
    </row>
    <row r="8" spans="1:14" x14ac:dyDescent="0.5">
      <c r="A8" s="18"/>
      <c r="B8" s="18"/>
      <c r="C8" s="114"/>
      <c r="D8" s="110" t="s">
        <v>10</v>
      </c>
      <c r="E8" s="110" t="s">
        <v>9</v>
      </c>
      <c r="F8" s="111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17.916666666666664</v>
      </c>
      <c r="N8" s="113">
        <v>17.916666666666664</v>
      </c>
    </row>
    <row r="9" spans="1:14" x14ac:dyDescent="0.5">
      <c r="A9" s="18"/>
      <c r="B9" s="18"/>
      <c r="C9" s="114"/>
      <c r="D9" s="110"/>
      <c r="E9" s="110" t="s">
        <v>11</v>
      </c>
      <c r="F9" s="111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35.833333333333329</v>
      </c>
      <c r="N9" s="113">
        <v>35.833333333333329</v>
      </c>
    </row>
    <row r="10" spans="1:14" x14ac:dyDescent="0.5">
      <c r="A10" s="18"/>
      <c r="B10" s="18"/>
      <c r="C10" s="115"/>
      <c r="D10" s="116" t="s">
        <v>12</v>
      </c>
      <c r="E10" s="116"/>
      <c r="F10" s="111">
        <v>7.9343891402714934</v>
      </c>
      <c r="G10" s="112">
        <v>0</v>
      </c>
      <c r="H10" s="112">
        <v>0.1425339366515837</v>
      </c>
      <c r="I10" s="112">
        <v>9.5022624434389136E-2</v>
      </c>
      <c r="J10" s="112">
        <v>0</v>
      </c>
      <c r="K10" s="112">
        <v>0</v>
      </c>
      <c r="L10" s="112">
        <v>0</v>
      </c>
      <c r="M10" s="112">
        <v>214.2337858220211</v>
      </c>
      <c r="N10" s="113">
        <v>222.40573152337859</v>
      </c>
    </row>
    <row r="11" spans="1:14" x14ac:dyDescent="0.5">
      <c r="A11" s="6" t="s">
        <v>13</v>
      </c>
      <c r="B11" s="6" t="s">
        <v>18</v>
      </c>
      <c r="C11" s="117" t="s">
        <v>6</v>
      </c>
      <c r="D11" s="118" t="s">
        <v>8</v>
      </c>
      <c r="E11" s="118" t="s">
        <v>8</v>
      </c>
      <c r="F11" s="119">
        <v>7.9343891402714934</v>
      </c>
      <c r="G11" s="120">
        <v>0</v>
      </c>
      <c r="H11" s="120">
        <v>0.1425339366515837</v>
      </c>
      <c r="I11" s="120">
        <v>9.5022624434389136E-2</v>
      </c>
      <c r="J11" s="120">
        <v>0</v>
      </c>
      <c r="K11" s="120">
        <v>0</v>
      </c>
      <c r="L11" s="120">
        <v>0</v>
      </c>
      <c r="M11" s="120">
        <v>178.40045248868779</v>
      </c>
      <c r="N11" s="121">
        <v>186.57239819004528</v>
      </c>
    </row>
    <row r="12" spans="1:14" x14ac:dyDescent="0.5">
      <c r="A12" s="6" t="s">
        <v>14</v>
      </c>
      <c r="B12" s="6" t="s">
        <v>18</v>
      </c>
      <c r="C12" s="122"/>
      <c r="D12" s="123"/>
      <c r="E12" s="123" t="s">
        <v>9</v>
      </c>
      <c r="F12" s="124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6">
        <v>0</v>
      </c>
    </row>
    <row r="13" spans="1:14" x14ac:dyDescent="0.5">
      <c r="C13" s="122"/>
      <c r="D13" s="123"/>
      <c r="E13" s="123" t="s">
        <v>7</v>
      </c>
      <c r="F13" s="127">
        <v>7.9343891402714934</v>
      </c>
      <c r="G13" s="125">
        <v>0</v>
      </c>
      <c r="H13" s="125">
        <v>0.1425339366515837</v>
      </c>
      <c r="I13" s="125">
        <v>9.5022624434389136E-2</v>
      </c>
      <c r="J13" s="125">
        <v>0</v>
      </c>
      <c r="K13" s="125">
        <v>0</v>
      </c>
      <c r="L13" s="125">
        <v>0</v>
      </c>
      <c r="M13" s="125">
        <v>178.40045248868779</v>
      </c>
      <c r="N13" s="126">
        <v>186.57239819004528</v>
      </c>
    </row>
    <row r="14" spans="1:14" x14ac:dyDescent="0.5">
      <c r="A14" s="6" t="s">
        <v>15</v>
      </c>
      <c r="B14" s="6" t="s">
        <v>18</v>
      </c>
      <c r="C14" s="122"/>
      <c r="D14" s="123" t="s">
        <v>10</v>
      </c>
      <c r="E14" s="123" t="s">
        <v>9</v>
      </c>
      <c r="F14" s="124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17.916666666666664</v>
      </c>
      <c r="N14" s="126">
        <v>17.916666666666664</v>
      </c>
    </row>
    <row r="15" spans="1:14" x14ac:dyDescent="0.5">
      <c r="C15" s="122"/>
      <c r="D15" s="123"/>
      <c r="E15" s="123" t="s">
        <v>11</v>
      </c>
      <c r="F15" s="127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35.833333333333329</v>
      </c>
      <c r="N15" s="126">
        <v>35.833333333333329</v>
      </c>
    </row>
    <row r="16" spans="1:14" x14ac:dyDescent="0.5">
      <c r="C16" s="128"/>
      <c r="D16" s="129" t="s">
        <v>12</v>
      </c>
      <c r="E16" s="129"/>
      <c r="F16" s="106">
        <v>7.9343891402714934</v>
      </c>
      <c r="G16" s="107">
        <v>0</v>
      </c>
      <c r="H16" s="107">
        <v>0.1425339366515837</v>
      </c>
      <c r="I16" s="107">
        <v>9.5022624434389136E-2</v>
      </c>
      <c r="J16" s="107">
        <v>0</v>
      </c>
      <c r="K16" s="107">
        <v>0</v>
      </c>
      <c r="L16" s="107">
        <v>0</v>
      </c>
      <c r="M16" s="107">
        <v>214.2337858220211</v>
      </c>
      <c r="N16" s="108">
        <v>222.40573152337859</v>
      </c>
    </row>
  </sheetData>
  <hyperlinks>
    <hyperlink ref="E3" r:id="rId1" display="http://www.hcrd.edu.kps.ku.ac.th/phd.html"/>
  </hyperlinks>
  <pageMargins left="0.59055118110236227" right="0.59055118110236227" top="0.98425196850393704" bottom="0.98425196850393704" header="0.51181102362204722" footer="0.51181102362204722"/>
  <pageSetup paperSize="9" orientation="landscape" r:id="rId2"/>
  <headerFooter alignWithMargins="0">
    <oddFooter>&amp;L&amp;F&amp;C&amp;D &amp;T&amp;R&amp;A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6"/>
  <sheetViews>
    <sheetView showGridLines="0" topLeftCell="C1" workbookViewId="0">
      <selection activeCell="C1" sqref="A1:XFD1"/>
    </sheetView>
  </sheetViews>
  <sheetFormatPr defaultRowHeight="21.75" x14ac:dyDescent="0.5"/>
  <cols>
    <col min="1" max="1" width="7.2851562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7109375" style="34" bestFit="1" customWidth="1"/>
    <col min="7" max="7" width="12" style="34" bestFit="1" customWidth="1"/>
    <col min="8" max="8" width="10.28515625" style="34" bestFit="1" customWidth="1"/>
    <col min="9" max="9" width="6.28515625" style="34" bestFit="1" customWidth="1"/>
    <col min="10" max="10" width="6.85546875" style="34" bestFit="1" customWidth="1"/>
    <col min="11" max="11" width="10.140625" style="34" bestFit="1" customWidth="1"/>
    <col min="12" max="12" width="11.5703125" style="34" customWidth="1"/>
    <col min="13" max="13" width="12.7109375" style="34" bestFit="1" customWidth="1"/>
    <col min="14" max="14" width="7.5703125" style="34" bestFit="1" customWidth="1"/>
    <col min="15" max="16384" width="9.140625" style="39"/>
  </cols>
  <sheetData>
    <row r="1" spans="1:14" s="71" customFormat="1" x14ac:dyDescent="0.5">
      <c r="A1" s="65"/>
      <c r="B1" s="65"/>
      <c r="C1" s="87" t="s">
        <v>32</v>
      </c>
      <c r="D1" s="67"/>
      <c r="E1" s="67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5">
      <c r="A2" s="1"/>
      <c r="B2" s="1"/>
      <c r="C2" s="4"/>
      <c r="D2" s="2"/>
      <c r="E2" s="2"/>
      <c r="F2" s="4"/>
      <c r="G2" s="4"/>
      <c r="H2" s="4"/>
      <c r="I2" s="4"/>
      <c r="J2" s="4"/>
      <c r="K2" s="4"/>
      <c r="L2" s="4"/>
      <c r="M2" s="4"/>
      <c r="N2" s="4"/>
    </row>
    <row r="3" spans="1:14" x14ac:dyDescent="0.5">
      <c r="C3" s="7" t="s">
        <v>16</v>
      </c>
      <c r="D3" s="8" t="s">
        <v>0</v>
      </c>
      <c r="E3" s="7" t="s">
        <v>1</v>
      </c>
      <c r="F3" s="40" t="s">
        <v>4</v>
      </c>
      <c r="G3" s="41"/>
      <c r="H3" s="41"/>
      <c r="I3" s="41"/>
      <c r="J3" s="41"/>
      <c r="K3" s="41"/>
      <c r="L3" s="41"/>
      <c r="M3" s="41"/>
      <c r="N3" s="42"/>
    </row>
    <row r="4" spans="1:14" x14ac:dyDescent="0.5">
      <c r="C4" s="12"/>
      <c r="D4" s="13" t="s">
        <v>2</v>
      </c>
      <c r="E4" s="14" t="s">
        <v>3</v>
      </c>
      <c r="F4" s="15" t="s">
        <v>19</v>
      </c>
      <c r="G4" s="16" t="s">
        <v>20</v>
      </c>
      <c r="H4" s="16" t="s">
        <v>21</v>
      </c>
      <c r="I4" s="16" t="s">
        <v>5</v>
      </c>
      <c r="J4" s="16" t="s">
        <v>22</v>
      </c>
      <c r="K4" s="16" t="s">
        <v>23</v>
      </c>
      <c r="L4" s="16" t="s">
        <v>24</v>
      </c>
      <c r="M4" s="16" t="s">
        <v>25</v>
      </c>
      <c r="N4" s="43" t="s">
        <v>7</v>
      </c>
    </row>
    <row r="5" spans="1:14" x14ac:dyDescent="0.5">
      <c r="A5" s="18"/>
      <c r="B5" s="18"/>
      <c r="C5" s="73" t="s">
        <v>17</v>
      </c>
      <c r="D5" s="74" t="s">
        <v>8</v>
      </c>
      <c r="E5" s="74" t="s">
        <v>8</v>
      </c>
      <c r="F5" s="81">
        <f>AVERAGE('2.5.2_1'!F5,'2.5.2_2'!F5)</f>
        <v>0</v>
      </c>
      <c r="G5" s="82">
        <f>AVERAGE('2.5.2_1'!G5,'2.5.2_2'!G5)</f>
        <v>0</v>
      </c>
      <c r="H5" s="82">
        <f>AVERAGE('2.5.2_1'!H5,'2.5.2_2'!H5)</f>
        <v>0.90196078431372551</v>
      </c>
      <c r="I5" s="82">
        <f>AVERAGE('2.5.2_1'!I5,'2.5.2_2'!I5)</f>
        <v>4.7892156862745097</v>
      </c>
      <c r="J5" s="82">
        <f>AVERAGE('2.5.2_1'!J5,'2.5.2_2'!J5)</f>
        <v>0</v>
      </c>
      <c r="K5" s="82">
        <f>AVERAGE('2.5.2_1'!K5,'2.5.2_2'!K5)</f>
        <v>0</v>
      </c>
      <c r="L5" s="82">
        <f>AVERAGE('2.5.2_1'!L5,'2.5.2_2'!L5)</f>
        <v>0</v>
      </c>
      <c r="M5" s="82">
        <f>AVERAGE('2.5.2_1'!M5,'2.5.2_2'!M5)</f>
        <v>113.32843137254902</v>
      </c>
      <c r="N5" s="83">
        <f>AVERAGE('2.5.2_1'!N5,'2.5.2_2'!N5)</f>
        <v>119.01960784313727</v>
      </c>
    </row>
    <row r="6" spans="1:14" x14ac:dyDescent="0.5">
      <c r="A6" s="18"/>
      <c r="B6" s="18"/>
      <c r="C6" s="78"/>
      <c r="D6" s="74"/>
      <c r="E6" s="74" t="s">
        <v>9</v>
      </c>
      <c r="F6" s="81">
        <f>AVERAGE('2.5.2_1'!F6,'2.5.2_2'!F6)</f>
        <v>0</v>
      </c>
      <c r="G6" s="82">
        <f>AVERAGE('2.5.2_1'!G6,'2.5.2_2'!G6)</f>
        <v>0</v>
      </c>
      <c r="H6" s="82">
        <f>AVERAGE('2.5.2_1'!H6,'2.5.2_2'!H6)</f>
        <v>0</v>
      </c>
      <c r="I6" s="82">
        <f>AVERAGE('2.5.2_1'!I6,'2.5.2_2'!I6)</f>
        <v>0</v>
      </c>
      <c r="J6" s="82">
        <f>AVERAGE('2.5.2_1'!J6,'2.5.2_2'!J6)</f>
        <v>0</v>
      </c>
      <c r="K6" s="82">
        <f>AVERAGE('2.5.2_1'!K6,'2.5.2_2'!K6)</f>
        <v>0</v>
      </c>
      <c r="L6" s="82">
        <f>AVERAGE('2.5.2_1'!L6,'2.5.2_2'!L6)</f>
        <v>0</v>
      </c>
      <c r="M6" s="82">
        <f>AVERAGE('2.5.2_1'!M6,'2.5.2_2'!M6)</f>
        <v>0</v>
      </c>
      <c r="N6" s="83">
        <f>AVERAGE('2.5.2_1'!N6,'2.5.2_2'!N6)</f>
        <v>0</v>
      </c>
    </row>
    <row r="7" spans="1:14" x14ac:dyDescent="0.5">
      <c r="A7" s="18"/>
      <c r="B7" s="18"/>
      <c r="C7" s="78"/>
      <c r="D7" s="74"/>
      <c r="E7" s="74" t="s">
        <v>7</v>
      </c>
      <c r="F7" s="81">
        <f>AVERAGE('2.5.2_1'!F7,'2.5.2_2'!F7)</f>
        <v>0</v>
      </c>
      <c r="G7" s="82">
        <f>AVERAGE('2.5.2_1'!G7,'2.5.2_2'!G7)</f>
        <v>0</v>
      </c>
      <c r="H7" s="82">
        <f>AVERAGE('2.5.2_1'!H7,'2.5.2_2'!H7)</f>
        <v>0.90196078431372551</v>
      </c>
      <c r="I7" s="82">
        <f>AVERAGE('2.5.2_1'!I7,'2.5.2_2'!I7)</f>
        <v>4.7892156862745097</v>
      </c>
      <c r="J7" s="82">
        <f>AVERAGE('2.5.2_1'!J7,'2.5.2_2'!J7)</f>
        <v>0</v>
      </c>
      <c r="K7" s="82">
        <f>AVERAGE('2.5.2_1'!K7,'2.5.2_2'!K7)</f>
        <v>0</v>
      </c>
      <c r="L7" s="82">
        <f>AVERAGE('2.5.2_1'!L7,'2.5.2_2'!L7)</f>
        <v>0</v>
      </c>
      <c r="M7" s="82">
        <f>AVERAGE('2.5.2_1'!M7,'2.5.2_2'!M7)</f>
        <v>113.32843137254902</v>
      </c>
      <c r="N7" s="83">
        <f>AVERAGE('2.5.2_1'!N7,'2.5.2_2'!N7)</f>
        <v>119.01960784313727</v>
      </c>
    </row>
    <row r="8" spans="1:14" x14ac:dyDescent="0.5">
      <c r="A8" s="18"/>
      <c r="B8" s="18"/>
      <c r="C8" s="78"/>
      <c r="D8" s="74" t="s">
        <v>10</v>
      </c>
      <c r="E8" s="74" t="s">
        <v>9</v>
      </c>
      <c r="F8" s="81">
        <f>AVERAGE('2.5.2_1'!F8,'2.5.2_2'!F8)</f>
        <v>0</v>
      </c>
      <c r="G8" s="82">
        <f>AVERAGE('2.5.2_1'!G8,'2.5.2_2'!G8)</f>
        <v>0</v>
      </c>
      <c r="H8" s="82">
        <f>AVERAGE('2.5.2_1'!H8,'2.5.2_2'!H8)</f>
        <v>0</v>
      </c>
      <c r="I8" s="82">
        <f>AVERAGE('2.5.2_1'!I8,'2.5.2_2'!I8)</f>
        <v>0</v>
      </c>
      <c r="J8" s="82">
        <f>AVERAGE('2.5.2_1'!J8,'2.5.2_2'!J8)</f>
        <v>0</v>
      </c>
      <c r="K8" s="82">
        <f>AVERAGE('2.5.2_1'!K8,'2.5.2_2'!K8)</f>
        <v>0</v>
      </c>
      <c r="L8" s="82">
        <f>AVERAGE('2.5.2_1'!L8,'2.5.2_2'!L8)</f>
        <v>0</v>
      </c>
      <c r="M8" s="82">
        <f>AVERAGE('2.5.2_1'!M8,'2.5.2_2'!M8)</f>
        <v>36.208333333333336</v>
      </c>
      <c r="N8" s="83">
        <f>AVERAGE('2.5.2_1'!N8,'2.5.2_2'!N8)</f>
        <v>36.208333333333336</v>
      </c>
    </row>
    <row r="9" spans="1:14" x14ac:dyDescent="0.5">
      <c r="A9" s="18"/>
      <c r="B9" s="18"/>
      <c r="C9" s="78"/>
      <c r="D9" s="74"/>
      <c r="E9" s="74" t="s">
        <v>11</v>
      </c>
      <c r="F9" s="81">
        <f>AVERAGE('2.5.2_1'!F9,'2.5.2_2'!F9)</f>
        <v>0</v>
      </c>
      <c r="G9" s="82">
        <f>AVERAGE('2.5.2_1'!G9,'2.5.2_2'!G9)</f>
        <v>0</v>
      </c>
      <c r="H9" s="82">
        <f>AVERAGE('2.5.2_1'!H9,'2.5.2_2'!H9)</f>
        <v>0</v>
      </c>
      <c r="I9" s="82">
        <f>AVERAGE('2.5.2_1'!I9,'2.5.2_2'!I9)</f>
        <v>0</v>
      </c>
      <c r="J9" s="82">
        <f>AVERAGE('2.5.2_1'!J9,'2.5.2_2'!J9)</f>
        <v>0</v>
      </c>
      <c r="K9" s="82">
        <f>AVERAGE('2.5.2_1'!K9,'2.5.2_2'!K9)</f>
        <v>0</v>
      </c>
      <c r="L9" s="82">
        <f>AVERAGE('2.5.2_1'!L9,'2.5.2_2'!L9)</f>
        <v>0</v>
      </c>
      <c r="M9" s="82">
        <f>AVERAGE('2.5.2_1'!M9,'2.5.2_2'!M9)</f>
        <v>72.416666666666671</v>
      </c>
      <c r="N9" s="83">
        <f>AVERAGE('2.5.2_1'!N9,'2.5.2_2'!N9)</f>
        <v>72.416666666666671</v>
      </c>
    </row>
    <row r="10" spans="1:14" x14ac:dyDescent="0.5">
      <c r="A10" s="18"/>
      <c r="B10" s="18"/>
      <c r="C10" s="79"/>
      <c r="D10" s="80" t="s">
        <v>12</v>
      </c>
      <c r="E10" s="80"/>
      <c r="F10" s="81">
        <f>AVERAGE('2.5.2_1'!F10,'2.5.2_2'!F10)</f>
        <v>0</v>
      </c>
      <c r="G10" s="82">
        <f>AVERAGE('2.5.2_1'!G10,'2.5.2_2'!G10)</f>
        <v>0</v>
      </c>
      <c r="H10" s="82">
        <f>AVERAGE('2.5.2_1'!H10,'2.5.2_2'!H10)</f>
        <v>0.90196078431372551</v>
      </c>
      <c r="I10" s="82">
        <f>AVERAGE('2.5.2_1'!I10,'2.5.2_2'!I10)</f>
        <v>4.7892156862745097</v>
      </c>
      <c r="J10" s="82">
        <f>AVERAGE('2.5.2_1'!J10,'2.5.2_2'!J10)</f>
        <v>0</v>
      </c>
      <c r="K10" s="82">
        <f>AVERAGE('2.5.2_1'!K10,'2.5.2_2'!K10)</f>
        <v>0</v>
      </c>
      <c r="L10" s="82">
        <f>AVERAGE('2.5.2_1'!L10,'2.5.2_2'!L10)</f>
        <v>0</v>
      </c>
      <c r="M10" s="82">
        <f>AVERAGE('2.5.2_1'!M10,'2.5.2_2'!M10)</f>
        <v>185.74509803921569</v>
      </c>
      <c r="N10" s="83">
        <f>AVERAGE('2.5.2_1'!N10,'2.5.2_2'!N10)</f>
        <v>191.43627450980392</v>
      </c>
    </row>
    <row r="11" spans="1:14" x14ac:dyDescent="0.5">
      <c r="A11" s="6" t="s">
        <v>13</v>
      </c>
      <c r="B11" s="6" t="s">
        <v>18</v>
      </c>
      <c r="C11" s="19" t="s">
        <v>6</v>
      </c>
      <c r="D11" s="20" t="s">
        <v>8</v>
      </c>
      <c r="E11" s="20" t="s">
        <v>8</v>
      </c>
      <c r="F11" s="44">
        <f>AVERAGE('2.5.2_1'!F11,'2.5.2_2'!F11)</f>
        <v>0</v>
      </c>
      <c r="G11" s="45">
        <f>AVERAGE('2.5.2_1'!G11,'2.5.2_2'!G11)</f>
        <v>0</v>
      </c>
      <c r="H11" s="45">
        <f>AVERAGE('2.5.2_1'!H11,'2.5.2_2'!H11)</f>
        <v>0.90196078431372551</v>
      </c>
      <c r="I11" s="45">
        <f>AVERAGE('2.5.2_1'!I11,'2.5.2_2'!I11)</f>
        <v>4.7892156862745097</v>
      </c>
      <c r="J11" s="45">
        <f>AVERAGE('2.5.2_1'!J11,'2.5.2_2'!J11)</f>
        <v>0</v>
      </c>
      <c r="K11" s="45">
        <f>AVERAGE('2.5.2_1'!K11,'2.5.2_2'!K11)</f>
        <v>0</v>
      </c>
      <c r="L11" s="45">
        <f>AVERAGE('2.5.2_1'!L11,'2.5.2_2'!L11)</f>
        <v>0</v>
      </c>
      <c r="M11" s="45">
        <f>AVERAGE('2.5.2_1'!M11,'2.5.2_2'!M11)</f>
        <v>113.32843137254902</v>
      </c>
      <c r="N11" s="46">
        <f>AVERAGE('2.5.2_1'!N11,'2.5.2_2'!N11)</f>
        <v>119.01960784313727</v>
      </c>
    </row>
    <row r="12" spans="1:14" x14ac:dyDescent="0.5">
      <c r="A12" s="6" t="s">
        <v>14</v>
      </c>
      <c r="B12" s="6" t="s">
        <v>18</v>
      </c>
      <c r="C12" s="24"/>
      <c r="D12" s="25"/>
      <c r="E12" s="25" t="s">
        <v>9</v>
      </c>
      <c r="F12" s="47">
        <f>AVERAGE('2.5.2_1'!F12,'2.5.2_2'!F12)</f>
        <v>0</v>
      </c>
      <c r="G12" s="48">
        <f>AVERAGE('2.5.2_1'!G12,'2.5.2_2'!G12)</f>
        <v>0</v>
      </c>
      <c r="H12" s="48">
        <f>AVERAGE('2.5.2_1'!H12,'2.5.2_2'!H12)</f>
        <v>0</v>
      </c>
      <c r="I12" s="48">
        <f>AVERAGE('2.5.2_1'!I12,'2.5.2_2'!I12)</f>
        <v>0</v>
      </c>
      <c r="J12" s="48">
        <f>AVERAGE('2.5.2_1'!J12,'2.5.2_2'!J12)</f>
        <v>0</v>
      </c>
      <c r="K12" s="48">
        <f>AVERAGE('2.5.2_1'!K12,'2.5.2_2'!K12)</f>
        <v>0</v>
      </c>
      <c r="L12" s="48">
        <f>AVERAGE('2.5.2_1'!L12,'2.5.2_2'!L12)</f>
        <v>0</v>
      </c>
      <c r="M12" s="48">
        <f>AVERAGE('2.5.2_1'!M12,'2.5.2_2'!M12)</f>
        <v>0</v>
      </c>
      <c r="N12" s="49">
        <f>AVERAGE('2.5.2_1'!N12,'2.5.2_2'!N12)</f>
        <v>0</v>
      </c>
    </row>
    <row r="13" spans="1:14" x14ac:dyDescent="0.5">
      <c r="C13" s="24"/>
      <c r="D13" s="25"/>
      <c r="E13" s="25" t="s">
        <v>7</v>
      </c>
      <c r="F13" s="50">
        <f>AVERAGE('2.5.2_1'!F13,'2.5.2_2'!F13)</f>
        <v>0</v>
      </c>
      <c r="G13" s="48">
        <f>AVERAGE('2.5.2_1'!G13,'2.5.2_2'!G13)</f>
        <v>0</v>
      </c>
      <c r="H13" s="48">
        <f>AVERAGE('2.5.2_1'!H13,'2.5.2_2'!H13)</f>
        <v>0.90196078431372551</v>
      </c>
      <c r="I13" s="48">
        <f>AVERAGE('2.5.2_1'!I13,'2.5.2_2'!I13)</f>
        <v>4.7892156862745097</v>
      </c>
      <c r="J13" s="48">
        <f>AVERAGE('2.5.2_1'!J13,'2.5.2_2'!J13)</f>
        <v>0</v>
      </c>
      <c r="K13" s="48">
        <f>AVERAGE('2.5.2_1'!K13,'2.5.2_2'!K13)</f>
        <v>0</v>
      </c>
      <c r="L13" s="48">
        <f>AVERAGE('2.5.2_1'!L13,'2.5.2_2'!L13)</f>
        <v>0</v>
      </c>
      <c r="M13" s="48">
        <f>AVERAGE('2.5.2_1'!M13,'2.5.2_2'!M13)</f>
        <v>113.32843137254902</v>
      </c>
      <c r="N13" s="49">
        <f>AVERAGE('2.5.2_1'!N13,'2.5.2_2'!N13)</f>
        <v>119.01960784313727</v>
      </c>
    </row>
    <row r="14" spans="1:14" x14ac:dyDescent="0.5">
      <c r="A14" s="6" t="s">
        <v>15</v>
      </c>
      <c r="B14" s="6" t="s">
        <v>18</v>
      </c>
      <c r="C14" s="24"/>
      <c r="D14" s="25" t="s">
        <v>10</v>
      </c>
      <c r="E14" s="25" t="s">
        <v>9</v>
      </c>
      <c r="F14" s="47">
        <f>AVERAGE('2.5.2_1'!F14,'2.5.2_2'!F14)</f>
        <v>0</v>
      </c>
      <c r="G14" s="48">
        <f>AVERAGE('2.5.2_1'!G14,'2.5.2_2'!G14)</f>
        <v>0</v>
      </c>
      <c r="H14" s="48">
        <f>AVERAGE('2.5.2_1'!H14,'2.5.2_2'!H14)</f>
        <v>0</v>
      </c>
      <c r="I14" s="48">
        <f>AVERAGE('2.5.2_1'!I14,'2.5.2_2'!I14)</f>
        <v>0</v>
      </c>
      <c r="J14" s="48">
        <f>AVERAGE('2.5.2_1'!J14,'2.5.2_2'!J14)</f>
        <v>0</v>
      </c>
      <c r="K14" s="48">
        <f>AVERAGE('2.5.2_1'!K14,'2.5.2_2'!K14)</f>
        <v>0</v>
      </c>
      <c r="L14" s="48">
        <f>AVERAGE('2.5.2_1'!L14,'2.5.2_2'!L14)</f>
        <v>0</v>
      </c>
      <c r="M14" s="48">
        <f>AVERAGE('2.5.2_1'!M14,'2.5.2_2'!M14)</f>
        <v>36.208333333333336</v>
      </c>
      <c r="N14" s="49">
        <f>AVERAGE('2.5.2_1'!N14,'2.5.2_2'!N14)</f>
        <v>36.208333333333336</v>
      </c>
    </row>
    <row r="15" spans="1:14" x14ac:dyDescent="0.5">
      <c r="C15" s="24"/>
      <c r="D15" s="25"/>
      <c r="E15" s="25" t="s">
        <v>11</v>
      </c>
      <c r="F15" s="50">
        <f>AVERAGE('2.5.2_1'!F15,'2.5.2_2'!F15)</f>
        <v>0</v>
      </c>
      <c r="G15" s="48">
        <f>AVERAGE('2.5.2_1'!G15,'2.5.2_2'!G15)</f>
        <v>0</v>
      </c>
      <c r="H15" s="48">
        <f>AVERAGE('2.5.2_1'!H15,'2.5.2_2'!H15)</f>
        <v>0</v>
      </c>
      <c r="I15" s="48">
        <f>AVERAGE('2.5.2_1'!I15,'2.5.2_2'!I15)</f>
        <v>0</v>
      </c>
      <c r="J15" s="48">
        <f>AVERAGE('2.5.2_1'!J15,'2.5.2_2'!J15)</f>
        <v>0</v>
      </c>
      <c r="K15" s="48">
        <f>AVERAGE('2.5.2_1'!K15,'2.5.2_2'!K15)</f>
        <v>0</v>
      </c>
      <c r="L15" s="48">
        <f>AVERAGE('2.5.2_1'!L15,'2.5.2_2'!L15)</f>
        <v>0</v>
      </c>
      <c r="M15" s="48">
        <f>AVERAGE('2.5.2_1'!M15,'2.5.2_2'!M15)</f>
        <v>72.416666666666671</v>
      </c>
      <c r="N15" s="49">
        <f>AVERAGE('2.5.2_1'!N15,'2.5.2_2'!N15)</f>
        <v>72.416666666666671</v>
      </c>
    </row>
    <row r="16" spans="1:14" x14ac:dyDescent="0.5">
      <c r="C16" s="30"/>
      <c r="D16" s="31" t="s">
        <v>12</v>
      </c>
      <c r="E16" s="31"/>
      <c r="F16" s="15">
        <f>AVERAGE('2.5.2_1'!F16,'2.5.2_2'!F16)</f>
        <v>0</v>
      </c>
      <c r="G16" s="16">
        <f>AVERAGE('2.5.2_1'!G16,'2.5.2_2'!G16)</f>
        <v>0</v>
      </c>
      <c r="H16" s="16">
        <f>AVERAGE('2.5.2_1'!H16,'2.5.2_2'!H16)</f>
        <v>0.90196078431372551</v>
      </c>
      <c r="I16" s="16">
        <f>AVERAGE('2.5.2_1'!I16,'2.5.2_2'!I16)</f>
        <v>4.7892156862745097</v>
      </c>
      <c r="J16" s="16">
        <f>AVERAGE('2.5.2_1'!J16,'2.5.2_2'!J16)</f>
        <v>0</v>
      </c>
      <c r="K16" s="16">
        <f>AVERAGE('2.5.2_1'!K16,'2.5.2_2'!K16)</f>
        <v>0</v>
      </c>
      <c r="L16" s="16">
        <f>AVERAGE('2.5.2_1'!L16,'2.5.2_2'!L16)</f>
        <v>0</v>
      </c>
      <c r="M16" s="16">
        <f>AVERAGE('2.5.2_1'!M16,'2.5.2_2'!M16)</f>
        <v>185.74509803921569</v>
      </c>
      <c r="N16" s="43">
        <f>AVERAGE('2.5.2_1'!N16,'2.5.2_2'!N16)</f>
        <v>191.43627450980392</v>
      </c>
    </row>
  </sheetData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Footer>&amp;L&amp;F&amp;C&amp;D &amp;T&amp;R&amp;A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showGridLines="0" topLeftCell="C1" workbookViewId="0">
      <selection activeCell="J29" sqref="J29"/>
    </sheetView>
  </sheetViews>
  <sheetFormatPr defaultRowHeight="21.75" x14ac:dyDescent="0.5"/>
  <cols>
    <col min="1" max="1" width="7.28515625" style="6" hidden="1" customWidth="1"/>
    <col min="2" max="2" width="4.28515625" style="6" hidden="1" customWidth="1"/>
    <col min="3" max="3" width="28.7109375" style="34" customWidth="1"/>
    <col min="4" max="5" width="7.42578125" style="35" customWidth="1"/>
    <col min="6" max="6" width="11.7109375" style="34" bestFit="1" customWidth="1"/>
    <col min="7" max="7" width="12" style="34" bestFit="1" customWidth="1"/>
    <col min="8" max="8" width="10.28515625" style="34" bestFit="1" customWidth="1"/>
    <col min="9" max="9" width="6.28515625" style="34" bestFit="1" customWidth="1"/>
    <col min="10" max="10" width="6.85546875" style="34" bestFit="1" customWidth="1"/>
    <col min="11" max="11" width="10.140625" style="34" bestFit="1" customWidth="1"/>
    <col min="12" max="12" width="11.5703125" style="34" customWidth="1"/>
    <col min="13" max="13" width="12.7109375" style="34" bestFit="1" customWidth="1"/>
    <col min="14" max="14" width="7.7109375" style="34" bestFit="1" customWidth="1"/>
    <col min="15" max="16384" width="9.140625" style="39"/>
  </cols>
  <sheetData>
    <row r="1" spans="1:14" s="71" customFormat="1" x14ac:dyDescent="0.5">
      <c r="A1" s="65"/>
      <c r="B1" s="65"/>
      <c r="C1" s="94" t="s">
        <v>38</v>
      </c>
      <c r="D1" s="95"/>
      <c r="E1" s="95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5">
      <c r="A2" s="1"/>
      <c r="B2" s="1"/>
      <c r="C2" s="96"/>
      <c r="D2" s="95"/>
      <c r="E2" s="95"/>
      <c r="F2" s="96"/>
      <c r="G2" s="96"/>
      <c r="H2" s="96"/>
      <c r="I2" s="96"/>
      <c r="J2" s="96"/>
      <c r="K2" s="96"/>
      <c r="L2" s="96"/>
      <c r="M2" s="96"/>
      <c r="N2" s="96"/>
    </row>
    <row r="3" spans="1:14" x14ac:dyDescent="0.5">
      <c r="C3" s="98" t="s">
        <v>16</v>
      </c>
      <c r="D3" s="99" t="s">
        <v>0</v>
      </c>
      <c r="E3" s="98" t="s">
        <v>1</v>
      </c>
      <c r="F3" s="131" t="s">
        <v>4</v>
      </c>
      <c r="G3" s="132"/>
      <c r="H3" s="132"/>
      <c r="I3" s="132"/>
      <c r="J3" s="132"/>
      <c r="K3" s="132"/>
      <c r="L3" s="132"/>
      <c r="M3" s="132"/>
      <c r="N3" s="133"/>
    </row>
    <row r="4" spans="1:14" x14ac:dyDescent="0.5">
      <c r="C4" s="103"/>
      <c r="D4" s="104" t="s">
        <v>2</v>
      </c>
      <c r="E4" s="105" t="s">
        <v>3</v>
      </c>
      <c r="F4" s="106" t="s">
        <v>19</v>
      </c>
      <c r="G4" s="107" t="s">
        <v>20</v>
      </c>
      <c r="H4" s="107" t="s">
        <v>21</v>
      </c>
      <c r="I4" s="107" t="s">
        <v>5</v>
      </c>
      <c r="J4" s="107" t="s">
        <v>22</v>
      </c>
      <c r="K4" s="107" t="s">
        <v>23</v>
      </c>
      <c r="L4" s="107" t="s">
        <v>24</v>
      </c>
      <c r="M4" s="107" t="s">
        <v>25</v>
      </c>
      <c r="N4" s="108" t="s">
        <v>7</v>
      </c>
    </row>
    <row r="5" spans="1:14" x14ac:dyDescent="0.5">
      <c r="A5" s="18"/>
      <c r="B5" s="18"/>
      <c r="C5" s="109" t="s">
        <v>17</v>
      </c>
      <c r="D5" s="110" t="s">
        <v>8</v>
      </c>
      <c r="E5" s="110" t="s">
        <v>8</v>
      </c>
      <c r="F5" s="134">
        <v>0</v>
      </c>
      <c r="G5" s="135">
        <v>0</v>
      </c>
      <c r="H5" s="135">
        <v>1.803921568627451</v>
      </c>
      <c r="I5" s="135">
        <v>9.5784313725490193</v>
      </c>
      <c r="J5" s="135">
        <v>0</v>
      </c>
      <c r="K5" s="135">
        <v>0</v>
      </c>
      <c r="L5" s="135">
        <v>0</v>
      </c>
      <c r="M5" s="135">
        <v>104.48039215686275</v>
      </c>
      <c r="N5" s="136">
        <v>115.86274509803923</v>
      </c>
    </row>
    <row r="6" spans="1:14" x14ac:dyDescent="0.5">
      <c r="A6" s="18"/>
      <c r="B6" s="18"/>
      <c r="C6" s="114"/>
      <c r="D6" s="110"/>
      <c r="E6" s="110" t="s">
        <v>9</v>
      </c>
      <c r="F6" s="134">
        <v>0</v>
      </c>
      <c r="G6" s="135">
        <v>0</v>
      </c>
      <c r="H6" s="135">
        <v>0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6">
        <v>0</v>
      </c>
    </row>
    <row r="7" spans="1:14" x14ac:dyDescent="0.5">
      <c r="A7" s="18"/>
      <c r="B7" s="18"/>
      <c r="C7" s="114"/>
      <c r="D7" s="110"/>
      <c r="E7" s="110" t="s">
        <v>7</v>
      </c>
      <c r="F7" s="134">
        <v>0</v>
      </c>
      <c r="G7" s="135">
        <v>0</v>
      </c>
      <c r="H7" s="135">
        <v>1.803921568627451</v>
      </c>
      <c r="I7" s="135">
        <v>9.5784313725490193</v>
      </c>
      <c r="J7" s="135">
        <v>0</v>
      </c>
      <c r="K7" s="135">
        <v>0</v>
      </c>
      <c r="L7" s="135">
        <v>0</v>
      </c>
      <c r="M7" s="135">
        <v>104.48039215686275</v>
      </c>
      <c r="N7" s="136">
        <v>115.86274509803923</v>
      </c>
    </row>
    <row r="8" spans="1:14" x14ac:dyDescent="0.5">
      <c r="A8" s="18"/>
      <c r="B8" s="18"/>
      <c r="C8" s="114"/>
      <c r="D8" s="110" t="s">
        <v>10</v>
      </c>
      <c r="E8" s="110" t="s">
        <v>9</v>
      </c>
      <c r="F8" s="134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32.583333333333336</v>
      </c>
      <c r="N8" s="136">
        <v>32.583333333333336</v>
      </c>
    </row>
    <row r="9" spans="1:14" x14ac:dyDescent="0.5">
      <c r="A9" s="18"/>
      <c r="B9" s="18"/>
      <c r="C9" s="114"/>
      <c r="D9" s="110"/>
      <c r="E9" s="110" t="s">
        <v>11</v>
      </c>
      <c r="F9" s="134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65.166666666666671</v>
      </c>
      <c r="N9" s="136">
        <v>65.166666666666671</v>
      </c>
    </row>
    <row r="10" spans="1:14" x14ac:dyDescent="0.5">
      <c r="A10" s="18"/>
      <c r="B10" s="18"/>
      <c r="C10" s="115"/>
      <c r="D10" s="116" t="s">
        <v>12</v>
      </c>
      <c r="E10" s="116"/>
      <c r="F10" s="134">
        <v>0</v>
      </c>
      <c r="G10" s="135">
        <v>0</v>
      </c>
      <c r="H10" s="135">
        <v>1.803921568627451</v>
      </c>
      <c r="I10" s="135">
        <v>9.5784313725490193</v>
      </c>
      <c r="J10" s="135">
        <v>0</v>
      </c>
      <c r="K10" s="135">
        <v>0</v>
      </c>
      <c r="L10" s="135">
        <v>0</v>
      </c>
      <c r="M10" s="135">
        <v>169.64705882352942</v>
      </c>
      <c r="N10" s="136">
        <v>181.02941176470588</v>
      </c>
    </row>
    <row r="11" spans="1:14" x14ac:dyDescent="0.5">
      <c r="A11" s="6" t="s">
        <v>13</v>
      </c>
      <c r="B11" s="6" t="s">
        <v>18</v>
      </c>
      <c r="C11" s="117" t="s">
        <v>6</v>
      </c>
      <c r="D11" s="118" t="s">
        <v>8</v>
      </c>
      <c r="E11" s="118" t="s">
        <v>8</v>
      </c>
      <c r="F11" s="137">
        <v>0</v>
      </c>
      <c r="G11" s="138">
        <v>0</v>
      </c>
      <c r="H11" s="138">
        <v>1.803921568627451</v>
      </c>
      <c r="I11" s="138">
        <v>9.5784313725490193</v>
      </c>
      <c r="J11" s="138">
        <v>0</v>
      </c>
      <c r="K11" s="138">
        <v>0</v>
      </c>
      <c r="L11" s="138">
        <v>0</v>
      </c>
      <c r="M11" s="138">
        <v>104.48039215686275</v>
      </c>
      <c r="N11" s="139">
        <v>115.86274509803923</v>
      </c>
    </row>
    <row r="12" spans="1:14" x14ac:dyDescent="0.5">
      <c r="A12" s="6" t="s">
        <v>14</v>
      </c>
      <c r="B12" s="6" t="s">
        <v>18</v>
      </c>
      <c r="C12" s="122"/>
      <c r="D12" s="123"/>
      <c r="E12" s="123" t="s">
        <v>9</v>
      </c>
      <c r="F12" s="140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2">
        <v>0</v>
      </c>
    </row>
    <row r="13" spans="1:14" x14ac:dyDescent="0.5">
      <c r="C13" s="122"/>
      <c r="D13" s="123"/>
      <c r="E13" s="123" t="s">
        <v>7</v>
      </c>
      <c r="F13" s="143">
        <v>0</v>
      </c>
      <c r="G13" s="141">
        <v>0</v>
      </c>
      <c r="H13" s="141">
        <v>1.803921568627451</v>
      </c>
      <c r="I13" s="141">
        <v>9.5784313725490193</v>
      </c>
      <c r="J13" s="141">
        <v>0</v>
      </c>
      <c r="K13" s="141">
        <v>0</v>
      </c>
      <c r="L13" s="141">
        <v>0</v>
      </c>
      <c r="M13" s="141">
        <v>104.48039215686275</v>
      </c>
      <c r="N13" s="142">
        <v>115.86274509803923</v>
      </c>
    </row>
    <row r="14" spans="1:14" x14ac:dyDescent="0.5">
      <c r="A14" s="6" t="s">
        <v>15</v>
      </c>
      <c r="B14" s="6" t="s">
        <v>18</v>
      </c>
      <c r="C14" s="122"/>
      <c r="D14" s="123" t="s">
        <v>10</v>
      </c>
      <c r="E14" s="123" t="s">
        <v>9</v>
      </c>
      <c r="F14" s="140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32.583333333333336</v>
      </c>
      <c r="N14" s="142">
        <v>32.583333333333336</v>
      </c>
    </row>
    <row r="15" spans="1:14" x14ac:dyDescent="0.5">
      <c r="C15" s="122"/>
      <c r="D15" s="123"/>
      <c r="E15" s="123" t="s">
        <v>11</v>
      </c>
      <c r="F15" s="143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65.166666666666671</v>
      </c>
      <c r="N15" s="142">
        <v>65.166666666666671</v>
      </c>
    </row>
    <row r="16" spans="1:14" x14ac:dyDescent="0.5">
      <c r="C16" s="128"/>
      <c r="D16" s="129" t="s">
        <v>12</v>
      </c>
      <c r="E16" s="129"/>
      <c r="F16" s="144">
        <v>0</v>
      </c>
      <c r="G16" s="145">
        <v>0</v>
      </c>
      <c r="H16" s="145">
        <v>1.803921568627451</v>
      </c>
      <c r="I16" s="145">
        <v>9.5784313725490193</v>
      </c>
      <c r="J16" s="145">
        <v>0</v>
      </c>
      <c r="K16" s="145">
        <v>0</v>
      </c>
      <c r="L16" s="145">
        <v>0</v>
      </c>
      <c r="M16" s="145">
        <v>169.64705882352942</v>
      </c>
      <c r="N16" s="146">
        <v>181.02941176470588</v>
      </c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Footer>&amp;L&amp;F&amp;C&amp;D &amp;T&amp;R&amp;A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2.5 วิทย์กีฬา</vt:lpstr>
      <vt:lpstr>2.5</vt:lpstr>
      <vt:lpstr>2.5_1</vt:lpstr>
      <vt:lpstr>2.5_2</vt:lpstr>
      <vt:lpstr>2.5.1</vt:lpstr>
      <vt:lpstr>2.5.1_1</vt:lpstr>
      <vt:lpstr>2.5.1_2</vt:lpstr>
      <vt:lpstr>2.5.2</vt:lpstr>
      <vt:lpstr>2.5.2_1</vt:lpstr>
      <vt:lpstr>2.5.2_2</vt:lpstr>
      <vt:lpstr>Sheet1</vt:lpstr>
      <vt:lpstr>'2.5'!Print_Area</vt:lpstr>
      <vt:lpstr>'2.5 วิทย์กีฬา'!Print_Area</vt:lpstr>
      <vt:lpstr>'2.5.1'!Print_Area</vt:lpstr>
      <vt:lpstr>'2.5.1_1'!Print_Area</vt:lpstr>
      <vt:lpstr>'2.5.1_2'!Print_Area</vt:lpstr>
      <vt:lpstr>'2.5.2'!Print_Area</vt:lpstr>
      <vt:lpstr>'2.5.2_1'!Print_Area</vt:lpstr>
      <vt:lpstr>'2.5.2_2'!Print_Area</vt:lpstr>
      <vt:lpstr>'2.5_1'!Print_Area</vt:lpstr>
      <vt:lpstr>'2.5_2'!Print_Area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2016-03-11T07:32:04Z</cp:lastPrinted>
  <dcterms:created xsi:type="dcterms:W3CDTF">2010-09-14T03:21:43Z</dcterms:created>
  <dcterms:modified xsi:type="dcterms:W3CDTF">2016-03-11T07:32:31Z</dcterms:modified>
</cp:coreProperties>
</file>