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0955" windowHeight="10485"/>
  </bookViews>
  <sheets>
    <sheet name="Table 1.14 เทคนิคการสัตวแพทย์" sheetId="16" r:id="rId1"/>
    <sheet name="Table 1.14" sheetId="15" r:id="rId2"/>
    <sheet name="Table 1.14_1" sheetId="9" r:id="rId3"/>
    <sheet name="Table 1.14_2" sheetId="10" r:id="rId4"/>
    <sheet name="ปท 1.14.1" sheetId="14" r:id="rId5"/>
    <sheet name="ปท 1.14.1_1" sheetId="6" r:id="rId6"/>
    <sheet name="ปท 1.14.1_2" sheetId="11" r:id="rId7"/>
    <sheet name="พท 1.14.2" sheetId="13" r:id="rId8"/>
    <sheet name="พท 1.14.2_1" sheetId="8" r:id="rId9"/>
    <sheet name="พท 1.14.2_2" sheetId="12" r:id="rId10"/>
    <sheet name="Sheet1" sheetId="17" r:id="rId11"/>
  </sheets>
  <definedNames>
    <definedName name="_xlnm._FilterDatabase" localSheetId="1" hidden="1">'Table 1.14'!$A$2:$V$88</definedName>
    <definedName name="_xlnm._FilterDatabase" localSheetId="0" hidden="1">'Table 1.14 เทคนิคการสัตวแพทย์'!$A$2:$Q$78</definedName>
    <definedName name="_xlnm._FilterDatabase" localSheetId="2" hidden="1">'Table 1.14_1'!$A$2:$V$88</definedName>
    <definedName name="_xlnm._FilterDatabase" localSheetId="3" hidden="1">'Table 1.14_2'!$A$2:$V$88</definedName>
    <definedName name="_xlnm._FilterDatabase" localSheetId="4" hidden="1">'ปท 1.14.1'!$A$2:$V$88</definedName>
    <definedName name="_xlnm._FilterDatabase" localSheetId="5" hidden="1">'ปท 1.14.1_1'!$A$2:$V$88</definedName>
    <definedName name="_xlnm._FilterDatabase" localSheetId="6" hidden="1">'ปท 1.14.1_2'!$A$2:$V$88</definedName>
    <definedName name="_xlnm._FilterDatabase" localSheetId="7" hidden="1">'พท 1.14.2'!$A$2:$V$88</definedName>
    <definedName name="_xlnm._FilterDatabase" localSheetId="8" hidden="1">'พท 1.14.2_1'!$A$2:$V$88</definedName>
    <definedName name="_xlnm._FilterDatabase" localSheetId="9" hidden="1">'พท 1.14.2_2'!$A$2:$V$88</definedName>
    <definedName name="_xlnm.Print_Area" localSheetId="1">'Table 1.14'!$C$1:$W$16</definedName>
    <definedName name="_xlnm.Print_Area" localSheetId="0">'Table 1.14 เทคนิคการสัตวแพทย์'!$C$1:$Q$16</definedName>
    <definedName name="_xlnm.Print_Area" localSheetId="2">'Table 1.14_1'!$C$1:$W$16</definedName>
    <definedName name="_xlnm.Print_Area" localSheetId="3">'Table 1.14_2'!$C$1:$W$16</definedName>
    <definedName name="_xlnm.Print_Area" localSheetId="4">'ปท 1.14.1'!$C$1:$W$16</definedName>
    <definedName name="_xlnm.Print_Area" localSheetId="5">'ปท 1.14.1_1'!$C$1:$W$16</definedName>
    <definedName name="_xlnm.Print_Area" localSheetId="6">'ปท 1.14.1_2'!$C$1:$W$16</definedName>
    <definedName name="_xlnm.Print_Area" localSheetId="7">'พท 1.14.2'!$C$1:$W$16</definedName>
    <definedName name="_xlnm.Print_Area" localSheetId="8">'พท 1.14.2_1'!$C$1:$W$16</definedName>
    <definedName name="_xlnm.Print_Area" localSheetId="9">'พท 1.14.2_2'!$C$1:$W$16</definedName>
    <definedName name="_xlnm.Print_Titles" localSheetId="1">'Table 1.14'!$2:$4</definedName>
    <definedName name="_xlnm.Print_Titles" localSheetId="0">'Table 1.14 เทคนิคการสัตวแพทย์'!$2:$4</definedName>
    <definedName name="_xlnm.Print_Titles" localSheetId="2">'Table 1.14_1'!$2:$4</definedName>
    <definedName name="_xlnm.Print_Titles" localSheetId="3">'Table 1.14_2'!$2:$4</definedName>
    <definedName name="_xlnm.Print_Titles" localSheetId="4">'ปท 1.14.1'!$2:$4</definedName>
    <definedName name="_xlnm.Print_Titles" localSheetId="5">'ปท 1.14.1_1'!$2:$4</definedName>
    <definedName name="_xlnm.Print_Titles" localSheetId="6">'ปท 1.14.1_2'!$2:$4</definedName>
    <definedName name="_xlnm.Print_Titles" localSheetId="7">'พท 1.14.2'!$2:$4</definedName>
    <definedName name="_xlnm.Print_Titles" localSheetId="8">'พท 1.14.2_1'!$2:$4</definedName>
    <definedName name="_xlnm.Print_Titles" localSheetId="9">'พท 1.14.2_2'!$2:$4</definedName>
  </definedNames>
  <calcPr calcId="144525"/>
</workbook>
</file>

<file path=xl/calcChain.xml><?xml version="1.0" encoding="utf-8"?>
<calcChain xmlns="http://schemas.openxmlformats.org/spreadsheetml/2006/main">
  <c r="W16" i="10" l="1"/>
  <c r="V16" i="10"/>
  <c r="U16" i="10"/>
  <c r="T16" i="10"/>
  <c r="T16" i="15" s="1"/>
  <c r="S16" i="10"/>
  <c r="R16" i="10"/>
  <c r="Q16" i="10"/>
  <c r="P16" i="10"/>
  <c r="O16" i="10"/>
  <c r="N16" i="10"/>
  <c r="M16" i="10"/>
  <c r="L16" i="10"/>
  <c r="L16" i="15" s="1"/>
  <c r="K16" i="10"/>
  <c r="J16" i="10"/>
  <c r="I16" i="10"/>
  <c r="H16" i="10"/>
  <c r="G16" i="10"/>
  <c r="F16" i="10"/>
  <c r="W15" i="10"/>
  <c r="V15" i="10"/>
  <c r="V15" i="15" s="1"/>
  <c r="U15" i="10"/>
  <c r="T15" i="10"/>
  <c r="S15" i="10"/>
  <c r="R15" i="10"/>
  <c r="Q15" i="10"/>
  <c r="P15" i="10"/>
  <c r="O15" i="10"/>
  <c r="N15" i="10"/>
  <c r="N15" i="15" s="1"/>
  <c r="M15" i="10"/>
  <c r="L15" i="10"/>
  <c r="K15" i="10"/>
  <c r="J15" i="10"/>
  <c r="I15" i="10"/>
  <c r="H15" i="10"/>
  <c r="G15" i="10"/>
  <c r="F15" i="10"/>
  <c r="F15" i="15" s="1"/>
  <c r="W14" i="10"/>
  <c r="V14" i="10"/>
  <c r="U14" i="10"/>
  <c r="T14" i="10"/>
  <c r="T14" i="15" s="1"/>
  <c r="S14" i="10"/>
  <c r="R14" i="10"/>
  <c r="Q14" i="10"/>
  <c r="P14" i="10"/>
  <c r="P14" i="15" s="1"/>
  <c r="O14" i="10"/>
  <c r="N14" i="10"/>
  <c r="M14" i="10"/>
  <c r="L14" i="10"/>
  <c r="L14" i="15" s="1"/>
  <c r="K14" i="10"/>
  <c r="J14" i="10"/>
  <c r="I14" i="10"/>
  <c r="H14" i="10"/>
  <c r="H14" i="15" s="1"/>
  <c r="G14" i="10"/>
  <c r="F14" i="10"/>
  <c r="W13" i="10"/>
  <c r="V13" i="10"/>
  <c r="V13" i="15" s="1"/>
  <c r="U13" i="10"/>
  <c r="T13" i="10"/>
  <c r="S13" i="10"/>
  <c r="R13" i="10"/>
  <c r="R13" i="15" s="1"/>
  <c r="Q13" i="10"/>
  <c r="P13" i="10"/>
  <c r="O13" i="10"/>
  <c r="N13" i="10"/>
  <c r="N13" i="15" s="1"/>
  <c r="M13" i="10"/>
  <c r="L13" i="10"/>
  <c r="K13" i="10"/>
  <c r="J13" i="10"/>
  <c r="J13" i="15" s="1"/>
  <c r="I13" i="10"/>
  <c r="H13" i="10"/>
  <c r="G13" i="10"/>
  <c r="F13" i="10"/>
  <c r="F13" i="15" s="1"/>
  <c r="W12" i="10"/>
  <c r="V12" i="10"/>
  <c r="U12" i="10"/>
  <c r="T12" i="10"/>
  <c r="T12" i="15" s="1"/>
  <c r="S12" i="10"/>
  <c r="R12" i="10"/>
  <c r="Q12" i="10"/>
  <c r="P12" i="10"/>
  <c r="P12" i="15" s="1"/>
  <c r="O12" i="10"/>
  <c r="N12" i="10"/>
  <c r="M12" i="10"/>
  <c r="L12" i="10"/>
  <c r="L12" i="15" s="1"/>
  <c r="K12" i="10"/>
  <c r="J12" i="10"/>
  <c r="I12" i="10"/>
  <c r="H12" i="10"/>
  <c r="H12" i="15" s="1"/>
  <c r="G12" i="10"/>
  <c r="F12" i="10"/>
  <c r="W11" i="10"/>
  <c r="V11" i="10"/>
  <c r="V11" i="15" s="1"/>
  <c r="U11" i="10"/>
  <c r="T11" i="10"/>
  <c r="S11" i="10"/>
  <c r="R11" i="10"/>
  <c r="R11" i="15" s="1"/>
  <c r="Q11" i="10"/>
  <c r="P11" i="10"/>
  <c r="O11" i="10"/>
  <c r="N11" i="10"/>
  <c r="N11" i="15" s="1"/>
  <c r="M11" i="10"/>
  <c r="L11" i="10"/>
  <c r="K11" i="10"/>
  <c r="J11" i="10"/>
  <c r="I11" i="10"/>
  <c r="H11" i="10"/>
  <c r="G11" i="10"/>
  <c r="F11" i="10"/>
  <c r="F11" i="15" s="1"/>
  <c r="W10" i="10"/>
  <c r="V10" i="10"/>
  <c r="U10" i="10"/>
  <c r="T10" i="10"/>
  <c r="S10" i="10"/>
  <c r="R10" i="10"/>
  <c r="Q10" i="10"/>
  <c r="P10" i="10"/>
  <c r="P10" i="15" s="1"/>
  <c r="O10" i="10"/>
  <c r="N10" i="10"/>
  <c r="M10" i="10"/>
  <c r="L10" i="10"/>
  <c r="K10" i="10"/>
  <c r="J10" i="10"/>
  <c r="I10" i="10"/>
  <c r="H10" i="10"/>
  <c r="H10" i="15" s="1"/>
  <c r="G10" i="10"/>
  <c r="F10" i="10"/>
  <c r="W9" i="10"/>
  <c r="V9" i="10"/>
  <c r="U9" i="10"/>
  <c r="T9" i="10"/>
  <c r="S9" i="10"/>
  <c r="R9" i="10"/>
  <c r="R9" i="15" s="1"/>
  <c r="Q9" i="10"/>
  <c r="P9" i="10"/>
  <c r="O9" i="10"/>
  <c r="N9" i="10"/>
  <c r="N9" i="15" s="1"/>
  <c r="M9" i="10"/>
  <c r="L9" i="10"/>
  <c r="K9" i="10"/>
  <c r="J9" i="10"/>
  <c r="J9" i="15" s="1"/>
  <c r="I9" i="10"/>
  <c r="H9" i="10"/>
  <c r="G9" i="10"/>
  <c r="F9" i="10"/>
  <c r="F9" i="15" s="1"/>
  <c r="W8" i="10"/>
  <c r="V8" i="10"/>
  <c r="U8" i="10"/>
  <c r="T8" i="10"/>
  <c r="T8" i="15" s="1"/>
  <c r="S8" i="10"/>
  <c r="R8" i="10"/>
  <c r="Q8" i="10"/>
  <c r="P8" i="10"/>
  <c r="P8" i="15" s="1"/>
  <c r="O8" i="10"/>
  <c r="N8" i="10"/>
  <c r="M8" i="10"/>
  <c r="L8" i="10"/>
  <c r="L8" i="15" s="1"/>
  <c r="K8" i="10"/>
  <c r="J8" i="10"/>
  <c r="I8" i="10"/>
  <c r="H8" i="10"/>
  <c r="H8" i="15" s="1"/>
  <c r="G8" i="10"/>
  <c r="F8" i="10"/>
  <c r="W7" i="10"/>
  <c r="V7" i="10"/>
  <c r="U7" i="10"/>
  <c r="T7" i="10"/>
  <c r="S7" i="10"/>
  <c r="R7" i="10"/>
  <c r="R7" i="15" s="1"/>
  <c r="Q7" i="10"/>
  <c r="P7" i="10"/>
  <c r="O7" i="10"/>
  <c r="N7" i="10"/>
  <c r="N7" i="15" s="1"/>
  <c r="M7" i="10"/>
  <c r="L7" i="10"/>
  <c r="K7" i="10"/>
  <c r="J7" i="10"/>
  <c r="J7" i="15" s="1"/>
  <c r="I7" i="10"/>
  <c r="H7" i="10"/>
  <c r="G7" i="10"/>
  <c r="F7" i="10"/>
  <c r="F7" i="15" s="1"/>
  <c r="W6" i="10"/>
  <c r="V6" i="10"/>
  <c r="U6" i="10"/>
  <c r="T6" i="10"/>
  <c r="T6" i="15" s="1"/>
  <c r="S6" i="10"/>
  <c r="R6" i="10"/>
  <c r="Q6" i="10"/>
  <c r="P6" i="10"/>
  <c r="P6" i="15" s="1"/>
  <c r="O6" i="10"/>
  <c r="N6" i="10"/>
  <c r="M6" i="10"/>
  <c r="L6" i="10"/>
  <c r="L6" i="15" s="1"/>
  <c r="K6" i="10"/>
  <c r="J6" i="10"/>
  <c r="I6" i="10"/>
  <c r="H6" i="10"/>
  <c r="H6" i="15" s="1"/>
  <c r="G6" i="10"/>
  <c r="F6" i="10"/>
  <c r="W5" i="10"/>
  <c r="V5" i="10"/>
  <c r="V5" i="15" s="1"/>
  <c r="U5" i="10"/>
  <c r="T5" i="10"/>
  <c r="S5" i="10"/>
  <c r="R5" i="10"/>
  <c r="R5" i="15" s="1"/>
  <c r="Q5" i="10"/>
  <c r="P5" i="10"/>
  <c r="O5" i="10"/>
  <c r="N5" i="10"/>
  <c r="N5" i="15" s="1"/>
  <c r="M5" i="10"/>
  <c r="L5" i="10"/>
  <c r="K5" i="10"/>
  <c r="J5" i="10"/>
  <c r="J5" i="15" s="1"/>
  <c r="I5" i="10"/>
  <c r="H5" i="10"/>
  <c r="G5" i="10"/>
  <c r="F5" i="10"/>
  <c r="F5" i="15" s="1"/>
  <c r="W16" i="9"/>
  <c r="V16" i="9"/>
  <c r="V16" i="15" s="1"/>
  <c r="U16" i="9"/>
  <c r="U16" i="15" s="1"/>
  <c r="T16" i="9"/>
  <c r="S16" i="9"/>
  <c r="R16" i="9"/>
  <c r="R16" i="15" s="1"/>
  <c r="Q16" i="9"/>
  <c r="Q16" i="15" s="1"/>
  <c r="P16" i="9"/>
  <c r="O16" i="9"/>
  <c r="N16" i="9"/>
  <c r="M16" i="9"/>
  <c r="M16" i="15" s="1"/>
  <c r="L16" i="9"/>
  <c r="K16" i="9"/>
  <c r="J16" i="9"/>
  <c r="I16" i="9"/>
  <c r="I16" i="15" s="1"/>
  <c r="H16" i="9"/>
  <c r="G16" i="9"/>
  <c r="F16" i="9"/>
  <c r="W15" i="9"/>
  <c r="W15" i="15" s="1"/>
  <c r="V15" i="9"/>
  <c r="U15" i="9"/>
  <c r="T15" i="9"/>
  <c r="T15" i="15" s="1"/>
  <c r="S15" i="9"/>
  <c r="S15" i="15" s="1"/>
  <c r="R15" i="9"/>
  <c r="Q15" i="9"/>
  <c r="P15" i="9"/>
  <c r="O15" i="9"/>
  <c r="O15" i="15" s="1"/>
  <c r="N15" i="9"/>
  <c r="M15" i="9"/>
  <c r="L15" i="9"/>
  <c r="K15" i="9"/>
  <c r="K15" i="15" s="1"/>
  <c r="J15" i="9"/>
  <c r="I15" i="9"/>
  <c r="H15" i="9"/>
  <c r="G15" i="9"/>
  <c r="G15" i="15" s="1"/>
  <c r="F15" i="9"/>
  <c r="W14" i="9"/>
  <c r="W14" i="15" s="1"/>
  <c r="V14" i="9"/>
  <c r="V14" i="15" s="1"/>
  <c r="U14" i="9"/>
  <c r="U14" i="15" s="1"/>
  <c r="T14" i="9"/>
  <c r="S14" i="9"/>
  <c r="R14" i="9"/>
  <c r="Q14" i="9"/>
  <c r="Q14" i="15" s="1"/>
  <c r="P14" i="9"/>
  <c r="O14" i="9"/>
  <c r="N14" i="9"/>
  <c r="N14" i="15" s="1"/>
  <c r="M14" i="9"/>
  <c r="M14" i="15" s="1"/>
  <c r="L14" i="9"/>
  <c r="K14" i="9"/>
  <c r="J14" i="9"/>
  <c r="I14" i="9"/>
  <c r="I14" i="15" s="1"/>
  <c r="H14" i="9"/>
  <c r="G14" i="9"/>
  <c r="F14" i="9"/>
  <c r="F14" i="15" s="1"/>
  <c r="W13" i="9"/>
  <c r="W13" i="15" s="1"/>
  <c r="V13" i="9"/>
  <c r="U13" i="9"/>
  <c r="T13" i="9"/>
  <c r="S13" i="9"/>
  <c r="S13" i="15" s="1"/>
  <c r="R13" i="9"/>
  <c r="Q13" i="9"/>
  <c r="P13" i="9"/>
  <c r="O13" i="9"/>
  <c r="O13" i="15" s="1"/>
  <c r="N13" i="9"/>
  <c r="M13" i="9"/>
  <c r="L13" i="9"/>
  <c r="K13" i="9"/>
  <c r="K13" i="15" s="1"/>
  <c r="J13" i="9"/>
  <c r="I13" i="9"/>
  <c r="H13" i="9"/>
  <c r="H13" i="15" s="1"/>
  <c r="G13" i="9"/>
  <c r="G13" i="15" s="1"/>
  <c r="F13" i="9"/>
  <c r="W12" i="9"/>
  <c r="V12" i="9"/>
  <c r="U12" i="9"/>
  <c r="U12" i="15" s="1"/>
  <c r="T12" i="9"/>
  <c r="S12" i="9"/>
  <c r="R12" i="9"/>
  <c r="R12" i="15" s="1"/>
  <c r="Q12" i="9"/>
  <c r="Q12" i="15" s="1"/>
  <c r="P12" i="9"/>
  <c r="O12" i="9"/>
  <c r="N12" i="9"/>
  <c r="N12" i="15" s="1"/>
  <c r="M12" i="9"/>
  <c r="M12" i="15" s="1"/>
  <c r="L12" i="9"/>
  <c r="K12" i="9"/>
  <c r="J12" i="9"/>
  <c r="J12" i="15" s="1"/>
  <c r="I12" i="9"/>
  <c r="I12" i="15" s="1"/>
  <c r="H12" i="9"/>
  <c r="G12" i="9"/>
  <c r="F12" i="9"/>
  <c r="F12" i="15" s="1"/>
  <c r="W11" i="9"/>
  <c r="W11" i="15" s="1"/>
  <c r="V11" i="9"/>
  <c r="U11" i="9"/>
  <c r="T11" i="9"/>
  <c r="T11" i="15" s="1"/>
  <c r="S11" i="9"/>
  <c r="S11" i="15" s="1"/>
  <c r="R11" i="9"/>
  <c r="Q11" i="9"/>
  <c r="P11" i="9"/>
  <c r="O11" i="9"/>
  <c r="O11" i="15" s="1"/>
  <c r="N11" i="9"/>
  <c r="M11" i="9"/>
  <c r="L11" i="9"/>
  <c r="L11" i="15" s="1"/>
  <c r="K11" i="9"/>
  <c r="K11" i="15" s="1"/>
  <c r="J11" i="9"/>
  <c r="I11" i="9"/>
  <c r="H11" i="9"/>
  <c r="H11" i="15" s="1"/>
  <c r="G11" i="9"/>
  <c r="G11" i="15" s="1"/>
  <c r="F11" i="9"/>
  <c r="W10" i="9"/>
  <c r="W10" i="15" s="1"/>
  <c r="V10" i="9"/>
  <c r="U10" i="9"/>
  <c r="U10" i="15" s="1"/>
  <c r="T10" i="9"/>
  <c r="S10" i="9"/>
  <c r="R10" i="9"/>
  <c r="Q10" i="9"/>
  <c r="Q10" i="15" s="1"/>
  <c r="P10" i="9"/>
  <c r="O10" i="9"/>
  <c r="N10" i="9"/>
  <c r="N10" i="15" s="1"/>
  <c r="M10" i="9"/>
  <c r="M10" i="15" s="1"/>
  <c r="L10" i="9"/>
  <c r="K10" i="9"/>
  <c r="J10" i="9"/>
  <c r="I10" i="9"/>
  <c r="I10" i="15" s="1"/>
  <c r="H10" i="9"/>
  <c r="G10" i="9"/>
  <c r="F10" i="9"/>
  <c r="W9" i="9"/>
  <c r="W9" i="15" s="1"/>
  <c r="V9" i="9"/>
  <c r="U9" i="9"/>
  <c r="T9" i="9"/>
  <c r="S9" i="9"/>
  <c r="S9" i="15" s="1"/>
  <c r="R9" i="9"/>
  <c r="Q9" i="9"/>
  <c r="P9" i="9"/>
  <c r="P9" i="15" s="1"/>
  <c r="O9" i="9"/>
  <c r="O9" i="15" s="1"/>
  <c r="N9" i="9"/>
  <c r="M9" i="9"/>
  <c r="L9" i="9"/>
  <c r="K9" i="9"/>
  <c r="K9" i="15" s="1"/>
  <c r="J9" i="9"/>
  <c r="I9" i="9"/>
  <c r="H9" i="9"/>
  <c r="G9" i="9"/>
  <c r="G9" i="15" s="1"/>
  <c r="F9" i="9"/>
  <c r="W8" i="9"/>
  <c r="W8" i="15" s="1"/>
  <c r="V8" i="9"/>
  <c r="U8" i="9"/>
  <c r="U8" i="15" s="1"/>
  <c r="T8" i="9"/>
  <c r="S8" i="9"/>
  <c r="R8" i="9"/>
  <c r="R8" i="15" s="1"/>
  <c r="Q8" i="9"/>
  <c r="Q8" i="15" s="1"/>
  <c r="P8" i="9"/>
  <c r="O8" i="9"/>
  <c r="N8" i="9"/>
  <c r="M8" i="9"/>
  <c r="M8" i="15" s="1"/>
  <c r="L8" i="9"/>
  <c r="K8" i="9"/>
  <c r="J8" i="9"/>
  <c r="I8" i="9"/>
  <c r="I8" i="15" s="1"/>
  <c r="H8" i="9"/>
  <c r="G8" i="9"/>
  <c r="F8" i="9"/>
  <c r="F8" i="15" s="1"/>
  <c r="W7" i="9"/>
  <c r="W7" i="15" s="1"/>
  <c r="V7" i="9"/>
  <c r="U7" i="9"/>
  <c r="T7" i="9"/>
  <c r="T7" i="15" s="1"/>
  <c r="S7" i="9"/>
  <c r="S7" i="15" s="1"/>
  <c r="R7" i="9"/>
  <c r="Q7" i="9"/>
  <c r="P7" i="9"/>
  <c r="O7" i="9"/>
  <c r="O7" i="15" s="1"/>
  <c r="N7" i="9"/>
  <c r="M7" i="9"/>
  <c r="L7" i="9"/>
  <c r="L7" i="15" s="1"/>
  <c r="K7" i="9"/>
  <c r="K7" i="15" s="1"/>
  <c r="J7" i="9"/>
  <c r="I7" i="9"/>
  <c r="H7" i="9"/>
  <c r="G7" i="9"/>
  <c r="G7" i="15" s="1"/>
  <c r="F7" i="9"/>
  <c r="W6" i="9"/>
  <c r="V6" i="9"/>
  <c r="V6" i="15" s="1"/>
  <c r="U6" i="9"/>
  <c r="U6" i="15" s="1"/>
  <c r="T6" i="9"/>
  <c r="S6" i="9"/>
  <c r="R6" i="9"/>
  <c r="R6" i="15" s="1"/>
  <c r="Q6" i="9"/>
  <c r="Q6" i="15" s="1"/>
  <c r="P6" i="9"/>
  <c r="O6" i="9"/>
  <c r="N6" i="9"/>
  <c r="M6" i="9"/>
  <c r="M6" i="15" s="1"/>
  <c r="L6" i="9"/>
  <c r="K6" i="9"/>
  <c r="J6" i="9"/>
  <c r="J6" i="15" s="1"/>
  <c r="I6" i="9"/>
  <c r="I6" i="15" s="1"/>
  <c r="H6" i="9"/>
  <c r="G6" i="9"/>
  <c r="F6" i="9"/>
  <c r="F6" i="15" s="1"/>
  <c r="W5" i="9"/>
  <c r="W5" i="15" s="1"/>
  <c r="V5" i="9"/>
  <c r="U5" i="9"/>
  <c r="T5" i="9"/>
  <c r="S5" i="9"/>
  <c r="S5" i="15" s="1"/>
  <c r="R5" i="9"/>
  <c r="Q5" i="9"/>
  <c r="P5" i="9"/>
  <c r="P5" i="15" s="1"/>
  <c r="O5" i="9"/>
  <c r="O5" i="15" s="1"/>
  <c r="N5" i="9"/>
  <c r="M5" i="9"/>
  <c r="L5" i="9"/>
  <c r="K5" i="9"/>
  <c r="K5" i="15" s="1"/>
  <c r="J5" i="9"/>
  <c r="I5" i="9"/>
  <c r="H5" i="9"/>
  <c r="H5" i="15" s="1"/>
  <c r="G5" i="9"/>
  <c r="G5" i="15" s="1"/>
  <c r="F5" i="9"/>
  <c r="J16" i="16"/>
  <c r="I16" i="16"/>
  <c r="G16" i="16"/>
  <c r="P16" i="16" s="1"/>
  <c r="F16" i="16"/>
  <c r="J15" i="16"/>
  <c r="I15" i="16"/>
  <c r="G15" i="16"/>
  <c r="P15" i="16" s="1"/>
  <c r="F15" i="16"/>
  <c r="J14" i="16"/>
  <c r="I14" i="16"/>
  <c r="G14" i="16"/>
  <c r="F14" i="16"/>
  <c r="J13" i="16"/>
  <c r="I13" i="16"/>
  <c r="K13" i="16" s="1"/>
  <c r="G13" i="16"/>
  <c r="P13" i="16" s="1"/>
  <c r="F13" i="16"/>
  <c r="J12" i="16"/>
  <c r="I12" i="16"/>
  <c r="G12" i="16"/>
  <c r="P12" i="16" s="1"/>
  <c r="F12" i="16"/>
  <c r="J11" i="16"/>
  <c r="I11" i="16"/>
  <c r="K11" i="16" s="1"/>
  <c r="G11" i="16"/>
  <c r="F11" i="16"/>
  <c r="J10" i="16"/>
  <c r="I10" i="16"/>
  <c r="K10" i="16" s="1"/>
  <c r="G10" i="16"/>
  <c r="F10" i="16"/>
  <c r="J9" i="16"/>
  <c r="I9" i="16"/>
  <c r="K9" i="16" s="1"/>
  <c r="G9" i="16"/>
  <c r="P9" i="16" s="1"/>
  <c r="F9" i="16"/>
  <c r="J8" i="16"/>
  <c r="I8" i="16"/>
  <c r="G8" i="16"/>
  <c r="F8" i="16"/>
  <c r="J7" i="16"/>
  <c r="I7" i="16"/>
  <c r="G7" i="16"/>
  <c r="P7" i="16" s="1"/>
  <c r="F7" i="16"/>
  <c r="J6" i="16"/>
  <c r="I6" i="16"/>
  <c r="G6" i="16"/>
  <c r="F6" i="16"/>
  <c r="J5" i="16"/>
  <c r="I5" i="16"/>
  <c r="K5" i="16" s="1"/>
  <c r="G5" i="16"/>
  <c r="F5" i="16"/>
  <c r="W16" i="15"/>
  <c r="S16" i="15"/>
  <c r="P16" i="15"/>
  <c r="O16" i="15"/>
  <c r="N16" i="15"/>
  <c r="H16" i="15"/>
  <c r="G16" i="15"/>
  <c r="U15" i="15"/>
  <c r="R15" i="15"/>
  <c r="Q15" i="15"/>
  <c r="M15" i="15"/>
  <c r="J15" i="15"/>
  <c r="H15" i="15"/>
  <c r="S14" i="15"/>
  <c r="R14" i="15"/>
  <c r="K14" i="15"/>
  <c r="G14" i="15"/>
  <c r="T13" i="15"/>
  <c r="Q13" i="15"/>
  <c r="M13" i="15"/>
  <c r="I13" i="15"/>
  <c r="W12" i="15"/>
  <c r="S12" i="15"/>
  <c r="O12" i="15"/>
  <c r="K12" i="15"/>
  <c r="G12" i="15"/>
  <c r="U11" i="15"/>
  <c r="Q11" i="15"/>
  <c r="P11" i="15"/>
  <c r="M11" i="15"/>
  <c r="J11" i="15"/>
  <c r="I11" i="15"/>
  <c r="V10" i="15"/>
  <c r="T10" i="15"/>
  <c r="S10" i="15"/>
  <c r="O10" i="15"/>
  <c r="L10" i="15"/>
  <c r="K10" i="15"/>
  <c r="G10" i="15"/>
  <c r="V9" i="15"/>
  <c r="U9" i="15"/>
  <c r="T9" i="15"/>
  <c r="Q9" i="15"/>
  <c r="M9" i="15"/>
  <c r="I9" i="15"/>
  <c r="V8" i="15"/>
  <c r="S8" i="15"/>
  <c r="O8" i="15"/>
  <c r="K8" i="15"/>
  <c r="J8" i="15"/>
  <c r="G8" i="15"/>
  <c r="V7" i="15"/>
  <c r="U7" i="15"/>
  <c r="Q7" i="15"/>
  <c r="P7" i="15"/>
  <c r="M7" i="15"/>
  <c r="I7" i="15"/>
  <c r="W6" i="15"/>
  <c r="S6" i="15"/>
  <c r="O6" i="15"/>
  <c r="K6" i="15"/>
  <c r="G6" i="15"/>
  <c r="U5" i="15"/>
  <c r="Q5" i="15"/>
  <c r="M5" i="15"/>
  <c r="I5" i="15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L5" i="15" l="1"/>
  <c r="T5" i="15"/>
  <c r="N6" i="15"/>
  <c r="H7" i="15"/>
  <c r="N8" i="15"/>
  <c r="H9" i="15"/>
  <c r="L9" i="15"/>
  <c r="F10" i="15"/>
  <c r="J10" i="15"/>
  <c r="R10" i="15"/>
  <c r="V12" i="15"/>
  <c r="L13" i="15"/>
  <c r="P13" i="15"/>
  <c r="J14" i="15"/>
  <c r="L15" i="15"/>
  <c r="P15" i="15"/>
  <c r="F16" i="15"/>
  <c r="J16" i="15"/>
  <c r="U13" i="15"/>
  <c r="O14" i="15"/>
  <c r="I15" i="15"/>
  <c r="K16" i="15"/>
  <c r="H5" i="16"/>
  <c r="Q5" i="16" s="1"/>
  <c r="H6" i="16"/>
  <c r="H8" i="16"/>
  <c r="H11" i="16"/>
  <c r="Q11" i="16" s="1"/>
  <c r="H14" i="16"/>
  <c r="H16" i="16"/>
  <c r="H13" i="16"/>
  <c r="Q13" i="16" s="1"/>
  <c r="O8" i="16"/>
  <c r="O12" i="16"/>
  <c r="O14" i="16"/>
  <c r="K15" i="16"/>
  <c r="K16" i="16"/>
  <c r="K8" i="16"/>
  <c r="K14" i="16"/>
  <c r="O11" i="16"/>
  <c r="O7" i="16"/>
  <c r="O9" i="16"/>
  <c r="O15" i="16"/>
  <c r="O13" i="16"/>
  <c r="O5" i="16"/>
  <c r="K6" i="16"/>
  <c r="Q6" i="16" s="1"/>
  <c r="K7" i="16"/>
  <c r="H9" i="16"/>
  <c r="Q9" i="16" s="1"/>
  <c r="P10" i="16"/>
  <c r="P11" i="16"/>
  <c r="H12" i="16"/>
  <c r="H15" i="16"/>
  <c r="O16" i="16"/>
  <c r="P5" i="16"/>
  <c r="O6" i="16"/>
  <c r="P6" i="16"/>
  <c r="P8" i="16"/>
  <c r="O10" i="16"/>
  <c r="K12" i="16"/>
  <c r="P14" i="16"/>
  <c r="Q16" i="16"/>
  <c r="H7" i="16"/>
  <c r="H10" i="16"/>
  <c r="Q10" i="16" s="1"/>
  <c r="Q14" i="16" l="1"/>
  <c r="Q15" i="16"/>
  <c r="Q8" i="16"/>
  <c r="Q7" i="16"/>
  <c r="Q12" i="16"/>
</calcChain>
</file>

<file path=xl/sharedStrings.xml><?xml version="1.0" encoding="utf-8"?>
<sst xmlns="http://schemas.openxmlformats.org/spreadsheetml/2006/main" count="487" uniqueCount="50">
  <si>
    <t>คณะ/ภาควิชาที่สอน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</si>
  <si>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</si>
  <si>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</si>
  <si>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</si>
  <si>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</si>
  <si>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</si>
  <si>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</si>
  <si>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</si>
  <si>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</si>
  <si>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</si>
  <si>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</si>
  <si>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</si>
  <si>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</si>
  <si>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</si>
  <si>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ศษ.</t>
  </si>
  <si>
    <t>ศศ.</t>
  </si>
  <si>
    <t>สค.</t>
  </si>
  <si>
    <t>สพ.</t>
  </si>
  <si>
    <t>อก.</t>
  </si>
  <si>
    <t>สหวิทยาการ</t>
  </si>
  <si>
    <t>ว.สิ่งแวดล้อม</t>
  </si>
  <si>
    <t>ว.เทคนิค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</si>
  <si>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</si>
  <si>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</si>
  <si>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</si>
  <si>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</si>
  <si>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</si>
  <si>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</si>
  <si>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</si>
  <si>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>UG_G</t>
  </si>
  <si>
    <t>G_G</t>
  </si>
  <si>
    <t>วิทยาศาสตร์การกีฬา</t>
  </si>
  <si>
    <t>คณะเทคนิคการสัตวแพทย์</t>
  </si>
  <si>
    <t>P00</t>
  </si>
  <si>
    <t xml:space="preserve">   เทคนิคการสัตวแพทย์</t>
  </si>
  <si>
    <t>ภาคต้น</t>
  </si>
  <si>
    <t>ภาคปลาย</t>
  </si>
  <si>
    <t>ภาคเรียนที่ 3</t>
  </si>
  <si>
    <t>เฉลี่ยปีการศึกษา</t>
  </si>
  <si>
    <t>ภาคปกติ</t>
  </si>
  <si>
    <t>ภาคพิเศษ</t>
  </si>
  <si>
    <t>ตารางที่ 1.14 จำนวนนิสิตเต็มเวลา (FTES) ของคณะเทคนิคการสัตวแพทย์ ประจำปีการศึกษา 2558</t>
  </si>
  <si>
    <t>ตารางที่ 1.14.2_2 จำนวนนิสิตเต็มเวลา (FTES) ภาคพิเศษ ของคณะเทคนิคการสัตวแพทย์ ประจำภาคปลาย ปีการศึกษา 2558</t>
  </si>
  <si>
    <t>ตารางที่ 1.14.2_1 จำนวนนิสิตเต็มเวลา (FTES) ภาคพิเศษ ของคณะเทคนิคการสัตวแพทย์ ประจำภาคต้น ปีการศึกษา 2558</t>
  </si>
  <si>
    <t>ตารางที่ 1.14.2 จำนวนนิสิตเต็มเวลา (FTES) ภาคพิเศษ ของคณะเทคนิคการสัตวแพทย์ ประจำปีการศึกษา 2558</t>
  </si>
  <si>
    <t>ตารางที่ 1.14.1_2จำนวนนิสิตเต็มเวลา (FTES) ภาคปกติ ของคณะเทคนิคการสัตวแพทย์ ประจำภาคปลาย ปีการศึกษา 2558</t>
  </si>
  <si>
    <t>ตารางที่ 1.14.1_1 จำนวนนิสิตเต็มเวลา (FTES) ภาคปกติ ของคณะเทคนิคการสัตวแพทย์ ประจำภาคต้น ปีการศึกษา 2558</t>
  </si>
  <si>
    <t>ตารางที่ 1.14.1จำนวนนิสิตเต็มเวลา (FTES) ภาคปกติ ของคณะเทคนิคการสัตวแพทย์ ประจำปีการศึกษา 2558</t>
  </si>
  <si>
    <t>ตารางที่ 1.14_2 จำนวนนิสิตเต็มเวลา (FTES) ของคณะเทคนิคการสัตวแพทย์ ประจำภาคปลาย ปีการศึกษา 2558</t>
  </si>
  <si>
    <t>ตารางที่ 1.14_1 จำนวนนิสิตเต็มเวลา (FTES) ของคณะเทคนิคการสัตวแพทย์ ประจำภาคต้น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</si>
</sst>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0" x14ac:knownFonts="1">
    <font>
      <sz val="10"/>
      <name val="Arial"/>
      <charset val="222"/>
    </font>
    <font>
      <sz val="10"/>
      <name val="Arial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8"/>
      <name val="Cordia New"/>
      <family val="2"/>
    </font>
    <font>
      <sz val="10"/>
      <name val="Arial"/>
      <family val="2"/>
    </font>
    <font>
      <sz val="14"/>
      <color indexed="56"/>
      <name val="TH SarabunPSK"/>
      <family val="2"/>
    </font>
    <font>
      <sz val="14"/>
      <name val="TH SarabunPSK"/>
      <family val="2"/>
    </font>
    <font>
      <sz val="14"/>
      <color indexed="18"/>
      <name val="TH SarabunPSK"/>
      <family val="2"/>
    </font>
    <font>
      <b/>
      <sz val="14"/>
      <color indexed="18"/>
      <name val="TH SarabunPSK"/>
      <family val="2"/>
    </font>
    <font>
      <sz val="14"/>
      <color indexed="14"/>
      <name val="TH SarabunPSK"/>
      <family val="2"/>
    </font>
    <font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rgb="FF0000FF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21" fillId="0" borderId="0"/>
    <xf numFmtId="0" fontId="11" fillId="0" borderId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16" borderId="5" applyNumberFormat="0" applyAlignment="0" applyProtection="0"/>
    <xf numFmtId="0" fontId="1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/>
    <xf numFmtId="0" fontId="22" fillId="0" borderId="0" xfId="29" applyFont="1" applyFill="1" applyBorder="1" applyAlignment="1"/>
    <xf numFmtId="0" fontId="23" fillId="0" borderId="0" xfId="29" applyFont="1" applyFill="1" applyBorder="1" applyAlignment="1" applyProtection="1">
      <alignment horizontal="left"/>
    </xf>
    <xf numFmtId="0" fontId="22" fillId="0" borderId="0" xfId="29" applyFont="1" applyFill="1" applyAlignment="1"/>
    <xf numFmtId="0" fontId="22" fillId="0" borderId="0" xfId="29" applyFont="1" applyFill="1" applyAlignment="1">
      <alignment horizontal="center"/>
    </xf>
    <xf numFmtId="0" fontId="23" fillId="0" borderId="0" xfId="29" applyFont="1" applyFill="1" applyBorder="1" applyAlignment="1"/>
    <xf numFmtId="0" fontId="24" fillId="0" borderId="0" xfId="29" applyFont="1" applyFill="1" applyBorder="1" applyAlignment="1"/>
    <xf numFmtId="0" fontId="24" fillId="0" borderId="10" xfId="29" applyFont="1" applyFill="1" applyBorder="1" applyAlignment="1">
      <alignment horizontal="center"/>
    </xf>
    <xf numFmtId="0" fontId="24" fillId="0" borderId="11" xfId="29" applyFont="1" applyFill="1" applyBorder="1" applyAlignment="1">
      <alignment horizontal="center"/>
    </xf>
    <xf numFmtId="43" fontId="23" fillId="0" borderId="12" xfId="22" applyFont="1" applyFill="1" applyBorder="1" applyAlignment="1">
      <alignment horizontal="centerContinuous"/>
    </xf>
    <xf numFmtId="43" fontId="23" fillId="0" borderId="13" xfId="22" applyFont="1" applyFill="1" applyBorder="1" applyAlignment="1">
      <alignment horizontal="centerContinuous"/>
    </xf>
    <xf numFmtId="43" fontId="23" fillId="0" borderId="14" xfId="22" applyFont="1" applyFill="1" applyBorder="1" applyAlignment="1">
      <alignment horizontal="centerContinuous"/>
    </xf>
    <xf numFmtId="43" fontId="23" fillId="0" borderId="15" xfId="22" applyFont="1" applyFill="1" applyBorder="1" applyAlignment="1">
      <alignment horizontal="centerContinuous"/>
    </xf>
    <xf numFmtId="0" fontId="23" fillId="0" borderId="0" xfId="29" applyFont="1" applyFill="1" applyAlignment="1"/>
    <xf numFmtId="0" fontId="25" fillId="0" borderId="0" xfId="29" applyFont="1" applyFill="1" applyBorder="1" applyAlignment="1" applyProtection="1">
      <alignment horizontal="left"/>
    </xf>
    <xf numFmtId="0" fontId="24" fillId="0" borderId="16" xfId="29" applyFont="1" applyFill="1" applyBorder="1" applyAlignment="1"/>
    <xf numFmtId="0" fontId="24" fillId="0" borderId="17" xfId="29" applyFont="1" applyFill="1" applyBorder="1" applyAlignment="1">
      <alignment horizontal="center"/>
    </xf>
    <xf numFmtId="0" fontId="24" fillId="0" borderId="16" xfId="29" applyFont="1" applyFill="1" applyBorder="1" applyAlignment="1">
      <alignment horizontal="center"/>
    </xf>
    <xf numFmtId="43" fontId="23" fillId="0" borderId="18" xfId="22" applyFont="1" applyFill="1" applyBorder="1" applyAlignment="1">
      <alignment horizontal="center"/>
    </xf>
    <xf numFmtId="43" fontId="23" fillId="0" borderId="19" xfId="22" applyFont="1" applyFill="1" applyBorder="1" applyAlignment="1">
      <alignment horizontal="center"/>
    </xf>
    <xf numFmtId="43" fontId="23" fillId="0" borderId="19" xfId="22" applyFont="1" applyFill="1" applyBorder="1" applyAlignment="1">
      <alignment horizontal="center" shrinkToFit="1"/>
    </xf>
    <xf numFmtId="43" fontId="23" fillId="0" borderId="20" xfId="22" applyFont="1" applyFill="1" applyBorder="1" applyAlignment="1">
      <alignment horizontal="center" shrinkToFit="1"/>
    </xf>
    <xf numFmtId="43" fontId="23" fillId="0" borderId="16" xfId="22" applyFont="1" applyFill="1" applyBorder="1" applyAlignment="1">
      <alignment horizontal="center"/>
    </xf>
    <xf numFmtId="0" fontId="25" fillId="0" borderId="0" xfId="29" applyFont="1" applyFill="1" applyBorder="1" applyAlignment="1"/>
    <xf numFmtId="0" fontId="25" fillId="0" borderId="0" xfId="29" applyFont="1" applyFill="1" applyAlignment="1"/>
    <xf numFmtId="0" fontId="26" fillId="0" borderId="0" xfId="29" applyFont="1" applyFill="1" applyBorder="1" applyAlignment="1"/>
    <xf numFmtId="0" fontId="23" fillId="0" borderId="0" xfId="29" applyFont="1" applyFill="1" applyBorder="1"/>
    <xf numFmtId="0" fontId="23" fillId="0" borderId="21" xfId="29" applyFont="1" applyFill="1" applyBorder="1" applyAlignment="1"/>
    <xf numFmtId="0" fontId="23" fillId="0" borderId="21" xfId="29" applyFont="1" applyFill="1" applyBorder="1" applyAlignment="1">
      <alignment horizontal="center"/>
    </xf>
    <xf numFmtId="43" fontId="27" fillId="0" borderId="22" xfId="22" applyFont="1" applyFill="1" applyBorder="1" applyAlignment="1">
      <alignment horizontal="center"/>
    </xf>
    <xf numFmtId="43" fontId="23" fillId="0" borderId="23" xfId="22" applyFont="1" applyFill="1" applyBorder="1" applyAlignment="1">
      <alignment horizontal="center"/>
    </xf>
    <xf numFmtId="43" fontId="23" fillId="0" borderId="24" xfId="22" applyFont="1" applyFill="1" applyBorder="1" applyAlignment="1">
      <alignment horizontal="center"/>
    </xf>
    <xf numFmtId="43" fontId="23" fillId="0" borderId="21" xfId="22" applyFont="1" applyFill="1" applyBorder="1" applyAlignment="1">
      <alignment horizontal="center"/>
    </xf>
    <xf numFmtId="0" fontId="23" fillId="0" borderId="25" xfId="0" applyFont="1" applyBorder="1"/>
    <xf numFmtId="0" fontId="23" fillId="0" borderId="25" xfId="29" applyFont="1" applyFill="1" applyBorder="1" applyAlignment="1">
      <alignment horizontal="center"/>
    </xf>
    <xf numFmtId="43" fontId="27" fillId="0" borderId="26" xfId="22" applyFont="1" applyFill="1" applyBorder="1" applyAlignment="1">
      <alignment horizontal="center"/>
    </xf>
    <xf numFmtId="43" fontId="23" fillId="0" borderId="27" xfId="22" applyFont="1" applyFill="1" applyBorder="1" applyAlignment="1">
      <alignment horizontal="center"/>
    </xf>
    <xf numFmtId="43" fontId="23" fillId="0" borderId="28" xfId="22" applyFont="1" applyFill="1" applyBorder="1" applyAlignment="1">
      <alignment horizontal="center"/>
    </xf>
    <xf numFmtId="43" fontId="23" fillId="0" borderId="25" xfId="22" applyFont="1" applyFill="1" applyBorder="1" applyAlignment="1">
      <alignment horizontal="center"/>
    </xf>
    <xf numFmtId="0" fontId="23" fillId="0" borderId="0" xfId="0" applyFont="1" applyBorder="1"/>
    <xf numFmtId="43" fontId="23" fillId="0" borderId="26" xfId="22" applyFont="1" applyFill="1" applyBorder="1" applyAlignment="1">
      <alignment horizontal="center"/>
    </xf>
    <xf numFmtId="0" fontId="23" fillId="0" borderId="16" xfId="0" applyFont="1" applyBorder="1"/>
    <xf numFmtId="0" fontId="23" fillId="0" borderId="16" xfId="29" applyFont="1" applyFill="1" applyBorder="1" applyAlignment="1">
      <alignment horizontal="centerContinuous"/>
    </xf>
    <xf numFmtId="43" fontId="23" fillId="0" borderId="20" xfId="22" applyFont="1" applyFill="1" applyBorder="1" applyAlignment="1">
      <alignment horizontal="center"/>
    </xf>
    <xf numFmtId="43" fontId="23" fillId="0" borderId="12" xfId="23" applyFont="1" applyFill="1" applyBorder="1" applyAlignment="1">
      <alignment horizontal="centerContinuous"/>
    </xf>
    <xf numFmtId="43" fontId="23" fillId="0" borderId="13" xfId="23" applyFont="1" applyFill="1" applyBorder="1" applyAlignment="1">
      <alignment horizontal="centerContinuous"/>
    </xf>
    <xf numFmtId="43" fontId="23" fillId="0" borderId="14" xfId="23" applyFont="1" applyFill="1" applyBorder="1" applyAlignment="1">
      <alignment horizontal="centerContinuous"/>
    </xf>
    <xf numFmtId="43" fontId="23" fillId="0" borderId="15" xfId="23" applyFont="1" applyFill="1" applyBorder="1" applyAlignment="1">
      <alignment horizontal="centerContinuous"/>
    </xf>
    <xf numFmtId="43" fontId="23" fillId="0" borderId="18" xfId="23" applyFont="1" applyFill="1" applyBorder="1" applyAlignment="1">
      <alignment horizontal="center"/>
    </xf>
    <xf numFmtId="43" fontId="23" fillId="0" borderId="19" xfId="23" applyFont="1" applyFill="1" applyBorder="1" applyAlignment="1">
      <alignment horizontal="center"/>
    </xf>
    <xf numFmtId="43" fontId="23" fillId="0" borderId="19" xfId="23" applyFont="1" applyFill="1" applyBorder="1" applyAlignment="1">
      <alignment horizontal="center" shrinkToFit="1"/>
    </xf>
    <xf numFmtId="43" fontId="23" fillId="0" borderId="20" xfId="23" applyFont="1" applyFill="1" applyBorder="1" applyAlignment="1">
      <alignment horizontal="center" shrinkToFit="1"/>
    </xf>
    <xf numFmtId="43" fontId="23" fillId="0" borderId="16" xfId="23" applyFont="1" applyFill="1" applyBorder="1" applyAlignment="1">
      <alignment horizontal="center"/>
    </xf>
    <xf numFmtId="43" fontId="27" fillId="0" borderId="22" xfId="23" applyFont="1" applyFill="1" applyBorder="1" applyAlignment="1">
      <alignment horizontal="center"/>
    </xf>
    <xf numFmtId="43" fontId="23" fillId="0" borderId="23" xfId="23" applyFont="1" applyFill="1" applyBorder="1" applyAlignment="1">
      <alignment horizontal="center"/>
    </xf>
    <xf numFmtId="43" fontId="23" fillId="0" borderId="24" xfId="23" applyFont="1" applyFill="1" applyBorder="1" applyAlignment="1">
      <alignment horizontal="center"/>
    </xf>
    <xf numFmtId="43" fontId="23" fillId="0" borderId="21" xfId="23" applyFont="1" applyFill="1" applyBorder="1" applyAlignment="1">
      <alignment horizontal="center"/>
    </xf>
    <xf numFmtId="0" fontId="23" fillId="0" borderId="25" xfId="28" applyFont="1" applyBorder="1"/>
    <xf numFmtId="43" fontId="27" fillId="0" borderId="26" xfId="23" applyFont="1" applyFill="1" applyBorder="1" applyAlignment="1">
      <alignment horizontal="center"/>
    </xf>
    <xf numFmtId="43" fontId="23" fillId="0" borderId="27" xfId="23" applyFont="1" applyFill="1" applyBorder="1" applyAlignment="1">
      <alignment horizontal="center"/>
    </xf>
    <xf numFmtId="43" fontId="23" fillId="0" borderId="28" xfId="23" applyFont="1" applyFill="1" applyBorder="1" applyAlignment="1">
      <alignment horizontal="center"/>
    </xf>
    <xf numFmtId="43" fontId="23" fillId="0" borderId="25" xfId="23" applyFont="1" applyFill="1" applyBorder="1" applyAlignment="1">
      <alignment horizontal="center"/>
    </xf>
    <xf numFmtId="0" fontId="23" fillId="0" borderId="0" xfId="28" applyFont="1" applyBorder="1"/>
    <xf numFmtId="43" fontId="23" fillId="0" borderId="26" xfId="23" applyFont="1" applyFill="1" applyBorder="1" applyAlignment="1">
      <alignment horizontal="center"/>
    </xf>
    <xf numFmtId="0" fontId="23" fillId="0" borderId="16" xfId="28" applyFont="1" applyBorder="1"/>
    <xf numFmtId="43" fontId="23" fillId="0" borderId="20" xfId="23" applyFont="1" applyFill="1" applyBorder="1" applyAlignment="1">
      <alignment horizontal="center"/>
    </xf>
    <xf numFmtId="0" fontId="25" fillId="24" borderId="25" xfId="29" applyFont="1" applyFill="1" applyBorder="1" applyAlignment="1">
      <alignment horizontal="center"/>
    </xf>
    <xf numFmtId="43" fontId="25" fillId="24" borderId="26" xfId="22" applyFont="1" applyFill="1" applyBorder="1" applyAlignment="1">
      <alignment horizontal="center"/>
    </xf>
    <xf numFmtId="43" fontId="25" fillId="24" borderId="27" xfId="22" applyFont="1" applyFill="1" applyBorder="1" applyAlignment="1">
      <alignment horizontal="center"/>
    </xf>
    <xf numFmtId="43" fontId="25" fillId="24" borderId="28" xfId="22" applyFont="1" applyFill="1" applyBorder="1" applyAlignment="1">
      <alignment horizontal="center"/>
    </xf>
    <xf numFmtId="43" fontId="25" fillId="24" borderId="25" xfId="22" applyFont="1" applyFill="1" applyBorder="1" applyAlignment="1">
      <alignment horizontal="center"/>
    </xf>
    <xf numFmtId="0" fontId="25" fillId="24" borderId="25" xfId="29" applyFont="1" applyFill="1" applyBorder="1" applyAlignment="1"/>
    <xf numFmtId="0" fontId="25" fillId="24" borderId="25" xfId="29" applyFont="1" applyFill="1" applyBorder="1" applyAlignment="1">
      <alignment horizontal="centerContinuous"/>
    </xf>
    <xf numFmtId="43" fontId="25" fillId="24" borderId="26" xfId="23" applyFont="1" applyFill="1" applyBorder="1" applyAlignment="1">
      <alignment horizontal="center"/>
    </xf>
    <xf numFmtId="43" fontId="25" fillId="24" borderId="27" xfId="23" applyFont="1" applyFill="1" applyBorder="1" applyAlignment="1">
      <alignment horizontal="center"/>
    </xf>
    <xf numFmtId="43" fontId="25" fillId="24" borderId="28" xfId="23" applyFont="1" applyFill="1" applyBorder="1" applyAlignment="1">
      <alignment horizontal="center"/>
    </xf>
    <xf numFmtId="43" fontId="25" fillId="24" borderId="25" xfId="23" applyFont="1" applyFill="1" applyBorder="1" applyAlignment="1">
      <alignment horizontal="center"/>
    </xf>
    <xf numFmtId="0" fontId="28" fillId="0" borderId="0" xfId="29" applyFont="1" applyFill="1" applyBorder="1" applyAlignment="1" applyProtection="1">
      <alignment horizontal="left"/>
    </xf>
    <xf numFmtId="43" fontId="23" fillId="0" borderId="29" xfId="23" applyFont="1" applyFill="1" applyBorder="1" applyAlignment="1">
      <alignment horizontal="centerContinuous"/>
    </xf>
    <xf numFmtId="43" fontId="23" fillId="0" borderId="30" xfId="23" applyFont="1" applyFill="1" applyBorder="1" applyAlignment="1">
      <alignment horizontal="center"/>
    </xf>
    <xf numFmtId="43" fontId="29" fillId="25" borderId="26" xfId="23" applyFont="1" applyFill="1" applyBorder="1" applyAlignment="1">
      <alignment horizontal="center"/>
    </xf>
    <xf numFmtId="43" fontId="29" fillId="25" borderId="31" xfId="23" applyFont="1" applyFill="1" applyBorder="1" applyAlignment="1">
      <alignment horizontal="center"/>
    </xf>
    <xf numFmtId="43" fontId="29" fillId="25" borderId="25" xfId="23" applyFont="1" applyFill="1" applyBorder="1" applyAlignment="1">
      <alignment horizontal="center"/>
    </xf>
    <xf numFmtId="43" fontId="23" fillId="0" borderId="22" xfId="23" applyFont="1" applyFill="1" applyBorder="1" applyAlignment="1">
      <alignment horizontal="center"/>
    </xf>
    <xf numFmtId="43" fontId="23" fillId="0" borderId="32" xfId="23" applyFont="1" applyFill="1" applyBorder="1" applyAlignment="1">
      <alignment horizontal="center"/>
    </xf>
    <xf numFmtId="43" fontId="23" fillId="0" borderId="31" xfId="23" applyFont="1" applyFill="1" applyBorder="1" applyAlignment="1">
      <alignment horizontal="center"/>
    </xf>
    <xf numFmtId="0" fontId="29" fillId="25" borderId="25" xfId="29" applyFont="1" applyFill="1" applyBorder="1" applyAlignment="1">
      <alignment horizontal="center"/>
    </xf>
    <xf numFmtId="0" fontId="29" fillId="25" borderId="25" xfId="29" applyFont="1" applyFill="1" applyBorder="1" applyAlignment="1"/>
    <xf numFmtId="0" fontId="29" fillId="25" borderId="25" xfId="29" applyFont="1" applyFill="1" applyBorder="1" applyAlignment="1">
      <alignment horizontal="centerContinuous"/>
    </xf>
  </cellXfs>
  <cellStyles count="46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Comma" xfId="22" builtinId="3"/>
    <cellStyle name="Normal" xfId="0" builtinId="0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เครื่องหมายจุลภาค 2" xfId="23"/>
    <cellStyle name="ชื่อเรื่อง" xfId="24" builtinId="15" customBuiltin="1"/>
    <cellStyle name="เซลล์ตรวจสอบ" xfId="25" builtinId="23" customBuiltin="1"/>
    <cellStyle name="เซลล์ที่มีการเชื่อมโยง" xfId="26" builtinId="24" customBuiltin="1"/>
    <cellStyle name="ดี" xfId="27" builtinId="26" customBuiltin="1"/>
    <cellStyle name="ปกติ 2" xfId="28"/>
    <cellStyle name="ปกติ_นิสิตเต็มเวลา_บางเขน_462" xfId="29"/>
    <cellStyle name="ป้อนค่า" xfId="30" builtinId="20" customBuiltin="1"/>
    <cellStyle name="ปานกลาง" xfId="31" builtinId="28" customBuiltin="1"/>
    <cellStyle name="ผลรวม" xfId="32" builtinId="25" customBuiltin="1"/>
    <cellStyle name="แย่" xfId="33" builtinId="27" customBuiltin="1"/>
    <cellStyle name="ส่วนที่ถูกเน้น1" xfId="34" builtinId="29" customBuiltin="1"/>
    <cellStyle name="ส่วนที่ถูกเน้น2" xfId="35" builtinId="33" customBuiltin="1"/>
    <cellStyle name="ส่วนที่ถูกเน้น3" xfId="36" builtinId="37" customBuiltin="1"/>
    <cellStyle name="ส่วนที่ถูกเน้น4" xfId="37" builtinId="41" customBuiltin="1"/>
    <cellStyle name="ส่วนที่ถูกเน้น5" xfId="38" builtinId="45" customBuiltin="1"/>
    <cellStyle name="ส่วนที่ถูกเน้น6" xfId="39" builtinId="49" customBuiltin="1"/>
    <cellStyle name="แสดงผล" xfId="40" builtinId="21" customBuiltin="1"/>
    <cellStyle name="หมายเหตุ" xfId="41" builtinId="10" customBuiltin="1"/>
    <cellStyle name="หัวเรื่อง 1" xfId="42" builtinId="16" customBuiltin="1"/>
    <cellStyle name="หัวเรื่อง 2" xfId="43" builtinId="17" customBuiltin="1"/>
    <cellStyle name="หัวเรื่อง 3" xfId="44" builtinId="18" customBuiltin="1"/>
    <cellStyle name="หัวเรื่อง 4" xfId="45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6"/>
  <sheetViews>
    <sheetView showGridLines="0" tabSelected="1" topLeftCell="C1" workbookViewId="0">
      <selection activeCell="K20" sqref="K20"/>
    </sheetView>
  </sheetViews>
  <sheetFormatPr defaultRowHeight="24" customHeight="1" x14ac:dyDescent="0.5"/>
  <cols>
    <col min="1" max="1" width="7.28515625" style="5" hidden="1" customWidth="1"/>
    <col min="2" max="2" width="4.85546875" style="5" hidden="1" customWidth="1"/>
    <col min="3" max="3" width="28.7109375" style="13" customWidth="1"/>
    <col min="4" max="5" width="9.28515625" style="13" customWidth="1"/>
    <col min="6" max="17" width="11.28515625" style="13" customWidth="1"/>
    <col min="18" max="16384" width="9.140625" style="13"/>
  </cols>
  <sheetData>
    <row r="1" spans="1:17" s="3" customFormat="1" ht="24" customHeight="1" x14ac:dyDescent="0.5">
      <c r="A1" s="1"/>
      <c r="B1" s="1"/>
      <c r="C1" s="77" t="s">
        <v>41</v>
      </c>
    </row>
    <row r="2" spans="1:17" s="3" customFormat="1" ht="24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4" customHeight="1" x14ac:dyDescent="0.5">
      <c r="B3" s="6"/>
      <c r="C3" s="7" t="s">
        <v>0</v>
      </c>
      <c r="D3" s="8" t="s">
        <v>4</v>
      </c>
      <c r="E3" s="7" t="s">
        <v>5</v>
      </c>
      <c r="F3" s="44" t="s">
        <v>35</v>
      </c>
      <c r="G3" s="78"/>
      <c r="H3" s="47"/>
      <c r="I3" s="44" t="s">
        <v>36</v>
      </c>
      <c r="J3" s="78"/>
      <c r="K3" s="47"/>
      <c r="L3" s="44" t="s">
        <v>37</v>
      </c>
      <c r="M3" s="78"/>
      <c r="N3" s="47"/>
      <c r="O3" s="44" t="s">
        <v>38</v>
      </c>
      <c r="P3" s="78"/>
      <c r="Q3" s="47"/>
    </row>
    <row r="4" spans="1:17" ht="24" customHeight="1" x14ac:dyDescent="0.5">
      <c r="B4" s="14"/>
      <c r="C4" s="15"/>
      <c r="D4" s="16" t="s">
        <v>1</v>
      </c>
      <c r="E4" s="17" t="s">
        <v>2</v>
      </c>
      <c r="F4" s="48" t="s">
        <v>39</v>
      </c>
      <c r="G4" s="79" t="s">
        <v>40</v>
      </c>
      <c r="H4" s="52" t="s">
        <v>22</v>
      </c>
      <c r="I4" s="48" t="s">
        <v>39</v>
      </c>
      <c r="J4" s="79" t="s">
        <v>40</v>
      </c>
      <c r="K4" s="52" t="s">
        <v>22</v>
      </c>
      <c r="L4" s="48" t="s">
        <v>39</v>
      </c>
      <c r="M4" s="79" t="s">
        <v>40</v>
      </c>
      <c r="N4" s="52" t="s">
        <v>22</v>
      </c>
      <c r="O4" s="48" t="s">
        <v>39</v>
      </c>
      <c r="P4" s="79" t="s">
        <v>40</v>
      </c>
      <c r="Q4" s="52" t="s">
        <v>22</v>
      </c>
    </row>
    <row r="5" spans="1:17" s="24" customFormat="1" ht="24" customHeight="1" x14ac:dyDescent="0.5">
      <c r="A5" s="23"/>
      <c r="B5" s="14"/>
      <c r="C5" s="86" t="s">
        <v>32</v>
      </c>
      <c r="D5" s="86" t="s">
        <v>23</v>
      </c>
      <c r="E5" s="86" t="s">
        <v>23</v>
      </c>
      <c r="F5" s="80">
        <f>+'ปท 1.14.1_1'!W5</f>
        <v>184.29242488362254</v>
      </c>
      <c r="G5" s="81">
        <f>+'พท 1.14.2_1'!W5</f>
        <v>10.339399068980111</v>
      </c>
      <c r="H5" s="82">
        <f>+F5+G5</f>
        <v>194.63182395260264</v>
      </c>
      <c r="I5" s="80">
        <f>+'ปท 1.14.1_2'!W5</f>
        <v>152.78500136585666</v>
      </c>
      <c r="J5" s="81">
        <f>+'พท 1.14.2_2'!W5</f>
        <v>32.610732003644834</v>
      </c>
      <c r="K5" s="82">
        <f>+I5+J5</f>
        <v>185.3957333695015</v>
      </c>
      <c r="L5" s="80">
        <v>0</v>
      </c>
      <c r="M5" s="81">
        <v>0</v>
      </c>
      <c r="N5" s="82">
        <v>0</v>
      </c>
      <c r="O5" s="80">
        <f t="shared" ref="O5:O10" si="0">AVERAGE(F5,I5)</f>
        <v>168.53871312473962</v>
      </c>
      <c r="P5" s="81">
        <f t="shared" ref="P5:P10" si="1">AVERAGE(G5,J5)</f>
        <v>21.475065536312471</v>
      </c>
      <c r="Q5" s="82">
        <f t="shared" ref="Q5:Q10" si="2">AVERAGE(H5,K5)</f>
        <v>190.01377866105207</v>
      </c>
    </row>
    <row r="6" spans="1:17" s="24" customFormat="1" ht="24" customHeight="1" x14ac:dyDescent="0.5">
      <c r="A6" s="23"/>
      <c r="B6" s="14"/>
      <c r="C6" s="87"/>
      <c r="D6" s="86"/>
      <c r="E6" s="86" t="s">
        <v>24</v>
      </c>
      <c r="F6" s="80">
        <f>+'ปท 1.14.1_1'!W6</f>
        <v>0</v>
      </c>
      <c r="G6" s="81">
        <f>+'พท 1.14.2_1'!W6</f>
        <v>0</v>
      </c>
      <c r="H6" s="82">
        <f t="shared" ref="H6:H16" si="3">+F6+G6</f>
        <v>0</v>
      </c>
      <c r="I6" s="80">
        <f>+'ปท 1.14.1_2'!W6</f>
        <v>0</v>
      </c>
      <c r="J6" s="81">
        <f>+'พท 1.14.2_2'!W6</f>
        <v>0</v>
      </c>
      <c r="K6" s="82">
        <f t="shared" ref="K6:K16" si="4">+I6+J6</f>
        <v>0</v>
      </c>
      <c r="L6" s="80">
        <v>0</v>
      </c>
      <c r="M6" s="81">
        <v>0</v>
      </c>
      <c r="N6" s="82">
        <v>0</v>
      </c>
      <c r="O6" s="80">
        <f t="shared" si="0"/>
        <v>0</v>
      </c>
      <c r="P6" s="81">
        <f t="shared" si="1"/>
        <v>0</v>
      </c>
      <c r="Q6" s="82">
        <f t="shared" si="2"/>
        <v>0</v>
      </c>
    </row>
    <row r="7" spans="1:17" s="24" customFormat="1" ht="24" customHeight="1" x14ac:dyDescent="0.5">
      <c r="A7" s="23"/>
      <c r="B7" s="14"/>
      <c r="C7" s="87"/>
      <c r="D7" s="86"/>
      <c r="E7" s="86" t="s">
        <v>22</v>
      </c>
      <c r="F7" s="80">
        <f>+'ปท 1.14.1_1'!W7</f>
        <v>184.29242488362254</v>
      </c>
      <c r="G7" s="81">
        <f>+'พท 1.14.2_1'!W7</f>
        <v>10.339399068980111</v>
      </c>
      <c r="H7" s="82">
        <f t="shared" si="3"/>
        <v>194.63182395260264</v>
      </c>
      <c r="I7" s="80">
        <f>+'ปท 1.14.1_2'!W7</f>
        <v>152.78500136585666</v>
      </c>
      <c r="J7" s="81">
        <f>+'พท 1.14.2_2'!W7</f>
        <v>32.610732003644834</v>
      </c>
      <c r="K7" s="82">
        <f t="shared" si="4"/>
        <v>185.3957333695015</v>
      </c>
      <c r="L7" s="80">
        <v>0</v>
      </c>
      <c r="M7" s="81">
        <v>0</v>
      </c>
      <c r="N7" s="82">
        <v>0</v>
      </c>
      <c r="O7" s="80">
        <f t="shared" si="0"/>
        <v>168.53871312473962</v>
      </c>
      <c r="P7" s="81">
        <f t="shared" si="1"/>
        <v>21.475065536312471</v>
      </c>
      <c r="Q7" s="82">
        <f t="shared" si="2"/>
        <v>190.01377866105207</v>
      </c>
    </row>
    <row r="8" spans="1:17" s="24" customFormat="1" ht="24" customHeight="1" x14ac:dyDescent="0.5">
      <c r="A8" s="23"/>
      <c r="B8" s="14"/>
      <c r="C8" s="87"/>
      <c r="D8" s="86" t="s">
        <v>25</v>
      </c>
      <c r="E8" s="86" t="s">
        <v>24</v>
      </c>
      <c r="F8" s="80">
        <f>+'ปท 1.14.1_1'!W8</f>
        <v>0.83333333333333337</v>
      </c>
      <c r="G8" s="81">
        <f>+'พท 1.14.2_1'!W8</f>
        <v>0</v>
      </c>
      <c r="H8" s="82">
        <f t="shared" si="3"/>
        <v>0.83333333333333337</v>
      </c>
      <c r="I8" s="80">
        <f>+'ปท 1.14.1_2'!W8</f>
        <v>0.83333333333333337</v>
      </c>
      <c r="J8" s="81">
        <f>+'พท 1.14.2_2'!W8</f>
        <v>0</v>
      </c>
      <c r="K8" s="82">
        <f t="shared" si="4"/>
        <v>0.83333333333333337</v>
      </c>
      <c r="L8" s="80">
        <v>0</v>
      </c>
      <c r="M8" s="81">
        <v>0</v>
      </c>
      <c r="N8" s="82">
        <v>0</v>
      </c>
      <c r="O8" s="80">
        <f t="shared" si="0"/>
        <v>0.83333333333333337</v>
      </c>
      <c r="P8" s="81">
        <f t="shared" si="1"/>
        <v>0</v>
      </c>
      <c r="Q8" s="82">
        <f t="shared" si="2"/>
        <v>0.83333333333333337</v>
      </c>
    </row>
    <row r="9" spans="1:17" s="24" customFormat="1" ht="24" customHeight="1" x14ac:dyDescent="0.5">
      <c r="A9" s="23"/>
      <c r="B9" s="14"/>
      <c r="C9" s="87"/>
      <c r="D9" s="86"/>
      <c r="E9" s="86" t="s">
        <v>26</v>
      </c>
      <c r="F9" s="80">
        <f>+'ปท 1.14.1_1'!W9</f>
        <v>0.83333333333333337</v>
      </c>
      <c r="G9" s="81">
        <f>+'พท 1.14.2_1'!W9</f>
        <v>0</v>
      </c>
      <c r="H9" s="82">
        <f t="shared" si="3"/>
        <v>0.83333333333333337</v>
      </c>
      <c r="I9" s="80">
        <f>+'ปท 1.14.1_2'!W9</f>
        <v>0.83333333333333337</v>
      </c>
      <c r="J9" s="81">
        <f>+'พท 1.14.2_2'!W9</f>
        <v>0</v>
      </c>
      <c r="K9" s="82">
        <f t="shared" si="4"/>
        <v>0.83333333333333337</v>
      </c>
      <c r="L9" s="80">
        <v>0</v>
      </c>
      <c r="M9" s="81">
        <v>0</v>
      </c>
      <c r="N9" s="82">
        <v>0</v>
      </c>
      <c r="O9" s="80">
        <f t="shared" si="0"/>
        <v>0.83333333333333337</v>
      </c>
      <c r="P9" s="81">
        <f t="shared" si="1"/>
        <v>0</v>
      </c>
      <c r="Q9" s="82">
        <f t="shared" si="2"/>
        <v>0.83333333333333337</v>
      </c>
    </row>
    <row r="10" spans="1:17" s="24" customFormat="1" ht="24" customHeight="1" x14ac:dyDescent="0.5">
      <c r="A10" s="23"/>
      <c r="B10" s="14"/>
      <c r="C10" s="87"/>
      <c r="D10" s="88" t="s">
        <v>27</v>
      </c>
      <c r="E10" s="88"/>
      <c r="F10" s="80">
        <f>+'ปท 1.14.1_1'!W10</f>
        <v>185.12575821695589</v>
      </c>
      <c r="G10" s="81">
        <f>+'พท 1.14.2_1'!W10</f>
        <v>10.339399068980111</v>
      </c>
      <c r="H10" s="82">
        <f t="shared" si="3"/>
        <v>195.46515728593599</v>
      </c>
      <c r="I10" s="80">
        <f>+'ปท 1.14.1_2'!W10</f>
        <v>153.61833469919</v>
      </c>
      <c r="J10" s="81">
        <f>+'พท 1.14.2_2'!W10</f>
        <v>32.610732003644834</v>
      </c>
      <c r="K10" s="82">
        <f t="shared" si="4"/>
        <v>186.22906670283484</v>
      </c>
      <c r="L10" s="80">
        <v>0</v>
      </c>
      <c r="M10" s="81">
        <v>0</v>
      </c>
      <c r="N10" s="82">
        <v>0</v>
      </c>
      <c r="O10" s="80">
        <f t="shared" si="0"/>
        <v>169.37204645807293</v>
      </c>
      <c r="P10" s="81">
        <f t="shared" si="1"/>
        <v>21.475065536312471</v>
      </c>
      <c r="Q10" s="82">
        <f t="shared" si="2"/>
        <v>190.84711199438541</v>
      </c>
    </row>
    <row r="11" spans="1:17" ht="24" customHeight="1" x14ac:dyDescent="0.5">
      <c r="A11" s="25" t="s">
        <v>28</v>
      </c>
      <c r="B11" s="26" t="s">
        <v>33</v>
      </c>
      <c r="C11" s="27" t="s">
        <v>34</v>
      </c>
      <c r="D11" s="28" t="s">
        <v>23</v>
      </c>
      <c r="E11" s="28" t="s">
        <v>23</v>
      </c>
      <c r="F11" s="83">
        <f>+'ปท 1.14.1_1'!W11</f>
        <v>184.29242488362254</v>
      </c>
      <c r="G11" s="84">
        <f>+'พท 1.14.2_1'!W11</f>
        <v>10.339399068980111</v>
      </c>
      <c r="H11" s="56">
        <f t="shared" si="3"/>
        <v>194.63182395260264</v>
      </c>
      <c r="I11" s="83">
        <f>+'ปท 1.14.1_2'!W11</f>
        <v>152.78500136585666</v>
      </c>
      <c r="J11" s="84">
        <f>+'พท 1.14.2_2'!W11</f>
        <v>32.610732003644834</v>
      </c>
      <c r="K11" s="56">
        <f t="shared" si="4"/>
        <v>185.3957333695015</v>
      </c>
      <c r="L11" s="83">
        <v>0</v>
      </c>
      <c r="M11" s="84">
        <v>0</v>
      </c>
      <c r="N11" s="56">
        <v>0</v>
      </c>
      <c r="O11" s="83">
        <f t="shared" ref="O11:O16" si="5">AVERAGE(F11,I11)</f>
        <v>168.53871312473962</v>
      </c>
      <c r="P11" s="84">
        <f t="shared" ref="P11:Q16" si="6">AVERAGE(G11,J11)</f>
        <v>21.475065536312471</v>
      </c>
      <c r="Q11" s="56">
        <f t="shared" si="6"/>
        <v>190.01377866105207</v>
      </c>
    </row>
    <row r="12" spans="1:17" ht="24" customHeight="1" x14ac:dyDescent="0.5">
      <c r="A12" s="25" t="s">
        <v>29</v>
      </c>
      <c r="B12" s="26" t="s">
        <v>33</v>
      </c>
      <c r="C12" s="33"/>
      <c r="D12" s="34"/>
      <c r="E12" s="34" t="s">
        <v>24</v>
      </c>
      <c r="F12" s="63">
        <f>+'ปท 1.14.1_1'!W12</f>
        <v>0</v>
      </c>
      <c r="G12" s="85">
        <f>+'พท 1.14.2_1'!W12</f>
        <v>0</v>
      </c>
      <c r="H12" s="61">
        <f t="shared" si="3"/>
        <v>0</v>
      </c>
      <c r="I12" s="63">
        <f>+'ปท 1.14.1_2'!W12</f>
        <v>0</v>
      </c>
      <c r="J12" s="85">
        <f>+'พท 1.14.2_2'!W12</f>
        <v>0</v>
      </c>
      <c r="K12" s="61">
        <f t="shared" si="4"/>
        <v>0</v>
      </c>
      <c r="L12" s="63">
        <v>0</v>
      </c>
      <c r="M12" s="85">
        <v>0</v>
      </c>
      <c r="N12" s="61">
        <v>0</v>
      </c>
      <c r="O12" s="63">
        <f t="shared" si="5"/>
        <v>0</v>
      </c>
      <c r="P12" s="85">
        <f t="shared" si="6"/>
        <v>0</v>
      </c>
      <c r="Q12" s="61">
        <f t="shared" si="6"/>
        <v>0</v>
      </c>
    </row>
    <row r="13" spans="1:17" ht="24" customHeight="1" x14ac:dyDescent="0.5">
      <c r="A13" s="25"/>
      <c r="B13" s="39"/>
      <c r="C13" s="33"/>
      <c r="D13" s="34"/>
      <c r="E13" s="34" t="s">
        <v>22</v>
      </c>
      <c r="F13" s="63">
        <f>+'ปท 1.14.1_1'!W13</f>
        <v>184.29242488362254</v>
      </c>
      <c r="G13" s="85">
        <f>+'พท 1.14.2_1'!W13</f>
        <v>10.339399068980111</v>
      </c>
      <c r="H13" s="61">
        <f t="shared" si="3"/>
        <v>194.63182395260264</v>
      </c>
      <c r="I13" s="63">
        <f>+'ปท 1.14.1_2'!W13</f>
        <v>152.78500136585666</v>
      </c>
      <c r="J13" s="85">
        <f>+'พท 1.14.2_2'!W13</f>
        <v>32.610732003644834</v>
      </c>
      <c r="K13" s="61">
        <f t="shared" si="4"/>
        <v>185.3957333695015</v>
      </c>
      <c r="L13" s="63">
        <v>0</v>
      </c>
      <c r="M13" s="85">
        <v>0</v>
      </c>
      <c r="N13" s="61">
        <v>0</v>
      </c>
      <c r="O13" s="63">
        <f t="shared" si="5"/>
        <v>168.53871312473962</v>
      </c>
      <c r="P13" s="85">
        <f t="shared" si="6"/>
        <v>21.475065536312471</v>
      </c>
      <c r="Q13" s="61">
        <f t="shared" si="6"/>
        <v>190.01377866105207</v>
      </c>
    </row>
    <row r="14" spans="1:17" ht="24" customHeight="1" x14ac:dyDescent="0.5">
      <c r="A14" s="25" t="s">
        <v>30</v>
      </c>
      <c r="B14" s="26" t="s">
        <v>33</v>
      </c>
      <c r="C14" s="33"/>
      <c r="D14" s="34" t="s">
        <v>25</v>
      </c>
      <c r="E14" s="34" t="s">
        <v>24</v>
      </c>
      <c r="F14" s="63">
        <f>+'ปท 1.14.1_1'!W14</f>
        <v>0.83333333333333337</v>
      </c>
      <c r="G14" s="85">
        <f>+'พท 1.14.2_1'!W14</f>
        <v>0</v>
      </c>
      <c r="H14" s="61">
        <f t="shared" si="3"/>
        <v>0.83333333333333337</v>
      </c>
      <c r="I14" s="63">
        <f>+'ปท 1.14.1_2'!W14</f>
        <v>0.83333333333333337</v>
      </c>
      <c r="J14" s="85">
        <f>+'พท 1.14.2_2'!W14</f>
        <v>0</v>
      </c>
      <c r="K14" s="61">
        <f t="shared" si="4"/>
        <v>0.83333333333333337</v>
      </c>
      <c r="L14" s="63">
        <v>0</v>
      </c>
      <c r="M14" s="85">
        <v>0</v>
      </c>
      <c r="N14" s="61">
        <v>0</v>
      </c>
      <c r="O14" s="63">
        <f t="shared" si="5"/>
        <v>0.83333333333333337</v>
      </c>
      <c r="P14" s="85">
        <f t="shared" si="6"/>
        <v>0</v>
      </c>
      <c r="Q14" s="61">
        <f t="shared" si="6"/>
        <v>0.83333333333333337</v>
      </c>
    </row>
    <row r="15" spans="1:17" ht="24" customHeight="1" x14ac:dyDescent="0.5">
      <c r="B15" s="39"/>
      <c r="C15" s="33"/>
      <c r="D15" s="34"/>
      <c r="E15" s="34" t="s">
        <v>26</v>
      </c>
      <c r="F15" s="63">
        <f>+'ปท 1.14.1_1'!W15</f>
        <v>0.83333333333333337</v>
      </c>
      <c r="G15" s="85">
        <f>+'พท 1.14.2_1'!W15</f>
        <v>0</v>
      </c>
      <c r="H15" s="61">
        <f t="shared" si="3"/>
        <v>0.83333333333333337</v>
      </c>
      <c r="I15" s="63">
        <f>+'ปท 1.14.1_2'!W15</f>
        <v>0.83333333333333337</v>
      </c>
      <c r="J15" s="85">
        <f>+'พท 1.14.2_2'!W15</f>
        <v>0</v>
      </c>
      <c r="K15" s="61">
        <f t="shared" si="4"/>
        <v>0.83333333333333337</v>
      </c>
      <c r="L15" s="63">
        <v>0</v>
      </c>
      <c r="M15" s="85">
        <v>0</v>
      </c>
      <c r="N15" s="61">
        <v>0</v>
      </c>
      <c r="O15" s="63">
        <f t="shared" si="5"/>
        <v>0.83333333333333337</v>
      </c>
      <c r="P15" s="85">
        <f t="shared" si="6"/>
        <v>0</v>
      </c>
      <c r="Q15" s="61">
        <f t="shared" si="6"/>
        <v>0.83333333333333337</v>
      </c>
    </row>
    <row r="16" spans="1:17" ht="24" customHeight="1" x14ac:dyDescent="0.5">
      <c r="B16" s="39"/>
      <c r="C16" s="41"/>
      <c r="D16" s="42" t="s">
        <v>27</v>
      </c>
      <c r="E16" s="42"/>
      <c r="F16" s="48">
        <f>+'ปท 1.14.1_1'!W16</f>
        <v>185.12575821695589</v>
      </c>
      <c r="G16" s="79">
        <f>+'พท 1.14.2_1'!W16</f>
        <v>10.339399068980111</v>
      </c>
      <c r="H16" s="52">
        <f t="shared" si="3"/>
        <v>195.46515728593599</v>
      </c>
      <c r="I16" s="48">
        <f>+'ปท 1.14.1_2'!W16</f>
        <v>153.61833469919</v>
      </c>
      <c r="J16" s="79">
        <f>+'พท 1.14.2_2'!W16</f>
        <v>32.610732003644834</v>
      </c>
      <c r="K16" s="52">
        <f t="shared" si="4"/>
        <v>186.22906670283484</v>
      </c>
      <c r="L16" s="48">
        <v>0</v>
      </c>
      <c r="M16" s="79">
        <v>0</v>
      </c>
      <c r="N16" s="52">
        <v>0</v>
      </c>
      <c r="O16" s="48">
        <f t="shared" si="5"/>
        <v>169.37204645807293</v>
      </c>
      <c r="P16" s="79">
        <f t="shared" si="6"/>
        <v>21.475065536312471</v>
      </c>
      <c r="Q16" s="52">
        <f t="shared" si="6"/>
        <v>190.84711199438541</v>
      </c>
    </row>
  </sheetData>
  <pageMargins left="0.39370078740157483" right="0.39370078740157483" top="0.78740157480314965" bottom="0.59055118110236227" header="0.51181102362204722" footer="0.39370078740157483"/>
  <pageSetup paperSize="9" scale="74" orientation="landscape" r:id="rId1"/>
  <headerFooter alignWithMargins="0">
    <oddFooter>&amp;L&amp;F&amp;C&amp;T  &amp;D&amp;Rหน้า &amp;P/&amp;N</oddFooter>
  </headerFooter>
  <rowBreaks count="2" manualBreakCount="2">
    <brk id="18" max="16383" man="1"/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16"/>
  <sheetViews>
    <sheetView showGridLines="0" workbookViewId="0">
      <pane xSplit="5" ySplit="4" topLeftCell="F5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RowHeight="24" customHeight="1" x14ac:dyDescent="0.5"/>
  <cols>
    <col min="1" max="1" width="7.28515625" style="5" customWidth="1"/>
    <col min="2" max="2" width="4.85546875" style="5" customWidth="1"/>
    <col min="3" max="3" width="28.7109375" style="13" customWidth="1"/>
    <col min="4" max="5" width="9.28515625" style="13" customWidth="1"/>
    <col min="6" max="18" width="6.7109375" style="13" customWidth="1"/>
    <col min="19" max="23" width="8.85546875" style="13" customWidth="1"/>
    <col min="24" max="16384" width="9.140625" style="13"/>
  </cols>
  <sheetData>
    <row r="1" spans="1:23" s="3" customFormat="1" ht="24" customHeight="1" x14ac:dyDescent="0.5">
      <c r="A1" s="1"/>
      <c r="B1" s="1"/>
      <c r="C1" s="2" t="s">
        <v>42</v>
      </c>
    </row>
    <row r="2" spans="1:23" s="3" customFormat="1" ht="24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4" customHeight="1" x14ac:dyDescent="0.5">
      <c r="B3" s="6"/>
      <c r="C3" s="7" t="s">
        <v>0</v>
      </c>
      <c r="D3" s="8" t="s">
        <v>4</v>
      </c>
      <c r="E3" s="7" t="s">
        <v>5</v>
      </c>
      <c r="F3" s="44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/>
      <c r="W3" s="47"/>
    </row>
    <row r="4" spans="1:23" ht="24" customHeight="1" x14ac:dyDescent="0.5">
      <c r="B4" s="14"/>
      <c r="C4" s="15"/>
      <c r="D4" s="16" t="s">
        <v>1</v>
      </c>
      <c r="E4" s="17" t="s">
        <v>2</v>
      </c>
      <c r="F4" s="48" t="s">
        <v>6</v>
      </c>
      <c r="G4" s="49" t="s">
        <v>7</v>
      </c>
      <c r="H4" s="49" t="s">
        <v>8</v>
      </c>
      <c r="I4" s="49" t="s">
        <v>9</v>
      </c>
      <c r="J4" s="49" t="s">
        <v>10</v>
      </c>
      <c r="K4" s="49" t="s">
        <v>11</v>
      </c>
      <c r="L4" s="49" t="s">
        <v>12</v>
      </c>
      <c r="M4" s="49" t="s">
        <v>13</v>
      </c>
      <c r="N4" s="49" t="s">
        <v>14</v>
      </c>
      <c r="O4" s="49" t="s">
        <v>15</v>
      </c>
      <c r="P4" s="49" t="s">
        <v>16</v>
      </c>
      <c r="Q4" s="49" t="s">
        <v>17</v>
      </c>
      <c r="R4" s="49" t="s">
        <v>18</v>
      </c>
      <c r="S4" s="50" t="s">
        <v>19</v>
      </c>
      <c r="T4" s="50" t="s">
        <v>20</v>
      </c>
      <c r="U4" s="50" t="s">
        <v>31</v>
      </c>
      <c r="V4" s="51" t="s">
        <v>21</v>
      </c>
      <c r="W4" s="52" t="s">
        <v>22</v>
      </c>
    </row>
    <row r="5" spans="1:23" s="24" customFormat="1" ht="24" customHeight="1" x14ac:dyDescent="0.5">
      <c r="A5" s="23"/>
      <c r="B5" s="14"/>
      <c r="C5" s="66" t="s">
        <v>32</v>
      </c>
      <c r="D5" s="66" t="s">
        <v>23</v>
      </c>
      <c r="E5" s="66" t="s">
        <v>23</v>
      </c>
      <c r="F5" s="73">
        <v>4.3737977118558272E-2</v>
      </c>
      <c r="G5" s="74">
        <v>0</v>
      </c>
      <c r="H5" s="74">
        <v>0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4">
        <v>1.8369950389794474</v>
      </c>
      <c r="P5" s="74">
        <v>1.9827882960413081</v>
      </c>
      <c r="Q5" s="74">
        <v>0</v>
      </c>
      <c r="R5" s="74">
        <v>1.6766224562114003</v>
      </c>
      <c r="S5" s="74">
        <v>0</v>
      </c>
      <c r="T5" s="74">
        <v>0</v>
      </c>
      <c r="U5" s="74">
        <v>0</v>
      </c>
      <c r="V5" s="75">
        <v>27.070588235294121</v>
      </c>
      <c r="W5" s="76">
        <v>32.610732003644834</v>
      </c>
    </row>
    <row r="6" spans="1:23" s="24" customFormat="1" ht="24" customHeight="1" x14ac:dyDescent="0.5">
      <c r="A6" s="23"/>
      <c r="B6" s="14"/>
      <c r="C6" s="71"/>
      <c r="D6" s="66"/>
      <c r="E6" s="66" t="s">
        <v>24</v>
      </c>
      <c r="F6" s="73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  <c r="P6" s="74">
        <v>0</v>
      </c>
      <c r="Q6" s="74">
        <v>0</v>
      </c>
      <c r="R6" s="74">
        <v>0</v>
      </c>
      <c r="S6" s="74">
        <v>0</v>
      </c>
      <c r="T6" s="74">
        <v>0</v>
      </c>
      <c r="U6" s="74">
        <v>0</v>
      </c>
      <c r="V6" s="75">
        <v>0</v>
      </c>
      <c r="W6" s="76">
        <v>0</v>
      </c>
    </row>
    <row r="7" spans="1:23" s="24" customFormat="1" ht="24" customHeight="1" x14ac:dyDescent="0.5">
      <c r="A7" s="23"/>
      <c r="B7" s="14"/>
      <c r="C7" s="71"/>
      <c r="D7" s="66"/>
      <c r="E7" s="66" t="s">
        <v>22</v>
      </c>
      <c r="F7" s="73">
        <v>4.3737977118558272E-2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1.8369950389794474</v>
      </c>
      <c r="P7" s="74">
        <v>1.9827882960413081</v>
      </c>
      <c r="Q7" s="74">
        <v>0</v>
      </c>
      <c r="R7" s="74">
        <v>1.6766224562114003</v>
      </c>
      <c r="S7" s="74">
        <v>0</v>
      </c>
      <c r="T7" s="74">
        <v>0</v>
      </c>
      <c r="U7" s="74">
        <v>0</v>
      </c>
      <c r="V7" s="75">
        <v>27.070588235294121</v>
      </c>
      <c r="W7" s="76">
        <v>32.610732003644834</v>
      </c>
    </row>
    <row r="8" spans="1:23" s="24" customFormat="1" ht="24" customHeight="1" x14ac:dyDescent="0.5">
      <c r="A8" s="23"/>
      <c r="B8" s="14"/>
      <c r="C8" s="71"/>
      <c r="D8" s="66" t="s">
        <v>25</v>
      </c>
      <c r="E8" s="66" t="s">
        <v>24</v>
      </c>
      <c r="F8" s="73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5">
        <v>0</v>
      </c>
      <c r="W8" s="76">
        <v>0</v>
      </c>
    </row>
    <row r="9" spans="1:23" s="24" customFormat="1" ht="24" customHeight="1" x14ac:dyDescent="0.5">
      <c r="A9" s="23"/>
      <c r="B9" s="14"/>
      <c r="C9" s="71"/>
      <c r="D9" s="66"/>
      <c r="E9" s="66" t="s">
        <v>26</v>
      </c>
      <c r="F9" s="73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5">
        <v>0</v>
      </c>
      <c r="W9" s="76">
        <v>0</v>
      </c>
    </row>
    <row r="10" spans="1:23" s="24" customFormat="1" ht="24" customHeight="1" x14ac:dyDescent="0.5">
      <c r="A10" s="23"/>
      <c r="B10" s="14"/>
      <c r="C10" s="71"/>
      <c r="D10" s="72" t="s">
        <v>27</v>
      </c>
      <c r="E10" s="72"/>
      <c r="F10" s="73">
        <v>4.3737977118558272E-2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1.8369950389794474</v>
      </c>
      <c r="P10" s="74">
        <v>1.9827882960413081</v>
      </c>
      <c r="Q10" s="74">
        <v>0</v>
      </c>
      <c r="R10" s="74">
        <v>1.6766224562114003</v>
      </c>
      <c r="S10" s="74">
        <v>0</v>
      </c>
      <c r="T10" s="74">
        <v>0</v>
      </c>
      <c r="U10" s="74">
        <v>0</v>
      </c>
      <c r="V10" s="75">
        <v>27.070588235294121</v>
      </c>
      <c r="W10" s="76">
        <v>32.610732003644834</v>
      </c>
    </row>
    <row r="11" spans="1:23" ht="24" customHeight="1" x14ac:dyDescent="0.5">
      <c r="A11" s="25" t="s">
        <v>28</v>
      </c>
      <c r="B11" s="26" t="s">
        <v>33</v>
      </c>
      <c r="C11" s="27" t="s">
        <v>34</v>
      </c>
      <c r="D11" s="28" t="s">
        <v>23</v>
      </c>
      <c r="E11" s="28" t="s">
        <v>23</v>
      </c>
      <c r="F11" s="53">
        <v>4.3737977118558272E-2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1.8369950389794474</v>
      </c>
      <c r="P11" s="54">
        <v>1.9827882960413081</v>
      </c>
      <c r="Q11" s="54">
        <v>0</v>
      </c>
      <c r="R11" s="54">
        <v>1.6766224562114003</v>
      </c>
      <c r="S11" s="54">
        <v>0</v>
      </c>
      <c r="T11" s="54">
        <v>0</v>
      </c>
      <c r="U11" s="54">
        <v>0</v>
      </c>
      <c r="V11" s="55">
        <v>27.070588235294121</v>
      </c>
      <c r="W11" s="56">
        <v>32.610732003644834</v>
      </c>
    </row>
    <row r="12" spans="1:23" ht="24" customHeight="1" x14ac:dyDescent="0.5">
      <c r="A12" s="25" t="s">
        <v>29</v>
      </c>
      <c r="B12" s="26" t="s">
        <v>33</v>
      </c>
      <c r="C12" s="57"/>
      <c r="D12" s="34"/>
      <c r="E12" s="34" t="s">
        <v>24</v>
      </c>
      <c r="F12" s="58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60">
        <v>0</v>
      </c>
      <c r="W12" s="61">
        <v>0</v>
      </c>
    </row>
    <row r="13" spans="1:23" ht="24" customHeight="1" x14ac:dyDescent="0.5">
      <c r="A13" s="25"/>
      <c r="B13" s="62"/>
      <c r="C13" s="57"/>
      <c r="D13" s="34"/>
      <c r="E13" s="34" t="s">
        <v>22</v>
      </c>
      <c r="F13" s="63">
        <v>4.3737977118558272E-2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1.8369950389794474</v>
      </c>
      <c r="P13" s="59">
        <v>1.9827882960413081</v>
      </c>
      <c r="Q13" s="59">
        <v>0</v>
      </c>
      <c r="R13" s="59">
        <v>1.6766224562114003</v>
      </c>
      <c r="S13" s="59">
        <v>0</v>
      </c>
      <c r="T13" s="59">
        <v>0</v>
      </c>
      <c r="U13" s="59">
        <v>0</v>
      </c>
      <c r="V13" s="60">
        <v>27.070588235294121</v>
      </c>
      <c r="W13" s="61">
        <v>32.610732003644834</v>
      </c>
    </row>
    <row r="14" spans="1:23" ht="24" customHeight="1" x14ac:dyDescent="0.5">
      <c r="A14" s="25" t="s">
        <v>30</v>
      </c>
      <c r="B14" s="26" t="s">
        <v>33</v>
      </c>
      <c r="C14" s="57"/>
      <c r="D14" s="34" t="s">
        <v>25</v>
      </c>
      <c r="E14" s="34" t="s">
        <v>24</v>
      </c>
      <c r="F14" s="58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60">
        <v>0</v>
      </c>
      <c r="W14" s="61">
        <v>0</v>
      </c>
    </row>
    <row r="15" spans="1:23" ht="24" customHeight="1" x14ac:dyDescent="0.5">
      <c r="A15" s="25"/>
      <c r="B15" s="62"/>
      <c r="C15" s="57"/>
      <c r="D15" s="34"/>
      <c r="E15" s="34" t="s">
        <v>26</v>
      </c>
      <c r="F15" s="63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60">
        <v>0</v>
      </c>
      <c r="W15" s="61">
        <v>0</v>
      </c>
    </row>
    <row r="16" spans="1:23" ht="24" customHeight="1" x14ac:dyDescent="0.5">
      <c r="A16" s="25"/>
      <c r="B16" s="62"/>
      <c r="C16" s="64"/>
      <c r="D16" s="42" t="s">
        <v>27</v>
      </c>
      <c r="E16" s="42"/>
      <c r="F16" s="48">
        <v>4.3737977118558272E-2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1.8369950389794474</v>
      </c>
      <c r="P16" s="49">
        <v>1.9827882960413081</v>
      </c>
      <c r="Q16" s="49">
        <v>0</v>
      </c>
      <c r="R16" s="49">
        <v>1.6766224562114003</v>
      </c>
      <c r="S16" s="49">
        <v>0</v>
      </c>
      <c r="T16" s="49">
        <v>0</v>
      </c>
      <c r="U16" s="49">
        <v>0</v>
      </c>
      <c r="V16" s="65">
        <v>27.070588235294121</v>
      </c>
      <c r="W16" s="52">
        <v>32.610732003644834</v>
      </c>
    </row>
  </sheetData>
  <pageMargins left="0.39370078740157483" right="0.39370078740157483" top="0.78740157480314965" bottom="0.59055118110236227" header="0.51181102362204722" footer="0.39370078740157483"/>
  <pageSetup paperSize="9" scale="74" orientation="landscape" r:id="rId1"/>
  <headerFooter alignWithMargins="0">
    <oddFooter>&amp;L&amp;F&amp;C&amp;T  &amp;D&amp;Rหน้า &amp;P/&amp;N</oddFooter>
  </headerFooter>
  <rowBreaks count="2" manualBreakCount="2">
    <brk id="28" max="16383" man="1"/>
    <brk id="5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6"/>
  <sheetViews>
    <sheetView showGridLines="0" topLeftCell="C1" workbookViewId="0">
      <selection activeCell="F11" sqref="F11"/>
    </sheetView>
  </sheetViews>
  <sheetFormatPr defaultRowHeight="24" customHeight="1" x14ac:dyDescent="0.5"/>
  <cols>
    <col min="1" max="1" width="7.28515625" style="5" hidden="1" customWidth="1"/>
    <col min="2" max="2" width="4.85546875" style="5" hidden="1" customWidth="1"/>
    <col min="3" max="3" width="28.7109375" style="13" customWidth="1"/>
    <col min="4" max="5" width="9.28515625" style="13" customWidth="1"/>
    <col min="6" max="18" width="6.7109375" style="13" customWidth="1"/>
    <col min="19" max="23" width="9" style="13" customWidth="1"/>
    <col min="24" max="16384" width="9.140625" style="13"/>
  </cols>
  <sheetData>
    <row r="1" spans="1:23" s="3" customFormat="1" ht="24" customHeight="1" x14ac:dyDescent="0.5">
      <c r="A1" s="1"/>
      <c r="B1" s="1"/>
      <c r="C1" s="77" t="s">
        <v>41</v>
      </c>
    </row>
    <row r="2" spans="1:23" s="3" customFormat="1" ht="24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4" customHeight="1" x14ac:dyDescent="0.5">
      <c r="B3" s="6"/>
      <c r="C3" s="7" t="s">
        <v>0</v>
      </c>
      <c r="D3" s="8" t="s">
        <v>4</v>
      </c>
      <c r="E3" s="7" t="s">
        <v>5</v>
      </c>
      <c r="F3" s="9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2"/>
    </row>
    <row r="4" spans="1:23" ht="24" customHeight="1" x14ac:dyDescent="0.5">
      <c r="B4" s="14"/>
      <c r="C4" s="15"/>
      <c r="D4" s="16" t="s">
        <v>1</v>
      </c>
      <c r="E4" s="17" t="s">
        <v>2</v>
      </c>
      <c r="F4" s="18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9" t="s">
        <v>13</v>
      </c>
      <c r="N4" s="19" t="s">
        <v>14</v>
      </c>
      <c r="O4" s="19" t="s">
        <v>15</v>
      </c>
      <c r="P4" s="19" t="s">
        <v>16</v>
      </c>
      <c r="Q4" s="19" t="s">
        <v>17</v>
      </c>
      <c r="R4" s="19" t="s">
        <v>18</v>
      </c>
      <c r="S4" s="20" t="s">
        <v>19</v>
      </c>
      <c r="T4" s="20" t="s">
        <v>20</v>
      </c>
      <c r="U4" s="20" t="s">
        <v>31</v>
      </c>
      <c r="V4" s="21" t="s">
        <v>21</v>
      </c>
      <c r="W4" s="22" t="s">
        <v>22</v>
      </c>
    </row>
    <row r="5" spans="1:23" s="24" customFormat="1" ht="24" customHeight="1" x14ac:dyDescent="0.5">
      <c r="A5" s="23"/>
      <c r="B5" s="14"/>
      <c r="C5" s="66" t="s">
        <v>32</v>
      </c>
      <c r="D5" s="66" t="s">
        <v>23</v>
      </c>
      <c r="E5" s="66" t="s">
        <v>23</v>
      </c>
      <c r="F5" s="67">
        <f>AVERAGE('Table 1.14_1'!F5,'Table 1.14_2'!F5)</f>
        <v>1.6024498109700311</v>
      </c>
      <c r="G5" s="68">
        <f>AVERAGE('Table 1.14_1'!G5,'Table 1.14_2'!G5)</f>
        <v>0.89452969364915069</v>
      </c>
      <c r="H5" s="68">
        <f>AVERAGE('Table 1.14_1'!H5,'Table 1.14_2'!H5)</f>
        <v>2.955830455611212</v>
      </c>
      <c r="I5" s="68">
        <f>AVERAGE('Table 1.14_1'!I5,'Table 1.14_2'!I5)</f>
        <v>0.67395351722618235</v>
      </c>
      <c r="J5" s="68">
        <f>AVERAGE('Table 1.14_1'!J5,'Table 1.14_2'!J5)</f>
        <v>5.5257037831102389</v>
      </c>
      <c r="K5" s="68">
        <f>AVERAGE('Table 1.14_1'!K5,'Table 1.14_2'!K5)</f>
        <v>0.74245445599579873</v>
      </c>
      <c r="L5" s="68">
        <f>AVERAGE('Table 1.14_1'!L5,'Table 1.14_2'!L5)</f>
        <v>1.9791511126423353</v>
      </c>
      <c r="M5" s="68">
        <f>AVERAGE('Table 1.14_1'!M5,'Table 1.14_2'!M5)</f>
        <v>2.9411764705882353E-3</v>
      </c>
      <c r="N5" s="68">
        <f>AVERAGE('Table 1.14_1'!N5,'Table 1.14_2'!N5)</f>
        <v>0.495376840170063</v>
      </c>
      <c r="O5" s="68">
        <f>AVERAGE('Table 1.14_1'!O5,'Table 1.14_2'!O5)</f>
        <v>2.5821139585243826</v>
      </c>
      <c r="P5" s="68">
        <f>AVERAGE('Table 1.14_1'!P5,'Table 1.14_2'!P5)</f>
        <v>2.2939832602886003</v>
      </c>
      <c r="Q5" s="68">
        <f>AVERAGE('Table 1.14_1'!Q5,'Table 1.14_2'!Q5)</f>
        <v>1.3599777260301711</v>
      </c>
      <c r="R5" s="68">
        <f>AVERAGE('Table 1.14_1'!R5,'Table 1.14_2'!R5)</f>
        <v>4.8581957012477854</v>
      </c>
      <c r="S5" s="68">
        <f>AVERAGE('Table 1.14_1'!S5,'Table 1.14_2'!S5)</f>
        <v>0</v>
      </c>
      <c r="T5" s="68">
        <f>AVERAGE('Table 1.14_1'!T5,'Table 1.14_2'!T5)</f>
        <v>0</v>
      </c>
      <c r="U5" s="68">
        <f>AVERAGE('Table 1.14_1'!U5,'Table 1.14_2'!U5)</f>
        <v>0</v>
      </c>
      <c r="V5" s="69">
        <f>AVERAGE('Table 1.14_1'!V5,'Table 1.14_2'!V5)</f>
        <v>164.0471171691155</v>
      </c>
      <c r="W5" s="70">
        <f>AVERAGE('Table 1.14_1'!W5,'Table 1.14_2'!W5)</f>
        <v>190.01377866105207</v>
      </c>
    </row>
    <row r="6" spans="1:23" s="24" customFormat="1" ht="24" customHeight="1" x14ac:dyDescent="0.5">
      <c r="A6" s="23"/>
      <c r="B6" s="14"/>
      <c r="C6" s="71"/>
      <c r="D6" s="66"/>
      <c r="E6" s="66" t="s">
        <v>24</v>
      </c>
      <c r="F6" s="67">
        <f>AVERAGE('Table 1.14_1'!F6,'Table 1.14_2'!F6)</f>
        <v>0</v>
      </c>
      <c r="G6" s="68">
        <f>AVERAGE('Table 1.14_1'!G6,'Table 1.14_2'!G6)</f>
        <v>0</v>
      </c>
      <c r="H6" s="68">
        <f>AVERAGE('Table 1.14_1'!H6,'Table 1.14_2'!H6)</f>
        <v>0</v>
      </c>
      <c r="I6" s="68">
        <f>AVERAGE('Table 1.14_1'!I6,'Table 1.14_2'!I6)</f>
        <v>0</v>
      </c>
      <c r="J6" s="68">
        <f>AVERAGE('Table 1.14_1'!J6,'Table 1.14_2'!J6)</f>
        <v>0</v>
      </c>
      <c r="K6" s="68">
        <f>AVERAGE('Table 1.14_1'!K6,'Table 1.14_2'!K6)</f>
        <v>0</v>
      </c>
      <c r="L6" s="68">
        <f>AVERAGE('Table 1.14_1'!L6,'Table 1.14_2'!L6)</f>
        <v>0</v>
      </c>
      <c r="M6" s="68">
        <f>AVERAGE('Table 1.14_1'!M6,'Table 1.14_2'!M6)</f>
        <v>0</v>
      </c>
      <c r="N6" s="68">
        <f>AVERAGE('Table 1.14_1'!N6,'Table 1.14_2'!N6)</f>
        <v>0</v>
      </c>
      <c r="O6" s="68">
        <f>AVERAGE('Table 1.14_1'!O6,'Table 1.14_2'!O6)</f>
        <v>0</v>
      </c>
      <c r="P6" s="68">
        <f>AVERAGE('Table 1.14_1'!P6,'Table 1.14_2'!P6)</f>
        <v>0</v>
      </c>
      <c r="Q6" s="68">
        <f>AVERAGE('Table 1.14_1'!Q6,'Table 1.14_2'!Q6)</f>
        <v>0</v>
      </c>
      <c r="R6" s="68">
        <f>AVERAGE('Table 1.14_1'!R6,'Table 1.14_2'!R6)</f>
        <v>0</v>
      </c>
      <c r="S6" s="68">
        <f>AVERAGE('Table 1.14_1'!S6,'Table 1.14_2'!S6)</f>
        <v>0</v>
      </c>
      <c r="T6" s="68">
        <f>AVERAGE('Table 1.14_1'!T6,'Table 1.14_2'!T6)</f>
        <v>0</v>
      </c>
      <c r="U6" s="68">
        <f>AVERAGE('Table 1.14_1'!U6,'Table 1.14_2'!U6)</f>
        <v>0</v>
      </c>
      <c r="V6" s="69">
        <f>AVERAGE('Table 1.14_1'!V6,'Table 1.14_2'!V6)</f>
        <v>0</v>
      </c>
      <c r="W6" s="70">
        <f>AVERAGE('Table 1.14_1'!W6,'Table 1.14_2'!W6)</f>
        <v>0</v>
      </c>
    </row>
    <row r="7" spans="1:23" s="24" customFormat="1" ht="24" customHeight="1" x14ac:dyDescent="0.5">
      <c r="A7" s="23"/>
      <c r="B7" s="14"/>
      <c r="C7" s="71"/>
      <c r="D7" s="66"/>
      <c r="E7" s="66" t="s">
        <v>22</v>
      </c>
      <c r="F7" s="67">
        <f>AVERAGE('Table 1.14_1'!F7,'Table 1.14_2'!F7)</f>
        <v>1.6024498109700311</v>
      </c>
      <c r="G7" s="68">
        <f>AVERAGE('Table 1.14_1'!G7,'Table 1.14_2'!G7)</f>
        <v>0.89452969364915069</v>
      </c>
      <c r="H7" s="68">
        <f>AVERAGE('Table 1.14_1'!H7,'Table 1.14_2'!H7)</f>
        <v>2.955830455611212</v>
      </c>
      <c r="I7" s="68">
        <f>AVERAGE('Table 1.14_1'!I7,'Table 1.14_2'!I7)</f>
        <v>0.67395351722618235</v>
      </c>
      <c r="J7" s="68">
        <f>AVERAGE('Table 1.14_1'!J7,'Table 1.14_2'!J7)</f>
        <v>5.5257037831102389</v>
      </c>
      <c r="K7" s="68">
        <f>AVERAGE('Table 1.14_1'!K7,'Table 1.14_2'!K7)</f>
        <v>0.74245445599579873</v>
      </c>
      <c r="L7" s="68">
        <f>AVERAGE('Table 1.14_1'!L7,'Table 1.14_2'!L7)</f>
        <v>1.9791511126423353</v>
      </c>
      <c r="M7" s="68">
        <f>AVERAGE('Table 1.14_1'!M7,'Table 1.14_2'!M7)</f>
        <v>2.9411764705882353E-3</v>
      </c>
      <c r="N7" s="68">
        <f>AVERAGE('Table 1.14_1'!N7,'Table 1.14_2'!N7)</f>
        <v>0.495376840170063</v>
      </c>
      <c r="O7" s="68">
        <f>AVERAGE('Table 1.14_1'!O7,'Table 1.14_2'!O7)</f>
        <v>2.5821139585243826</v>
      </c>
      <c r="P7" s="68">
        <f>AVERAGE('Table 1.14_1'!P7,'Table 1.14_2'!P7)</f>
        <v>2.2939832602886003</v>
      </c>
      <c r="Q7" s="68">
        <f>AVERAGE('Table 1.14_1'!Q7,'Table 1.14_2'!Q7)</f>
        <v>1.3599777260301711</v>
      </c>
      <c r="R7" s="68">
        <f>AVERAGE('Table 1.14_1'!R7,'Table 1.14_2'!R7)</f>
        <v>4.8581957012477854</v>
      </c>
      <c r="S7" s="68">
        <f>AVERAGE('Table 1.14_1'!S7,'Table 1.14_2'!S7)</f>
        <v>0</v>
      </c>
      <c r="T7" s="68">
        <f>AVERAGE('Table 1.14_1'!T7,'Table 1.14_2'!T7)</f>
        <v>0</v>
      </c>
      <c r="U7" s="68">
        <f>AVERAGE('Table 1.14_1'!U7,'Table 1.14_2'!U7)</f>
        <v>0</v>
      </c>
      <c r="V7" s="69">
        <f>AVERAGE('Table 1.14_1'!V7,'Table 1.14_2'!V7)</f>
        <v>164.0471171691155</v>
      </c>
      <c r="W7" s="70">
        <f>AVERAGE('Table 1.14_1'!W7,'Table 1.14_2'!W7)</f>
        <v>190.01377866105207</v>
      </c>
    </row>
    <row r="8" spans="1:23" s="24" customFormat="1" ht="24" customHeight="1" x14ac:dyDescent="0.5">
      <c r="A8" s="23"/>
      <c r="B8" s="14"/>
      <c r="C8" s="71"/>
      <c r="D8" s="66" t="s">
        <v>25</v>
      </c>
      <c r="E8" s="66" t="s">
        <v>24</v>
      </c>
      <c r="F8" s="67">
        <f>AVERAGE('Table 1.14_1'!F8,'Table 1.14_2'!F8)</f>
        <v>0</v>
      </c>
      <c r="G8" s="68">
        <f>AVERAGE('Table 1.14_1'!G8,'Table 1.14_2'!G8)</f>
        <v>0</v>
      </c>
      <c r="H8" s="68">
        <f>AVERAGE('Table 1.14_1'!H8,'Table 1.14_2'!H8)</f>
        <v>0</v>
      </c>
      <c r="I8" s="68">
        <f>AVERAGE('Table 1.14_1'!I8,'Table 1.14_2'!I8)</f>
        <v>0</v>
      </c>
      <c r="J8" s="68">
        <f>AVERAGE('Table 1.14_1'!J8,'Table 1.14_2'!J8)</f>
        <v>0</v>
      </c>
      <c r="K8" s="68">
        <f>AVERAGE('Table 1.14_1'!K8,'Table 1.14_2'!K8)</f>
        <v>0</v>
      </c>
      <c r="L8" s="68">
        <f>AVERAGE('Table 1.14_1'!L8,'Table 1.14_2'!L8)</f>
        <v>0</v>
      </c>
      <c r="M8" s="68">
        <f>AVERAGE('Table 1.14_1'!M8,'Table 1.14_2'!M8)</f>
        <v>0</v>
      </c>
      <c r="N8" s="68">
        <f>AVERAGE('Table 1.14_1'!N8,'Table 1.14_2'!N8)</f>
        <v>0</v>
      </c>
      <c r="O8" s="68">
        <f>AVERAGE('Table 1.14_1'!O8,'Table 1.14_2'!O8)</f>
        <v>0</v>
      </c>
      <c r="P8" s="68">
        <f>AVERAGE('Table 1.14_1'!P8,'Table 1.14_2'!P8)</f>
        <v>0</v>
      </c>
      <c r="Q8" s="68">
        <f>AVERAGE('Table 1.14_1'!Q8,'Table 1.14_2'!Q8)</f>
        <v>0</v>
      </c>
      <c r="R8" s="68">
        <f>AVERAGE('Table 1.14_1'!R8,'Table 1.14_2'!R8)</f>
        <v>0</v>
      </c>
      <c r="S8" s="68">
        <f>AVERAGE('Table 1.14_1'!S8,'Table 1.14_2'!S8)</f>
        <v>0</v>
      </c>
      <c r="T8" s="68">
        <f>AVERAGE('Table 1.14_1'!T8,'Table 1.14_2'!T8)</f>
        <v>0</v>
      </c>
      <c r="U8" s="68">
        <f>AVERAGE('Table 1.14_1'!U8,'Table 1.14_2'!U8)</f>
        <v>0</v>
      </c>
      <c r="V8" s="69">
        <f>AVERAGE('Table 1.14_1'!V8,'Table 1.14_2'!V8)</f>
        <v>0.83333333333333337</v>
      </c>
      <c r="W8" s="70">
        <f>AVERAGE('Table 1.14_1'!W8,'Table 1.14_2'!W8)</f>
        <v>0.83333333333333337</v>
      </c>
    </row>
    <row r="9" spans="1:23" s="24" customFormat="1" ht="24" customHeight="1" x14ac:dyDescent="0.5">
      <c r="A9" s="23"/>
      <c r="B9" s="14"/>
      <c r="C9" s="71"/>
      <c r="D9" s="66"/>
      <c r="E9" s="66" t="s">
        <v>26</v>
      </c>
      <c r="F9" s="67">
        <f>AVERAGE('Table 1.14_1'!F9,'Table 1.14_2'!F9)</f>
        <v>0</v>
      </c>
      <c r="G9" s="68">
        <f>AVERAGE('Table 1.14_1'!G9,'Table 1.14_2'!G9)</f>
        <v>0</v>
      </c>
      <c r="H9" s="68">
        <f>AVERAGE('Table 1.14_1'!H9,'Table 1.14_2'!H9)</f>
        <v>0</v>
      </c>
      <c r="I9" s="68">
        <f>AVERAGE('Table 1.14_1'!I9,'Table 1.14_2'!I9)</f>
        <v>0</v>
      </c>
      <c r="J9" s="68">
        <f>AVERAGE('Table 1.14_1'!J9,'Table 1.14_2'!J9)</f>
        <v>0</v>
      </c>
      <c r="K9" s="68">
        <f>AVERAGE('Table 1.14_1'!K9,'Table 1.14_2'!K9)</f>
        <v>0</v>
      </c>
      <c r="L9" s="68">
        <f>AVERAGE('Table 1.14_1'!L9,'Table 1.14_2'!L9)</f>
        <v>0</v>
      </c>
      <c r="M9" s="68">
        <f>AVERAGE('Table 1.14_1'!M9,'Table 1.14_2'!M9)</f>
        <v>0</v>
      </c>
      <c r="N9" s="68">
        <f>AVERAGE('Table 1.14_1'!N9,'Table 1.14_2'!N9)</f>
        <v>0</v>
      </c>
      <c r="O9" s="68">
        <f>AVERAGE('Table 1.14_1'!O9,'Table 1.14_2'!O9)</f>
        <v>0</v>
      </c>
      <c r="P9" s="68">
        <f>AVERAGE('Table 1.14_1'!P9,'Table 1.14_2'!P9)</f>
        <v>0</v>
      </c>
      <c r="Q9" s="68">
        <f>AVERAGE('Table 1.14_1'!Q9,'Table 1.14_2'!Q9)</f>
        <v>0</v>
      </c>
      <c r="R9" s="68">
        <f>AVERAGE('Table 1.14_1'!R9,'Table 1.14_2'!R9)</f>
        <v>0</v>
      </c>
      <c r="S9" s="68">
        <f>AVERAGE('Table 1.14_1'!S9,'Table 1.14_2'!S9)</f>
        <v>0</v>
      </c>
      <c r="T9" s="68">
        <f>AVERAGE('Table 1.14_1'!T9,'Table 1.14_2'!T9)</f>
        <v>0</v>
      </c>
      <c r="U9" s="68">
        <f>AVERAGE('Table 1.14_1'!U9,'Table 1.14_2'!U9)</f>
        <v>0</v>
      </c>
      <c r="V9" s="69">
        <f>AVERAGE('Table 1.14_1'!V9,'Table 1.14_2'!V9)</f>
        <v>0.83333333333333337</v>
      </c>
      <c r="W9" s="70">
        <f>AVERAGE('Table 1.14_1'!W9,'Table 1.14_2'!W9)</f>
        <v>0.83333333333333337</v>
      </c>
    </row>
    <row r="10" spans="1:23" s="24" customFormat="1" ht="24" customHeight="1" x14ac:dyDescent="0.5">
      <c r="A10" s="23"/>
      <c r="B10" s="14"/>
      <c r="C10" s="71"/>
      <c r="D10" s="72" t="s">
        <v>27</v>
      </c>
      <c r="E10" s="72"/>
      <c r="F10" s="67">
        <f>AVERAGE('Table 1.14_1'!F10,'Table 1.14_2'!F10)</f>
        <v>1.6024498109700311</v>
      </c>
      <c r="G10" s="68">
        <f>AVERAGE('Table 1.14_1'!G10,'Table 1.14_2'!G10)</f>
        <v>0.89452969364915069</v>
      </c>
      <c r="H10" s="68">
        <f>AVERAGE('Table 1.14_1'!H10,'Table 1.14_2'!H10)</f>
        <v>2.955830455611212</v>
      </c>
      <c r="I10" s="68">
        <f>AVERAGE('Table 1.14_1'!I10,'Table 1.14_2'!I10)</f>
        <v>0.67395351722618235</v>
      </c>
      <c r="J10" s="68">
        <f>AVERAGE('Table 1.14_1'!J10,'Table 1.14_2'!J10)</f>
        <v>5.5257037831102389</v>
      </c>
      <c r="K10" s="68">
        <f>AVERAGE('Table 1.14_1'!K10,'Table 1.14_2'!K10)</f>
        <v>0.74245445599579873</v>
      </c>
      <c r="L10" s="68">
        <f>AVERAGE('Table 1.14_1'!L10,'Table 1.14_2'!L10)</f>
        <v>1.9791511126423353</v>
      </c>
      <c r="M10" s="68">
        <f>AVERAGE('Table 1.14_1'!M10,'Table 1.14_2'!M10)</f>
        <v>2.9411764705882353E-3</v>
      </c>
      <c r="N10" s="68">
        <f>AVERAGE('Table 1.14_1'!N10,'Table 1.14_2'!N10)</f>
        <v>0.495376840170063</v>
      </c>
      <c r="O10" s="68">
        <f>AVERAGE('Table 1.14_1'!O10,'Table 1.14_2'!O10)</f>
        <v>2.5821139585243826</v>
      </c>
      <c r="P10" s="68">
        <f>AVERAGE('Table 1.14_1'!P10,'Table 1.14_2'!P10)</f>
        <v>2.2939832602886003</v>
      </c>
      <c r="Q10" s="68">
        <f>AVERAGE('Table 1.14_1'!Q10,'Table 1.14_2'!Q10)</f>
        <v>1.3599777260301711</v>
      </c>
      <c r="R10" s="68">
        <f>AVERAGE('Table 1.14_1'!R10,'Table 1.14_2'!R10)</f>
        <v>4.8581957012477854</v>
      </c>
      <c r="S10" s="68">
        <f>AVERAGE('Table 1.14_1'!S10,'Table 1.14_2'!S10)</f>
        <v>0</v>
      </c>
      <c r="T10" s="68">
        <f>AVERAGE('Table 1.14_1'!T10,'Table 1.14_2'!T10)</f>
        <v>0</v>
      </c>
      <c r="U10" s="68">
        <f>AVERAGE('Table 1.14_1'!U10,'Table 1.14_2'!U10)</f>
        <v>0</v>
      </c>
      <c r="V10" s="69">
        <f>AVERAGE('Table 1.14_1'!V10,'Table 1.14_2'!V10)</f>
        <v>164.88045050244887</v>
      </c>
      <c r="W10" s="70">
        <f>AVERAGE('Table 1.14_1'!W10,'Table 1.14_2'!W10)</f>
        <v>190.84711199438541</v>
      </c>
    </row>
    <row r="11" spans="1:23" ht="24" customHeight="1" x14ac:dyDescent="0.5">
      <c r="A11" s="25" t="s">
        <v>28</v>
      </c>
      <c r="B11" s="26" t="s">
        <v>33</v>
      </c>
      <c r="C11" s="27" t="s">
        <v>34</v>
      </c>
      <c r="D11" s="28" t="s">
        <v>23</v>
      </c>
      <c r="E11" s="28" t="s">
        <v>23</v>
      </c>
      <c r="F11" s="29">
        <f>AVERAGE('Table 1.14_1'!F11,'Table 1.14_2'!F11)</f>
        <v>1.6024498109700311</v>
      </c>
      <c r="G11" s="30">
        <f>AVERAGE('Table 1.14_1'!G11,'Table 1.14_2'!G11)</f>
        <v>0.89452969364915069</v>
      </c>
      <c r="H11" s="30">
        <f>AVERAGE('Table 1.14_1'!H11,'Table 1.14_2'!H11)</f>
        <v>2.955830455611212</v>
      </c>
      <c r="I11" s="30">
        <f>AVERAGE('Table 1.14_1'!I11,'Table 1.14_2'!I11)</f>
        <v>0.67395351722618235</v>
      </c>
      <c r="J11" s="30">
        <f>AVERAGE('Table 1.14_1'!J11,'Table 1.14_2'!J11)</f>
        <v>5.5257037831102389</v>
      </c>
      <c r="K11" s="30">
        <f>AVERAGE('Table 1.14_1'!K11,'Table 1.14_2'!K11)</f>
        <v>0.74245445599579873</v>
      </c>
      <c r="L11" s="30">
        <f>AVERAGE('Table 1.14_1'!L11,'Table 1.14_2'!L11)</f>
        <v>1.9791511126423353</v>
      </c>
      <c r="M11" s="30">
        <f>AVERAGE('Table 1.14_1'!M11,'Table 1.14_2'!M11)</f>
        <v>2.9411764705882353E-3</v>
      </c>
      <c r="N11" s="30">
        <f>AVERAGE('Table 1.14_1'!N11,'Table 1.14_2'!N11)</f>
        <v>0.495376840170063</v>
      </c>
      <c r="O11" s="30">
        <f>AVERAGE('Table 1.14_1'!O11,'Table 1.14_2'!O11)</f>
        <v>2.5821139585243826</v>
      </c>
      <c r="P11" s="30">
        <f>AVERAGE('Table 1.14_1'!P11,'Table 1.14_2'!P11)</f>
        <v>2.2939832602886003</v>
      </c>
      <c r="Q11" s="30">
        <f>AVERAGE('Table 1.14_1'!Q11,'Table 1.14_2'!Q11)</f>
        <v>1.3599777260301711</v>
      </c>
      <c r="R11" s="30">
        <f>AVERAGE('Table 1.14_1'!R11,'Table 1.14_2'!R11)</f>
        <v>4.8581957012477854</v>
      </c>
      <c r="S11" s="30">
        <f>AVERAGE('Table 1.14_1'!S11,'Table 1.14_2'!S11)</f>
        <v>0</v>
      </c>
      <c r="T11" s="30">
        <f>AVERAGE('Table 1.14_1'!T11,'Table 1.14_2'!T11)</f>
        <v>0</v>
      </c>
      <c r="U11" s="30">
        <f>AVERAGE('Table 1.14_1'!U11,'Table 1.14_2'!U11)</f>
        <v>0</v>
      </c>
      <c r="V11" s="31">
        <f>AVERAGE('Table 1.14_1'!V11,'Table 1.14_2'!V11)</f>
        <v>164.0471171691155</v>
      </c>
      <c r="W11" s="32">
        <f>AVERAGE('Table 1.14_1'!W11,'Table 1.14_2'!W11)</f>
        <v>190.01377866105207</v>
      </c>
    </row>
    <row r="12" spans="1:23" ht="24" customHeight="1" x14ac:dyDescent="0.5">
      <c r="A12" s="25" t="s">
        <v>29</v>
      </c>
      <c r="B12" s="26" t="s">
        <v>33</v>
      </c>
      <c r="C12" s="33"/>
      <c r="D12" s="34"/>
      <c r="E12" s="34" t="s">
        <v>24</v>
      </c>
      <c r="F12" s="35">
        <f>AVERAGE('Table 1.14_1'!F12,'Table 1.14_2'!F12)</f>
        <v>0</v>
      </c>
      <c r="G12" s="36">
        <f>AVERAGE('Table 1.14_1'!G12,'Table 1.14_2'!G12)</f>
        <v>0</v>
      </c>
      <c r="H12" s="36">
        <f>AVERAGE('Table 1.14_1'!H12,'Table 1.14_2'!H12)</f>
        <v>0</v>
      </c>
      <c r="I12" s="36">
        <f>AVERAGE('Table 1.14_1'!I12,'Table 1.14_2'!I12)</f>
        <v>0</v>
      </c>
      <c r="J12" s="36">
        <f>AVERAGE('Table 1.14_1'!J12,'Table 1.14_2'!J12)</f>
        <v>0</v>
      </c>
      <c r="K12" s="36">
        <f>AVERAGE('Table 1.14_1'!K12,'Table 1.14_2'!K12)</f>
        <v>0</v>
      </c>
      <c r="L12" s="36">
        <f>AVERAGE('Table 1.14_1'!L12,'Table 1.14_2'!L12)</f>
        <v>0</v>
      </c>
      <c r="M12" s="36">
        <f>AVERAGE('Table 1.14_1'!M12,'Table 1.14_2'!M12)</f>
        <v>0</v>
      </c>
      <c r="N12" s="36">
        <f>AVERAGE('Table 1.14_1'!N12,'Table 1.14_2'!N12)</f>
        <v>0</v>
      </c>
      <c r="O12" s="36">
        <f>AVERAGE('Table 1.14_1'!O12,'Table 1.14_2'!O12)</f>
        <v>0</v>
      </c>
      <c r="P12" s="36">
        <f>AVERAGE('Table 1.14_1'!P12,'Table 1.14_2'!P12)</f>
        <v>0</v>
      </c>
      <c r="Q12" s="36">
        <f>AVERAGE('Table 1.14_1'!Q12,'Table 1.14_2'!Q12)</f>
        <v>0</v>
      </c>
      <c r="R12" s="36">
        <f>AVERAGE('Table 1.14_1'!R12,'Table 1.14_2'!R12)</f>
        <v>0</v>
      </c>
      <c r="S12" s="36">
        <f>AVERAGE('Table 1.14_1'!S12,'Table 1.14_2'!S12)</f>
        <v>0</v>
      </c>
      <c r="T12" s="36">
        <f>AVERAGE('Table 1.14_1'!T12,'Table 1.14_2'!T12)</f>
        <v>0</v>
      </c>
      <c r="U12" s="36">
        <f>AVERAGE('Table 1.14_1'!U12,'Table 1.14_2'!U12)</f>
        <v>0</v>
      </c>
      <c r="V12" s="37">
        <f>AVERAGE('Table 1.14_1'!V12,'Table 1.14_2'!V12)</f>
        <v>0</v>
      </c>
      <c r="W12" s="38">
        <f>AVERAGE('Table 1.14_1'!W12,'Table 1.14_2'!W12)</f>
        <v>0</v>
      </c>
    </row>
    <row r="13" spans="1:23" ht="24" customHeight="1" x14ac:dyDescent="0.5">
      <c r="A13" s="25"/>
      <c r="B13" s="39"/>
      <c r="C13" s="33"/>
      <c r="D13" s="34"/>
      <c r="E13" s="34" t="s">
        <v>22</v>
      </c>
      <c r="F13" s="40">
        <f>AVERAGE('Table 1.14_1'!F13,'Table 1.14_2'!F13)</f>
        <v>1.6024498109700311</v>
      </c>
      <c r="G13" s="36">
        <f>AVERAGE('Table 1.14_1'!G13,'Table 1.14_2'!G13)</f>
        <v>0.89452969364915069</v>
      </c>
      <c r="H13" s="36">
        <f>AVERAGE('Table 1.14_1'!H13,'Table 1.14_2'!H13)</f>
        <v>2.955830455611212</v>
      </c>
      <c r="I13" s="36">
        <f>AVERAGE('Table 1.14_1'!I13,'Table 1.14_2'!I13)</f>
        <v>0.67395351722618235</v>
      </c>
      <c r="J13" s="36">
        <f>AVERAGE('Table 1.14_1'!J13,'Table 1.14_2'!J13)</f>
        <v>5.5257037831102389</v>
      </c>
      <c r="K13" s="36">
        <f>AVERAGE('Table 1.14_1'!K13,'Table 1.14_2'!K13)</f>
        <v>0.74245445599579873</v>
      </c>
      <c r="L13" s="36">
        <f>AVERAGE('Table 1.14_1'!L13,'Table 1.14_2'!L13)</f>
        <v>1.9791511126423353</v>
      </c>
      <c r="M13" s="36">
        <f>AVERAGE('Table 1.14_1'!M13,'Table 1.14_2'!M13)</f>
        <v>2.9411764705882353E-3</v>
      </c>
      <c r="N13" s="36">
        <f>AVERAGE('Table 1.14_1'!N13,'Table 1.14_2'!N13)</f>
        <v>0.495376840170063</v>
      </c>
      <c r="O13" s="36">
        <f>AVERAGE('Table 1.14_1'!O13,'Table 1.14_2'!O13)</f>
        <v>2.5821139585243826</v>
      </c>
      <c r="P13" s="36">
        <f>AVERAGE('Table 1.14_1'!P13,'Table 1.14_2'!P13)</f>
        <v>2.2939832602886003</v>
      </c>
      <c r="Q13" s="36">
        <f>AVERAGE('Table 1.14_1'!Q13,'Table 1.14_2'!Q13)</f>
        <v>1.3599777260301711</v>
      </c>
      <c r="R13" s="36">
        <f>AVERAGE('Table 1.14_1'!R13,'Table 1.14_2'!R13)</f>
        <v>4.8581957012477854</v>
      </c>
      <c r="S13" s="36">
        <f>AVERAGE('Table 1.14_1'!S13,'Table 1.14_2'!S13)</f>
        <v>0</v>
      </c>
      <c r="T13" s="36">
        <f>AVERAGE('Table 1.14_1'!T13,'Table 1.14_2'!T13)</f>
        <v>0</v>
      </c>
      <c r="U13" s="36">
        <f>AVERAGE('Table 1.14_1'!U13,'Table 1.14_2'!U13)</f>
        <v>0</v>
      </c>
      <c r="V13" s="37">
        <f>AVERAGE('Table 1.14_1'!V13,'Table 1.14_2'!V13)</f>
        <v>164.0471171691155</v>
      </c>
      <c r="W13" s="38">
        <f>AVERAGE('Table 1.14_1'!W13,'Table 1.14_2'!W13)</f>
        <v>190.01377866105207</v>
      </c>
    </row>
    <row r="14" spans="1:23" ht="24" customHeight="1" x14ac:dyDescent="0.5">
      <c r="A14" s="25" t="s">
        <v>30</v>
      </c>
      <c r="B14" s="26" t="s">
        <v>33</v>
      </c>
      <c r="C14" s="33"/>
      <c r="D14" s="34" t="s">
        <v>25</v>
      </c>
      <c r="E14" s="34" t="s">
        <v>24</v>
      </c>
      <c r="F14" s="35">
        <f>AVERAGE('Table 1.14_1'!F14,'Table 1.14_2'!F14)</f>
        <v>0</v>
      </c>
      <c r="G14" s="36">
        <f>AVERAGE('Table 1.14_1'!G14,'Table 1.14_2'!G14)</f>
        <v>0</v>
      </c>
      <c r="H14" s="36">
        <f>AVERAGE('Table 1.14_1'!H14,'Table 1.14_2'!H14)</f>
        <v>0</v>
      </c>
      <c r="I14" s="36">
        <f>AVERAGE('Table 1.14_1'!I14,'Table 1.14_2'!I14)</f>
        <v>0</v>
      </c>
      <c r="J14" s="36">
        <f>AVERAGE('Table 1.14_1'!J14,'Table 1.14_2'!J14)</f>
        <v>0</v>
      </c>
      <c r="K14" s="36">
        <f>AVERAGE('Table 1.14_1'!K14,'Table 1.14_2'!K14)</f>
        <v>0</v>
      </c>
      <c r="L14" s="36">
        <f>AVERAGE('Table 1.14_1'!L14,'Table 1.14_2'!L14)</f>
        <v>0</v>
      </c>
      <c r="M14" s="36">
        <f>AVERAGE('Table 1.14_1'!M14,'Table 1.14_2'!M14)</f>
        <v>0</v>
      </c>
      <c r="N14" s="36">
        <f>AVERAGE('Table 1.14_1'!N14,'Table 1.14_2'!N14)</f>
        <v>0</v>
      </c>
      <c r="O14" s="36">
        <f>AVERAGE('Table 1.14_1'!O14,'Table 1.14_2'!O14)</f>
        <v>0</v>
      </c>
      <c r="P14" s="36">
        <f>AVERAGE('Table 1.14_1'!P14,'Table 1.14_2'!P14)</f>
        <v>0</v>
      </c>
      <c r="Q14" s="36">
        <f>AVERAGE('Table 1.14_1'!Q14,'Table 1.14_2'!Q14)</f>
        <v>0</v>
      </c>
      <c r="R14" s="36">
        <f>AVERAGE('Table 1.14_1'!R14,'Table 1.14_2'!R14)</f>
        <v>0</v>
      </c>
      <c r="S14" s="36">
        <f>AVERAGE('Table 1.14_1'!S14,'Table 1.14_2'!S14)</f>
        <v>0</v>
      </c>
      <c r="T14" s="36">
        <f>AVERAGE('Table 1.14_1'!T14,'Table 1.14_2'!T14)</f>
        <v>0</v>
      </c>
      <c r="U14" s="36">
        <f>AVERAGE('Table 1.14_1'!U14,'Table 1.14_2'!U14)</f>
        <v>0</v>
      </c>
      <c r="V14" s="37">
        <f>AVERAGE('Table 1.14_1'!V14,'Table 1.14_2'!V14)</f>
        <v>0.83333333333333337</v>
      </c>
      <c r="W14" s="38">
        <f>AVERAGE('Table 1.14_1'!W14,'Table 1.14_2'!W14)</f>
        <v>0.83333333333333337</v>
      </c>
    </row>
    <row r="15" spans="1:23" ht="24" customHeight="1" x14ac:dyDescent="0.5">
      <c r="B15" s="39"/>
      <c r="C15" s="33"/>
      <c r="D15" s="34"/>
      <c r="E15" s="34" t="s">
        <v>26</v>
      </c>
      <c r="F15" s="40">
        <f>AVERAGE('Table 1.14_1'!F15,'Table 1.14_2'!F15)</f>
        <v>0</v>
      </c>
      <c r="G15" s="36">
        <f>AVERAGE('Table 1.14_1'!G15,'Table 1.14_2'!G15)</f>
        <v>0</v>
      </c>
      <c r="H15" s="36">
        <f>AVERAGE('Table 1.14_1'!H15,'Table 1.14_2'!H15)</f>
        <v>0</v>
      </c>
      <c r="I15" s="36">
        <f>AVERAGE('Table 1.14_1'!I15,'Table 1.14_2'!I15)</f>
        <v>0</v>
      </c>
      <c r="J15" s="36">
        <f>AVERAGE('Table 1.14_1'!J15,'Table 1.14_2'!J15)</f>
        <v>0</v>
      </c>
      <c r="K15" s="36">
        <f>AVERAGE('Table 1.14_1'!K15,'Table 1.14_2'!K15)</f>
        <v>0</v>
      </c>
      <c r="L15" s="36">
        <f>AVERAGE('Table 1.14_1'!L15,'Table 1.14_2'!L15)</f>
        <v>0</v>
      </c>
      <c r="M15" s="36">
        <f>AVERAGE('Table 1.14_1'!M15,'Table 1.14_2'!M15)</f>
        <v>0</v>
      </c>
      <c r="N15" s="36">
        <f>AVERAGE('Table 1.14_1'!N15,'Table 1.14_2'!N15)</f>
        <v>0</v>
      </c>
      <c r="O15" s="36">
        <f>AVERAGE('Table 1.14_1'!O15,'Table 1.14_2'!O15)</f>
        <v>0</v>
      </c>
      <c r="P15" s="36">
        <f>AVERAGE('Table 1.14_1'!P15,'Table 1.14_2'!P15)</f>
        <v>0</v>
      </c>
      <c r="Q15" s="36">
        <f>AVERAGE('Table 1.14_1'!Q15,'Table 1.14_2'!Q15)</f>
        <v>0</v>
      </c>
      <c r="R15" s="36">
        <f>AVERAGE('Table 1.14_1'!R15,'Table 1.14_2'!R15)</f>
        <v>0</v>
      </c>
      <c r="S15" s="36">
        <f>AVERAGE('Table 1.14_1'!S15,'Table 1.14_2'!S15)</f>
        <v>0</v>
      </c>
      <c r="T15" s="36">
        <f>AVERAGE('Table 1.14_1'!T15,'Table 1.14_2'!T15)</f>
        <v>0</v>
      </c>
      <c r="U15" s="36">
        <f>AVERAGE('Table 1.14_1'!U15,'Table 1.14_2'!U15)</f>
        <v>0</v>
      </c>
      <c r="V15" s="37">
        <f>AVERAGE('Table 1.14_1'!V15,'Table 1.14_2'!V15)</f>
        <v>0.83333333333333337</v>
      </c>
      <c r="W15" s="38">
        <f>AVERAGE('Table 1.14_1'!W15,'Table 1.14_2'!W15)</f>
        <v>0.83333333333333337</v>
      </c>
    </row>
    <row r="16" spans="1:23" ht="24" customHeight="1" x14ac:dyDescent="0.5">
      <c r="B16" s="39"/>
      <c r="C16" s="41"/>
      <c r="D16" s="42" t="s">
        <v>27</v>
      </c>
      <c r="E16" s="42"/>
      <c r="F16" s="18">
        <f>AVERAGE('Table 1.14_1'!F16,'Table 1.14_2'!F16)</f>
        <v>1.6024498109700311</v>
      </c>
      <c r="G16" s="19">
        <f>AVERAGE('Table 1.14_1'!G16,'Table 1.14_2'!G16)</f>
        <v>0.89452969364915069</v>
      </c>
      <c r="H16" s="19">
        <f>AVERAGE('Table 1.14_1'!H16,'Table 1.14_2'!H16)</f>
        <v>2.955830455611212</v>
      </c>
      <c r="I16" s="19">
        <f>AVERAGE('Table 1.14_1'!I16,'Table 1.14_2'!I16)</f>
        <v>0.67395351722618235</v>
      </c>
      <c r="J16" s="19">
        <f>AVERAGE('Table 1.14_1'!J16,'Table 1.14_2'!J16)</f>
        <v>5.5257037831102389</v>
      </c>
      <c r="K16" s="19">
        <f>AVERAGE('Table 1.14_1'!K16,'Table 1.14_2'!K16)</f>
        <v>0.74245445599579873</v>
      </c>
      <c r="L16" s="19">
        <f>AVERAGE('Table 1.14_1'!L16,'Table 1.14_2'!L16)</f>
        <v>1.9791511126423353</v>
      </c>
      <c r="M16" s="19">
        <f>AVERAGE('Table 1.14_1'!M16,'Table 1.14_2'!M16)</f>
        <v>2.9411764705882353E-3</v>
      </c>
      <c r="N16" s="19">
        <f>AVERAGE('Table 1.14_1'!N16,'Table 1.14_2'!N16)</f>
        <v>0.495376840170063</v>
      </c>
      <c r="O16" s="19">
        <f>AVERAGE('Table 1.14_1'!O16,'Table 1.14_2'!O16)</f>
        <v>2.5821139585243826</v>
      </c>
      <c r="P16" s="19">
        <f>AVERAGE('Table 1.14_1'!P16,'Table 1.14_2'!P16)</f>
        <v>2.2939832602886003</v>
      </c>
      <c r="Q16" s="19">
        <f>AVERAGE('Table 1.14_1'!Q16,'Table 1.14_2'!Q16)</f>
        <v>1.3599777260301711</v>
      </c>
      <c r="R16" s="19">
        <f>AVERAGE('Table 1.14_1'!R16,'Table 1.14_2'!R16)</f>
        <v>4.8581957012477854</v>
      </c>
      <c r="S16" s="19">
        <f>AVERAGE('Table 1.14_1'!S16,'Table 1.14_2'!S16)</f>
        <v>0</v>
      </c>
      <c r="T16" s="19">
        <f>AVERAGE('Table 1.14_1'!T16,'Table 1.14_2'!T16)</f>
        <v>0</v>
      </c>
      <c r="U16" s="19">
        <f>AVERAGE('Table 1.14_1'!U16,'Table 1.14_2'!U16)</f>
        <v>0</v>
      </c>
      <c r="V16" s="43">
        <f>AVERAGE('Table 1.14_1'!V16,'Table 1.14_2'!V16)</f>
        <v>164.88045050244887</v>
      </c>
      <c r="W16" s="22">
        <f>AVERAGE('Table 1.14_1'!W16,'Table 1.14_2'!W16)</f>
        <v>190.84711199438541</v>
      </c>
    </row>
  </sheetData>
  <pageMargins left="0.39370078740157483" right="0.39370078740157483" top="0.78740157480314965" bottom="0.59055118110236227" header="0.51181102362204722" footer="0.39370078740157483"/>
  <pageSetup paperSize="9" scale="74" orientation="landscape" r:id="rId1"/>
  <headerFooter alignWithMargins="0">
    <oddFooter>&amp;L&amp;F&amp;C&amp;T  &amp;D&amp;Rหน้า &amp;P/&amp;N</oddFooter>
  </headerFooter>
  <rowBreaks count="2" manualBreakCount="2">
    <brk id="28" max="16383" man="1"/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00"/>
  </sheetPr>
  <dimension ref="A1:W16"/>
  <sheetViews>
    <sheetView showGridLines="0" topLeftCell="C1" workbookViewId="0">
      <selection activeCell="F11" sqref="F11"/>
    </sheetView>
  </sheetViews>
  <sheetFormatPr defaultRowHeight="24" customHeight="1" x14ac:dyDescent="0.5"/>
  <cols>
    <col min="1" max="1" width="7.28515625" style="5" hidden="1" customWidth="1"/>
    <col min="2" max="2" width="4.85546875" style="5" hidden="1" customWidth="1"/>
    <col min="3" max="3" width="28.7109375" style="13" customWidth="1"/>
    <col min="4" max="5" width="9.28515625" style="13" customWidth="1"/>
    <col min="6" max="18" width="6.7109375" style="13" customWidth="1"/>
    <col min="19" max="23" width="9" style="13" customWidth="1"/>
    <col min="24" max="16384" width="9.140625" style="13"/>
  </cols>
  <sheetData>
    <row r="1" spans="1:23" s="3" customFormat="1" ht="24" customHeight="1" x14ac:dyDescent="0.5">
      <c r="A1" s="1"/>
      <c r="B1" s="1"/>
      <c r="C1" s="2" t="s">
        <v>49</v>
      </c>
    </row>
    <row r="2" spans="1:23" s="3" customFormat="1" ht="24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4" customHeight="1" x14ac:dyDescent="0.5">
      <c r="B3" s="6"/>
      <c r="C3" s="7" t="s">
        <v>0</v>
      </c>
      <c r="D3" s="8" t="s">
        <v>4</v>
      </c>
      <c r="E3" s="7" t="s">
        <v>5</v>
      </c>
      <c r="F3" s="9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2"/>
    </row>
    <row r="4" spans="1:23" ht="24" customHeight="1" x14ac:dyDescent="0.5">
      <c r="B4" s="14"/>
      <c r="C4" s="15"/>
      <c r="D4" s="16" t="s">
        <v>1</v>
      </c>
      <c r="E4" s="17" t="s">
        <v>2</v>
      </c>
      <c r="F4" s="18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9" t="s">
        <v>13</v>
      </c>
      <c r="N4" s="19" t="s">
        <v>14</v>
      </c>
      <c r="O4" s="19" t="s">
        <v>15</v>
      </c>
      <c r="P4" s="19" t="s">
        <v>16</v>
      </c>
      <c r="Q4" s="19" t="s">
        <v>17</v>
      </c>
      <c r="R4" s="19" t="s">
        <v>18</v>
      </c>
      <c r="S4" s="20" t="s">
        <v>19</v>
      </c>
      <c r="T4" s="20" t="s">
        <v>20</v>
      </c>
      <c r="U4" s="20" t="s">
        <v>31</v>
      </c>
      <c r="V4" s="21" t="s">
        <v>21</v>
      </c>
      <c r="W4" s="22" t="s">
        <v>22</v>
      </c>
    </row>
    <row r="5" spans="1:23" s="24" customFormat="1" ht="24" customHeight="1" x14ac:dyDescent="0.5">
      <c r="A5" s="23"/>
      <c r="B5" s="14"/>
      <c r="C5" s="66" t="s">
        <v>32</v>
      </c>
      <c r="D5" s="66" t="s">
        <v>23</v>
      </c>
      <c r="E5" s="66" t="s">
        <v>23</v>
      </c>
      <c r="F5" s="67">
        <f>+'ปท 1.14.1_1'!F5+'พท 1.14.2_1'!F5</f>
        <v>2.3563267033432078</v>
      </c>
      <c r="G5" s="68">
        <f>+'ปท 1.14.1_1'!G5+'พท 1.14.2_1'!G5</f>
        <v>1.060093101988997</v>
      </c>
      <c r="H5" s="68">
        <f>+'ปท 1.14.1_1'!H5+'พท 1.14.2_1'!H5</f>
        <v>5.8387642826914936</v>
      </c>
      <c r="I5" s="68">
        <f>+'ปท 1.14.1_1'!I5+'พท 1.14.2_1'!I5</f>
        <v>1.2695725772323319</v>
      </c>
      <c r="J5" s="68">
        <f>+'ปท 1.14.1_1'!J5+'พท 1.14.2_1'!J5</f>
        <v>7.6834532374100721</v>
      </c>
      <c r="K5" s="68">
        <f>+'ปท 1.14.1_1'!K5+'พท 1.14.2_1'!K5</f>
        <v>0.74904782056707575</v>
      </c>
      <c r="L5" s="68">
        <f>+'ปท 1.14.1_1'!L5+'พท 1.14.2_1'!L5</f>
        <v>2.9085907744392721</v>
      </c>
      <c r="M5" s="68">
        <f>+'ปท 1.14.1_1'!M5+'พท 1.14.2_1'!M5</f>
        <v>0</v>
      </c>
      <c r="N5" s="68">
        <f>+'ปท 1.14.1_1'!N5+'พท 1.14.2_1'!N5</f>
        <v>0.95852729581041052</v>
      </c>
      <c r="O5" s="68">
        <f>+'ปท 1.14.1_1'!O5+'พท 1.14.2_1'!O5</f>
        <v>1.7672450275074059</v>
      </c>
      <c r="P5" s="68">
        <f>+'ปท 1.14.1_1'!P5+'พท 1.14.2_1'!P5</f>
        <v>1.2784595852729581</v>
      </c>
      <c r="Q5" s="68">
        <f>+'ปท 1.14.1_1'!Q5+'พท 1.14.2_1'!Q5</f>
        <v>2.6470588235294117</v>
      </c>
      <c r="R5" s="68">
        <f>+'ปท 1.14.1_1'!R5+'พท 1.14.2_1'!R5</f>
        <v>7.2848074481591194</v>
      </c>
      <c r="S5" s="68">
        <f>+'ปท 1.14.1_1'!S5+'พท 1.14.2_1'!S5</f>
        <v>0</v>
      </c>
      <c r="T5" s="68">
        <f>+'ปท 1.14.1_1'!T5+'พท 1.14.2_1'!T5</f>
        <v>0</v>
      </c>
      <c r="U5" s="68">
        <f>+'ปท 1.14.1_1'!U5+'พท 1.14.2_1'!U5</f>
        <v>0</v>
      </c>
      <c r="V5" s="69">
        <f>+'ปท 1.14.1_1'!V5+'พท 1.14.2_1'!V5</f>
        <v>158.82987727465087</v>
      </c>
      <c r="W5" s="70">
        <f>+'ปท 1.14.1_1'!W5+'พท 1.14.2_1'!W5</f>
        <v>194.63182395260264</v>
      </c>
    </row>
    <row r="6" spans="1:23" s="24" customFormat="1" ht="24" customHeight="1" x14ac:dyDescent="0.5">
      <c r="A6" s="23"/>
      <c r="B6" s="14"/>
      <c r="C6" s="71"/>
      <c r="D6" s="66"/>
      <c r="E6" s="66" t="s">
        <v>24</v>
      </c>
      <c r="F6" s="67">
        <f>+'ปท 1.14.1_1'!F6+'พท 1.14.2_1'!F6</f>
        <v>0</v>
      </c>
      <c r="G6" s="68">
        <f>+'ปท 1.14.1_1'!G6+'พท 1.14.2_1'!G6</f>
        <v>0</v>
      </c>
      <c r="H6" s="68">
        <f>+'ปท 1.14.1_1'!H6+'พท 1.14.2_1'!H6</f>
        <v>0</v>
      </c>
      <c r="I6" s="68">
        <f>+'ปท 1.14.1_1'!I6+'พท 1.14.2_1'!I6</f>
        <v>0</v>
      </c>
      <c r="J6" s="68">
        <f>+'ปท 1.14.1_1'!J6+'พท 1.14.2_1'!J6</f>
        <v>0</v>
      </c>
      <c r="K6" s="68">
        <f>+'ปท 1.14.1_1'!K6+'พท 1.14.2_1'!K6</f>
        <v>0</v>
      </c>
      <c r="L6" s="68">
        <f>+'ปท 1.14.1_1'!L6+'พท 1.14.2_1'!L6</f>
        <v>0</v>
      </c>
      <c r="M6" s="68">
        <f>+'ปท 1.14.1_1'!M6+'พท 1.14.2_1'!M6</f>
        <v>0</v>
      </c>
      <c r="N6" s="68">
        <f>+'ปท 1.14.1_1'!N6+'พท 1.14.2_1'!N6</f>
        <v>0</v>
      </c>
      <c r="O6" s="68">
        <f>+'ปท 1.14.1_1'!O6+'พท 1.14.2_1'!O6</f>
        <v>0</v>
      </c>
      <c r="P6" s="68">
        <f>+'ปท 1.14.1_1'!P6+'พท 1.14.2_1'!P6</f>
        <v>0</v>
      </c>
      <c r="Q6" s="68">
        <f>+'ปท 1.14.1_1'!Q6+'พท 1.14.2_1'!Q6</f>
        <v>0</v>
      </c>
      <c r="R6" s="68">
        <f>+'ปท 1.14.1_1'!R6+'พท 1.14.2_1'!R6</f>
        <v>0</v>
      </c>
      <c r="S6" s="68">
        <f>+'ปท 1.14.1_1'!S6+'พท 1.14.2_1'!S6</f>
        <v>0</v>
      </c>
      <c r="T6" s="68">
        <f>+'ปท 1.14.1_1'!T6+'พท 1.14.2_1'!T6</f>
        <v>0</v>
      </c>
      <c r="U6" s="68">
        <f>+'ปท 1.14.1_1'!U6+'พท 1.14.2_1'!U6</f>
        <v>0</v>
      </c>
      <c r="V6" s="69">
        <f>+'ปท 1.14.1_1'!V6+'พท 1.14.2_1'!V6</f>
        <v>0</v>
      </c>
      <c r="W6" s="70">
        <f>+'ปท 1.14.1_1'!W6+'พท 1.14.2_1'!W6</f>
        <v>0</v>
      </c>
    </row>
    <row r="7" spans="1:23" s="24" customFormat="1" ht="24" customHeight="1" x14ac:dyDescent="0.5">
      <c r="A7" s="23"/>
      <c r="B7" s="14"/>
      <c r="C7" s="71"/>
      <c r="D7" s="66"/>
      <c r="E7" s="66" t="s">
        <v>22</v>
      </c>
      <c r="F7" s="67">
        <f>+'ปท 1.14.1_1'!F7+'พท 1.14.2_1'!F7</f>
        <v>2.3563267033432078</v>
      </c>
      <c r="G7" s="68">
        <f>+'ปท 1.14.1_1'!G7+'พท 1.14.2_1'!G7</f>
        <v>1.060093101988997</v>
      </c>
      <c r="H7" s="68">
        <f>+'ปท 1.14.1_1'!H7+'พท 1.14.2_1'!H7</f>
        <v>5.8387642826914936</v>
      </c>
      <c r="I7" s="68">
        <f>+'ปท 1.14.1_1'!I7+'พท 1.14.2_1'!I7</f>
        <v>1.2695725772323319</v>
      </c>
      <c r="J7" s="68">
        <f>+'ปท 1.14.1_1'!J7+'พท 1.14.2_1'!J7</f>
        <v>7.6834532374100721</v>
      </c>
      <c r="K7" s="68">
        <f>+'ปท 1.14.1_1'!K7+'พท 1.14.2_1'!K7</f>
        <v>0.74904782056707575</v>
      </c>
      <c r="L7" s="68">
        <f>+'ปท 1.14.1_1'!L7+'พท 1.14.2_1'!L7</f>
        <v>2.9085907744392721</v>
      </c>
      <c r="M7" s="68">
        <f>+'ปท 1.14.1_1'!M7+'พท 1.14.2_1'!M7</f>
        <v>0</v>
      </c>
      <c r="N7" s="68">
        <f>+'ปท 1.14.1_1'!N7+'พท 1.14.2_1'!N7</f>
        <v>0.95852729581041052</v>
      </c>
      <c r="O7" s="68">
        <f>+'ปท 1.14.1_1'!O7+'พท 1.14.2_1'!O7</f>
        <v>1.7672450275074059</v>
      </c>
      <c r="P7" s="68">
        <f>+'ปท 1.14.1_1'!P7+'พท 1.14.2_1'!P7</f>
        <v>1.2784595852729581</v>
      </c>
      <c r="Q7" s="68">
        <f>+'ปท 1.14.1_1'!Q7+'พท 1.14.2_1'!Q7</f>
        <v>2.6470588235294117</v>
      </c>
      <c r="R7" s="68">
        <f>+'ปท 1.14.1_1'!R7+'พท 1.14.2_1'!R7</f>
        <v>7.2848074481591194</v>
      </c>
      <c r="S7" s="68">
        <f>+'ปท 1.14.1_1'!S7+'พท 1.14.2_1'!S7</f>
        <v>0</v>
      </c>
      <c r="T7" s="68">
        <f>+'ปท 1.14.1_1'!T7+'พท 1.14.2_1'!T7</f>
        <v>0</v>
      </c>
      <c r="U7" s="68">
        <f>+'ปท 1.14.1_1'!U7+'พท 1.14.2_1'!U7</f>
        <v>0</v>
      </c>
      <c r="V7" s="69">
        <f>+'ปท 1.14.1_1'!V7+'พท 1.14.2_1'!V7</f>
        <v>158.82987727465087</v>
      </c>
      <c r="W7" s="70">
        <f>+'ปท 1.14.1_1'!W7+'พท 1.14.2_1'!W7</f>
        <v>194.63182395260264</v>
      </c>
    </row>
    <row r="8" spans="1:23" s="24" customFormat="1" ht="24" customHeight="1" x14ac:dyDescent="0.5">
      <c r="A8" s="23"/>
      <c r="B8" s="14"/>
      <c r="C8" s="71"/>
      <c r="D8" s="66" t="s">
        <v>25</v>
      </c>
      <c r="E8" s="66" t="s">
        <v>24</v>
      </c>
      <c r="F8" s="67">
        <f>+'ปท 1.14.1_1'!F8+'พท 1.14.2_1'!F8</f>
        <v>0</v>
      </c>
      <c r="G8" s="68">
        <f>+'ปท 1.14.1_1'!G8+'พท 1.14.2_1'!G8</f>
        <v>0</v>
      </c>
      <c r="H8" s="68">
        <f>+'ปท 1.14.1_1'!H8+'พท 1.14.2_1'!H8</f>
        <v>0</v>
      </c>
      <c r="I8" s="68">
        <f>+'ปท 1.14.1_1'!I8+'พท 1.14.2_1'!I8</f>
        <v>0</v>
      </c>
      <c r="J8" s="68">
        <f>+'ปท 1.14.1_1'!J8+'พท 1.14.2_1'!J8</f>
        <v>0</v>
      </c>
      <c r="K8" s="68">
        <f>+'ปท 1.14.1_1'!K8+'พท 1.14.2_1'!K8</f>
        <v>0</v>
      </c>
      <c r="L8" s="68">
        <f>+'ปท 1.14.1_1'!L8+'พท 1.14.2_1'!L8</f>
        <v>0</v>
      </c>
      <c r="M8" s="68">
        <f>+'ปท 1.14.1_1'!M8+'พท 1.14.2_1'!M8</f>
        <v>0</v>
      </c>
      <c r="N8" s="68">
        <f>+'ปท 1.14.1_1'!N8+'พท 1.14.2_1'!N8</f>
        <v>0</v>
      </c>
      <c r="O8" s="68">
        <f>+'ปท 1.14.1_1'!O8+'พท 1.14.2_1'!O8</f>
        <v>0</v>
      </c>
      <c r="P8" s="68">
        <f>+'ปท 1.14.1_1'!P8+'พท 1.14.2_1'!P8</f>
        <v>0</v>
      </c>
      <c r="Q8" s="68">
        <f>+'ปท 1.14.1_1'!Q8+'พท 1.14.2_1'!Q8</f>
        <v>0</v>
      </c>
      <c r="R8" s="68">
        <f>+'ปท 1.14.1_1'!R8+'พท 1.14.2_1'!R8</f>
        <v>0</v>
      </c>
      <c r="S8" s="68">
        <f>+'ปท 1.14.1_1'!S8+'พท 1.14.2_1'!S8</f>
        <v>0</v>
      </c>
      <c r="T8" s="68">
        <f>+'ปท 1.14.1_1'!T8+'พท 1.14.2_1'!T8</f>
        <v>0</v>
      </c>
      <c r="U8" s="68">
        <f>+'ปท 1.14.1_1'!U8+'พท 1.14.2_1'!U8</f>
        <v>0</v>
      </c>
      <c r="V8" s="69">
        <f>+'ปท 1.14.1_1'!V8+'พท 1.14.2_1'!V8</f>
        <v>0.83333333333333337</v>
      </c>
      <c r="W8" s="70">
        <f>+'ปท 1.14.1_1'!W8+'พท 1.14.2_1'!W8</f>
        <v>0.83333333333333337</v>
      </c>
    </row>
    <row r="9" spans="1:23" s="24" customFormat="1" ht="24" customHeight="1" x14ac:dyDescent="0.5">
      <c r="A9" s="23"/>
      <c r="B9" s="14"/>
      <c r="C9" s="71"/>
      <c r="D9" s="66"/>
      <c r="E9" s="66" t="s">
        <v>26</v>
      </c>
      <c r="F9" s="67">
        <f>+'ปท 1.14.1_1'!F9+'พท 1.14.2_1'!F9</f>
        <v>0</v>
      </c>
      <c r="G9" s="68">
        <f>+'ปท 1.14.1_1'!G9+'พท 1.14.2_1'!G9</f>
        <v>0</v>
      </c>
      <c r="H9" s="68">
        <f>+'ปท 1.14.1_1'!H9+'พท 1.14.2_1'!H9</f>
        <v>0</v>
      </c>
      <c r="I9" s="68">
        <f>+'ปท 1.14.1_1'!I9+'พท 1.14.2_1'!I9</f>
        <v>0</v>
      </c>
      <c r="J9" s="68">
        <f>+'ปท 1.14.1_1'!J9+'พท 1.14.2_1'!J9</f>
        <v>0</v>
      </c>
      <c r="K9" s="68">
        <f>+'ปท 1.14.1_1'!K9+'พท 1.14.2_1'!K9</f>
        <v>0</v>
      </c>
      <c r="L9" s="68">
        <f>+'ปท 1.14.1_1'!L9+'พท 1.14.2_1'!L9</f>
        <v>0</v>
      </c>
      <c r="M9" s="68">
        <f>+'ปท 1.14.1_1'!M9+'พท 1.14.2_1'!M9</f>
        <v>0</v>
      </c>
      <c r="N9" s="68">
        <f>+'ปท 1.14.1_1'!N9+'พท 1.14.2_1'!N9</f>
        <v>0</v>
      </c>
      <c r="O9" s="68">
        <f>+'ปท 1.14.1_1'!O9+'พท 1.14.2_1'!O9</f>
        <v>0</v>
      </c>
      <c r="P9" s="68">
        <f>+'ปท 1.14.1_1'!P9+'พท 1.14.2_1'!P9</f>
        <v>0</v>
      </c>
      <c r="Q9" s="68">
        <f>+'ปท 1.14.1_1'!Q9+'พท 1.14.2_1'!Q9</f>
        <v>0</v>
      </c>
      <c r="R9" s="68">
        <f>+'ปท 1.14.1_1'!R9+'พท 1.14.2_1'!R9</f>
        <v>0</v>
      </c>
      <c r="S9" s="68">
        <f>+'ปท 1.14.1_1'!S9+'พท 1.14.2_1'!S9</f>
        <v>0</v>
      </c>
      <c r="T9" s="68">
        <f>+'ปท 1.14.1_1'!T9+'พท 1.14.2_1'!T9</f>
        <v>0</v>
      </c>
      <c r="U9" s="68">
        <f>+'ปท 1.14.1_1'!U9+'พท 1.14.2_1'!U9</f>
        <v>0</v>
      </c>
      <c r="V9" s="69">
        <f>+'ปท 1.14.1_1'!V9+'พท 1.14.2_1'!V9</f>
        <v>0.83333333333333337</v>
      </c>
      <c r="W9" s="70">
        <f>+'ปท 1.14.1_1'!W9+'พท 1.14.2_1'!W9</f>
        <v>0.83333333333333337</v>
      </c>
    </row>
    <row r="10" spans="1:23" s="24" customFormat="1" ht="24" customHeight="1" x14ac:dyDescent="0.5">
      <c r="A10" s="23"/>
      <c r="B10" s="14"/>
      <c r="C10" s="71"/>
      <c r="D10" s="72" t="s">
        <v>27</v>
      </c>
      <c r="E10" s="72"/>
      <c r="F10" s="67">
        <f>+'ปท 1.14.1_1'!F10+'พท 1.14.2_1'!F10</f>
        <v>2.3563267033432078</v>
      </c>
      <c r="G10" s="68">
        <f>+'ปท 1.14.1_1'!G10+'พท 1.14.2_1'!G10</f>
        <v>1.060093101988997</v>
      </c>
      <c r="H10" s="68">
        <f>+'ปท 1.14.1_1'!H10+'พท 1.14.2_1'!H10</f>
        <v>5.8387642826914936</v>
      </c>
      <c r="I10" s="68">
        <f>+'ปท 1.14.1_1'!I10+'พท 1.14.2_1'!I10</f>
        <v>1.2695725772323319</v>
      </c>
      <c r="J10" s="68">
        <f>+'ปท 1.14.1_1'!J10+'พท 1.14.2_1'!J10</f>
        <v>7.6834532374100721</v>
      </c>
      <c r="K10" s="68">
        <f>+'ปท 1.14.1_1'!K10+'พท 1.14.2_1'!K10</f>
        <v>0.74904782056707575</v>
      </c>
      <c r="L10" s="68">
        <f>+'ปท 1.14.1_1'!L10+'พท 1.14.2_1'!L10</f>
        <v>2.9085907744392721</v>
      </c>
      <c r="M10" s="68">
        <f>+'ปท 1.14.1_1'!M10+'พท 1.14.2_1'!M10</f>
        <v>0</v>
      </c>
      <c r="N10" s="68">
        <f>+'ปท 1.14.1_1'!N10+'พท 1.14.2_1'!N10</f>
        <v>0.95852729581041052</v>
      </c>
      <c r="O10" s="68">
        <f>+'ปท 1.14.1_1'!O10+'พท 1.14.2_1'!O10</f>
        <v>1.7672450275074059</v>
      </c>
      <c r="P10" s="68">
        <f>+'ปท 1.14.1_1'!P10+'พท 1.14.2_1'!P10</f>
        <v>1.2784595852729581</v>
      </c>
      <c r="Q10" s="68">
        <f>+'ปท 1.14.1_1'!Q10+'พท 1.14.2_1'!Q10</f>
        <v>2.6470588235294117</v>
      </c>
      <c r="R10" s="68">
        <f>+'ปท 1.14.1_1'!R10+'พท 1.14.2_1'!R10</f>
        <v>7.2848074481591194</v>
      </c>
      <c r="S10" s="68">
        <f>+'ปท 1.14.1_1'!S10+'พท 1.14.2_1'!S10</f>
        <v>0</v>
      </c>
      <c r="T10" s="68">
        <f>+'ปท 1.14.1_1'!T10+'พท 1.14.2_1'!T10</f>
        <v>0</v>
      </c>
      <c r="U10" s="68">
        <f>+'ปท 1.14.1_1'!U10+'พท 1.14.2_1'!U10</f>
        <v>0</v>
      </c>
      <c r="V10" s="69">
        <f>+'ปท 1.14.1_1'!V10+'พท 1.14.2_1'!V10</f>
        <v>159.66321060798421</v>
      </c>
      <c r="W10" s="70">
        <f>+'ปท 1.14.1_1'!W10+'พท 1.14.2_1'!W10</f>
        <v>195.46515728593599</v>
      </c>
    </row>
    <row r="11" spans="1:23" ht="24" customHeight="1" x14ac:dyDescent="0.5">
      <c r="A11" s="25" t="s">
        <v>28</v>
      </c>
      <c r="B11" s="26" t="s">
        <v>33</v>
      </c>
      <c r="C11" s="27" t="s">
        <v>34</v>
      </c>
      <c r="D11" s="28" t="s">
        <v>23</v>
      </c>
      <c r="E11" s="28" t="s">
        <v>23</v>
      </c>
      <c r="F11" s="29">
        <f>+'ปท 1.14.1_1'!F11+'พท 1.14.2_1'!F11</f>
        <v>2.3563267033432078</v>
      </c>
      <c r="G11" s="30">
        <f>+'ปท 1.14.1_1'!G11+'พท 1.14.2_1'!G11</f>
        <v>1.060093101988997</v>
      </c>
      <c r="H11" s="30">
        <f>+'ปท 1.14.1_1'!H11+'พท 1.14.2_1'!H11</f>
        <v>5.8387642826914936</v>
      </c>
      <c r="I11" s="30">
        <f>+'ปท 1.14.1_1'!I11+'พท 1.14.2_1'!I11</f>
        <v>1.2695725772323319</v>
      </c>
      <c r="J11" s="30">
        <f>+'ปท 1.14.1_1'!J11+'พท 1.14.2_1'!J11</f>
        <v>7.6834532374100721</v>
      </c>
      <c r="K11" s="30">
        <f>+'ปท 1.14.1_1'!K11+'พท 1.14.2_1'!K11</f>
        <v>0.74904782056707575</v>
      </c>
      <c r="L11" s="30">
        <f>+'ปท 1.14.1_1'!L11+'พท 1.14.2_1'!L11</f>
        <v>2.9085907744392721</v>
      </c>
      <c r="M11" s="30">
        <f>+'ปท 1.14.1_1'!M11+'พท 1.14.2_1'!M11</f>
        <v>0</v>
      </c>
      <c r="N11" s="30">
        <f>+'ปท 1.14.1_1'!N11+'พท 1.14.2_1'!N11</f>
        <v>0.95852729581041052</v>
      </c>
      <c r="O11" s="30">
        <f>+'ปท 1.14.1_1'!O11+'พท 1.14.2_1'!O11</f>
        <v>1.7672450275074059</v>
      </c>
      <c r="P11" s="30">
        <f>+'ปท 1.14.1_1'!P11+'พท 1.14.2_1'!P11</f>
        <v>1.2784595852729581</v>
      </c>
      <c r="Q11" s="30">
        <f>+'ปท 1.14.1_1'!Q11+'พท 1.14.2_1'!Q11</f>
        <v>2.6470588235294117</v>
      </c>
      <c r="R11" s="30">
        <f>+'ปท 1.14.1_1'!R11+'พท 1.14.2_1'!R11</f>
        <v>7.2848074481591194</v>
      </c>
      <c r="S11" s="30">
        <f>+'ปท 1.14.1_1'!S11+'พท 1.14.2_1'!S11</f>
        <v>0</v>
      </c>
      <c r="T11" s="30">
        <f>+'ปท 1.14.1_1'!T11+'พท 1.14.2_1'!T11</f>
        <v>0</v>
      </c>
      <c r="U11" s="30">
        <f>+'ปท 1.14.1_1'!U11+'พท 1.14.2_1'!U11</f>
        <v>0</v>
      </c>
      <c r="V11" s="31">
        <f>+'ปท 1.14.1_1'!V11+'พท 1.14.2_1'!V11</f>
        <v>158.82987727465087</v>
      </c>
      <c r="W11" s="32">
        <f>+'ปท 1.14.1_1'!W11+'พท 1.14.2_1'!W11</f>
        <v>194.63182395260264</v>
      </c>
    </row>
    <row r="12" spans="1:23" ht="24" customHeight="1" x14ac:dyDescent="0.5">
      <c r="A12" s="25" t="s">
        <v>29</v>
      </c>
      <c r="B12" s="26" t="s">
        <v>33</v>
      </c>
      <c r="C12" s="33"/>
      <c r="D12" s="34"/>
      <c r="E12" s="34" t="s">
        <v>24</v>
      </c>
      <c r="F12" s="35">
        <f>+'ปท 1.14.1_1'!F12+'พท 1.14.2_1'!F12</f>
        <v>0</v>
      </c>
      <c r="G12" s="36">
        <f>+'ปท 1.14.1_1'!G12+'พท 1.14.2_1'!G12</f>
        <v>0</v>
      </c>
      <c r="H12" s="36">
        <f>+'ปท 1.14.1_1'!H12+'พท 1.14.2_1'!H12</f>
        <v>0</v>
      </c>
      <c r="I12" s="36">
        <f>+'ปท 1.14.1_1'!I12+'พท 1.14.2_1'!I12</f>
        <v>0</v>
      </c>
      <c r="J12" s="36">
        <f>+'ปท 1.14.1_1'!J12+'พท 1.14.2_1'!J12</f>
        <v>0</v>
      </c>
      <c r="K12" s="36">
        <f>+'ปท 1.14.1_1'!K12+'พท 1.14.2_1'!K12</f>
        <v>0</v>
      </c>
      <c r="L12" s="36">
        <f>+'ปท 1.14.1_1'!L12+'พท 1.14.2_1'!L12</f>
        <v>0</v>
      </c>
      <c r="M12" s="36">
        <f>+'ปท 1.14.1_1'!M12+'พท 1.14.2_1'!M12</f>
        <v>0</v>
      </c>
      <c r="N12" s="36">
        <f>+'ปท 1.14.1_1'!N12+'พท 1.14.2_1'!N12</f>
        <v>0</v>
      </c>
      <c r="O12" s="36">
        <f>+'ปท 1.14.1_1'!O12+'พท 1.14.2_1'!O12</f>
        <v>0</v>
      </c>
      <c r="P12" s="36">
        <f>+'ปท 1.14.1_1'!P12+'พท 1.14.2_1'!P12</f>
        <v>0</v>
      </c>
      <c r="Q12" s="36">
        <f>+'ปท 1.14.1_1'!Q12+'พท 1.14.2_1'!Q12</f>
        <v>0</v>
      </c>
      <c r="R12" s="36">
        <f>+'ปท 1.14.1_1'!R12+'พท 1.14.2_1'!R12</f>
        <v>0</v>
      </c>
      <c r="S12" s="36">
        <f>+'ปท 1.14.1_1'!S12+'พท 1.14.2_1'!S12</f>
        <v>0</v>
      </c>
      <c r="T12" s="36">
        <f>+'ปท 1.14.1_1'!T12+'พท 1.14.2_1'!T12</f>
        <v>0</v>
      </c>
      <c r="U12" s="36">
        <f>+'ปท 1.14.1_1'!U12+'พท 1.14.2_1'!U12</f>
        <v>0</v>
      </c>
      <c r="V12" s="37">
        <f>+'ปท 1.14.1_1'!V12+'พท 1.14.2_1'!V12</f>
        <v>0</v>
      </c>
      <c r="W12" s="38">
        <f>+'ปท 1.14.1_1'!W12+'พท 1.14.2_1'!W12</f>
        <v>0</v>
      </c>
    </row>
    <row r="13" spans="1:23" ht="24" customHeight="1" x14ac:dyDescent="0.5">
      <c r="A13" s="25"/>
      <c r="B13" s="39"/>
      <c r="C13" s="33"/>
      <c r="D13" s="34"/>
      <c r="E13" s="34" t="s">
        <v>22</v>
      </c>
      <c r="F13" s="40">
        <f>+'ปท 1.14.1_1'!F13+'พท 1.14.2_1'!F13</f>
        <v>2.3563267033432078</v>
      </c>
      <c r="G13" s="36">
        <f>+'ปท 1.14.1_1'!G13+'พท 1.14.2_1'!G13</f>
        <v>1.060093101988997</v>
      </c>
      <c r="H13" s="36">
        <f>+'ปท 1.14.1_1'!H13+'พท 1.14.2_1'!H13</f>
        <v>5.8387642826914936</v>
      </c>
      <c r="I13" s="36">
        <f>+'ปท 1.14.1_1'!I13+'พท 1.14.2_1'!I13</f>
        <v>1.2695725772323319</v>
      </c>
      <c r="J13" s="36">
        <f>+'ปท 1.14.1_1'!J13+'พท 1.14.2_1'!J13</f>
        <v>7.6834532374100721</v>
      </c>
      <c r="K13" s="36">
        <f>+'ปท 1.14.1_1'!K13+'พท 1.14.2_1'!K13</f>
        <v>0.74904782056707575</v>
      </c>
      <c r="L13" s="36">
        <f>+'ปท 1.14.1_1'!L13+'พท 1.14.2_1'!L13</f>
        <v>2.9085907744392721</v>
      </c>
      <c r="M13" s="36">
        <f>+'ปท 1.14.1_1'!M13+'พท 1.14.2_1'!M13</f>
        <v>0</v>
      </c>
      <c r="N13" s="36">
        <f>+'ปท 1.14.1_1'!N13+'พท 1.14.2_1'!N13</f>
        <v>0.95852729581041052</v>
      </c>
      <c r="O13" s="36">
        <f>+'ปท 1.14.1_1'!O13+'พท 1.14.2_1'!O13</f>
        <v>1.7672450275074059</v>
      </c>
      <c r="P13" s="36">
        <f>+'ปท 1.14.1_1'!P13+'พท 1.14.2_1'!P13</f>
        <v>1.2784595852729581</v>
      </c>
      <c r="Q13" s="36">
        <f>+'ปท 1.14.1_1'!Q13+'พท 1.14.2_1'!Q13</f>
        <v>2.6470588235294117</v>
      </c>
      <c r="R13" s="36">
        <f>+'ปท 1.14.1_1'!R13+'พท 1.14.2_1'!R13</f>
        <v>7.2848074481591194</v>
      </c>
      <c r="S13" s="36">
        <f>+'ปท 1.14.1_1'!S13+'พท 1.14.2_1'!S13</f>
        <v>0</v>
      </c>
      <c r="T13" s="36">
        <f>+'ปท 1.14.1_1'!T13+'พท 1.14.2_1'!T13</f>
        <v>0</v>
      </c>
      <c r="U13" s="36">
        <f>+'ปท 1.14.1_1'!U13+'พท 1.14.2_1'!U13</f>
        <v>0</v>
      </c>
      <c r="V13" s="37">
        <f>+'ปท 1.14.1_1'!V13+'พท 1.14.2_1'!V13</f>
        <v>158.82987727465087</v>
      </c>
      <c r="W13" s="38">
        <f>+'ปท 1.14.1_1'!W13+'พท 1.14.2_1'!W13</f>
        <v>194.63182395260264</v>
      </c>
    </row>
    <row r="14" spans="1:23" ht="24" customHeight="1" x14ac:dyDescent="0.5">
      <c r="A14" s="25" t="s">
        <v>30</v>
      </c>
      <c r="B14" s="26" t="s">
        <v>33</v>
      </c>
      <c r="C14" s="33"/>
      <c r="D14" s="34" t="s">
        <v>25</v>
      </c>
      <c r="E14" s="34" t="s">
        <v>24</v>
      </c>
      <c r="F14" s="35">
        <f>+'ปท 1.14.1_1'!F14+'พท 1.14.2_1'!F14</f>
        <v>0</v>
      </c>
      <c r="G14" s="36">
        <f>+'ปท 1.14.1_1'!G14+'พท 1.14.2_1'!G14</f>
        <v>0</v>
      </c>
      <c r="H14" s="36">
        <f>+'ปท 1.14.1_1'!H14+'พท 1.14.2_1'!H14</f>
        <v>0</v>
      </c>
      <c r="I14" s="36">
        <f>+'ปท 1.14.1_1'!I14+'พท 1.14.2_1'!I14</f>
        <v>0</v>
      </c>
      <c r="J14" s="36">
        <f>+'ปท 1.14.1_1'!J14+'พท 1.14.2_1'!J14</f>
        <v>0</v>
      </c>
      <c r="K14" s="36">
        <f>+'ปท 1.14.1_1'!K14+'พท 1.14.2_1'!K14</f>
        <v>0</v>
      </c>
      <c r="L14" s="36">
        <f>+'ปท 1.14.1_1'!L14+'พท 1.14.2_1'!L14</f>
        <v>0</v>
      </c>
      <c r="M14" s="36">
        <f>+'ปท 1.14.1_1'!M14+'พท 1.14.2_1'!M14</f>
        <v>0</v>
      </c>
      <c r="N14" s="36">
        <f>+'ปท 1.14.1_1'!N14+'พท 1.14.2_1'!N14</f>
        <v>0</v>
      </c>
      <c r="O14" s="36">
        <f>+'ปท 1.14.1_1'!O14+'พท 1.14.2_1'!O14</f>
        <v>0</v>
      </c>
      <c r="P14" s="36">
        <f>+'ปท 1.14.1_1'!P14+'พท 1.14.2_1'!P14</f>
        <v>0</v>
      </c>
      <c r="Q14" s="36">
        <f>+'ปท 1.14.1_1'!Q14+'พท 1.14.2_1'!Q14</f>
        <v>0</v>
      </c>
      <c r="R14" s="36">
        <f>+'ปท 1.14.1_1'!R14+'พท 1.14.2_1'!R14</f>
        <v>0</v>
      </c>
      <c r="S14" s="36">
        <f>+'ปท 1.14.1_1'!S14+'พท 1.14.2_1'!S14</f>
        <v>0</v>
      </c>
      <c r="T14" s="36">
        <f>+'ปท 1.14.1_1'!T14+'พท 1.14.2_1'!T14</f>
        <v>0</v>
      </c>
      <c r="U14" s="36">
        <f>+'ปท 1.14.1_1'!U14+'พท 1.14.2_1'!U14</f>
        <v>0</v>
      </c>
      <c r="V14" s="37">
        <f>+'ปท 1.14.1_1'!V14+'พท 1.14.2_1'!V14</f>
        <v>0.83333333333333337</v>
      </c>
      <c r="W14" s="38">
        <f>+'ปท 1.14.1_1'!W14+'พท 1.14.2_1'!W14</f>
        <v>0.83333333333333337</v>
      </c>
    </row>
    <row r="15" spans="1:23" ht="24" customHeight="1" x14ac:dyDescent="0.5">
      <c r="B15" s="39"/>
      <c r="C15" s="33"/>
      <c r="D15" s="34"/>
      <c r="E15" s="34" t="s">
        <v>26</v>
      </c>
      <c r="F15" s="40">
        <f>+'ปท 1.14.1_1'!F15+'พท 1.14.2_1'!F15</f>
        <v>0</v>
      </c>
      <c r="G15" s="36">
        <f>+'ปท 1.14.1_1'!G15+'พท 1.14.2_1'!G15</f>
        <v>0</v>
      </c>
      <c r="H15" s="36">
        <f>+'ปท 1.14.1_1'!H15+'พท 1.14.2_1'!H15</f>
        <v>0</v>
      </c>
      <c r="I15" s="36">
        <f>+'ปท 1.14.1_1'!I15+'พท 1.14.2_1'!I15</f>
        <v>0</v>
      </c>
      <c r="J15" s="36">
        <f>+'ปท 1.14.1_1'!J15+'พท 1.14.2_1'!J15</f>
        <v>0</v>
      </c>
      <c r="K15" s="36">
        <f>+'ปท 1.14.1_1'!K15+'พท 1.14.2_1'!K15</f>
        <v>0</v>
      </c>
      <c r="L15" s="36">
        <f>+'ปท 1.14.1_1'!L15+'พท 1.14.2_1'!L15</f>
        <v>0</v>
      </c>
      <c r="M15" s="36">
        <f>+'ปท 1.14.1_1'!M15+'พท 1.14.2_1'!M15</f>
        <v>0</v>
      </c>
      <c r="N15" s="36">
        <f>+'ปท 1.14.1_1'!N15+'พท 1.14.2_1'!N15</f>
        <v>0</v>
      </c>
      <c r="O15" s="36">
        <f>+'ปท 1.14.1_1'!O15+'พท 1.14.2_1'!O15</f>
        <v>0</v>
      </c>
      <c r="P15" s="36">
        <f>+'ปท 1.14.1_1'!P15+'พท 1.14.2_1'!P15</f>
        <v>0</v>
      </c>
      <c r="Q15" s="36">
        <f>+'ปท 1.14.1_1'!Q15+'พท 1.14.2_1'!Q15</f>
        <v>0</v>
      </c>
      <c r="R15" s="36">
        <f>+'ปท 1.14.1_1'!R15+'พท 1.14.2_1'!R15</f>
        <v>0</v>
      </c>
      <c r="S15" s="36">
        <f>+'ปท 1.14.1_1'!S15+'พท 1.14.2_1'!S15</f>
        <v>0</v>
      </c>
      <c r="T15" s="36">
        <f>+'ปท 1.14.1_1'!T15+'พท 1.14.2_1'!T15</f>
        <v>0</v>
      </c>
      <c r="U15" s="36">
        <f>+'ปท 1.14.1_1'!U15+'พท 1.14.2_1'!U15</f>
        <v>0</v>
      </c>
      <c r="V15" s="37">
        <f>+'ปท 1.14.1_1'!V15+'พท 1.14.2_1'!V15</f>
        <v>0.83333333333333337</v>
      </c>
      <c r="W15" s="38">
        <f>+'ปท 1.14.1_1'!W15+'พท 1.14.2_1'!W15</f>
        <v>0.83333333333333337</v>
      </c>
    </row>
    <row r="16" spans="1:23" ht="24" customHeight="1" x14ac:dyDescent="0.5">
      <c r="B16" s="39"/>
      <c r="C16" s="41"/>
      <c r="D16" s="42" t="s">
        <v>27</v>
      </c>
      <c r="E16" s="42"/>
      <c r="F16" s="18">
        <f>+'ปท 1.14.1_1'!F16+'พท 1.14.2_1'!F16</f>
        <v>2.3563267033432078</v>
      </c>
      <c r="G16" s="19">
        <f>+'ปท 1.14.1_1'!G16+'พท 1.14.2_1'!G16</f>
        <v>1.060093101988997</v>
      </c>
      <c r="H16" s="19">
        <f>+'ปท 1.14.1_1'!H16+'พท 1.14.2_1'!H16</f>
        <v>5.8387642826914936</v>
      </c>
      <c r="I16" s="19">
        <f>+'ปท 1.14.1_1'!I16+'พท 1.14.2_1'!I16</f>
        <v>1.2695725772323319</v>
      </c>
      <c r="J16" s="19">
        <f>+'ปท 1.14.1_1'!J16+'พท 1.14.2_1'!J16</f>
        <v>7.6834532374100721</v>
      </c>
      <c r="K16" s="19">
        <f>+'ปท 1.14.1_1'!K16+'พท 1.14.2_1'!K16</f>
        <v>0.74904782056707575</v>
      </c>
      <c r="L16" s="19">
        <f>+'ปท 1.14.1_1'!L16+'พท 1.14.2_1'!L16</f>
        <v>2.9085907744392721</v>
      </c>
      <c r="M16" s="19">
        <f>+'ปท 1.14.1_1'!M16+'พท 1.14.2_1'!M16</f>
        <v>0</v>
      </c>
      <c r="N16" s="19">
        <f>+'ปท 1.14.1_1'!N16+'พท 1.14.2_1'!N16</f>
        <v>0.95852729581041052</v>
      </c>
      <c r="O16" s="19">
        <f>+'ปท 1.14.1_1'!O16+'พท 1.14.2_1'!O16</f>
        <v>1.7672450275074059</v>
      </c>
      <c r="P16" s="19">
        <f>+'ปท 1.14.1_1'!P16+'พท 1.14.2_1'!P16</f>
        <v>1.2784595852729581</v>
      </c>
      <c r="Q16" s="19">
        <f>+'ปท 1.14.1_1'!Q16+'พท 1.14.2_1'!Q16</f>
        <v>2.6470588235294117</v>
      </c>
      <c r="R16" s="19">
        <f>+'ปท 1.14.1_1'!R16+'พท 1.14.2_1'!R16</f>
        <v>7.2848074481591194</v>
      </c>
      <c r="S16" s="19">
        <f>+'ปท 1.14.1_1'!S16+'พท 1.14.2_1'!S16</f>
        <v>0</v>
      </c>
      <c r="T16" s="19">
        <f>+'ปท 1.14.1_1'!T16+'พท 1.14.2_1'!T16</f>
        <v>0</v>
      </c>
      <c r="U16" s="19">
        <f>+'ปท 1.14.1_1'!U16+'พท 1.14.2_1'!U16</f>
        <v>0</v>
      </c>
      <c r="V16" s="43">
        <f>+'ปท 1.14.1_1'!V16+'พท 1.14.2_1'!V16</f>
        <v>159.66321060798421</v>
      </c>
      <c r="W16" s="22">
        <f>+'ปท 1.14.1_1'!W16+'พท 1.14.2_1'!W16</f>
        <v>195.46515728593599</v>
      </c>
    </row>
  </sheetData>
  <phoneticPr fontId="20" type="noConversion"/>
  <pageMargins left="0.39370078740157483" right="0.39370078740157483" top="0.78740157480314965" bottom="0.59055118110236227" header="0.51181102362204722" footer="0.39370078740157483"/>
  <pageSetup paperSize="9" scale="74" orientation="landscape" r:id="rId1"/>
  <headerFooter alignWithMargins="0">
    <oddFooter>&amp;L&amp;F&amp;C&amp;T  &amp;D&amp;Rหน้า &amp;P/&amp;N</oddFooter>
  </headerFooter>
  <rowBreaks count="2" manualBreakCount="2">
    <brk id="28" max="16383" man="1"/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W16"/>
  <sheetViews>
    <sheetView showGridLines="0" topLeftCell="C1" workbookViewId="0">
      <selection activeCell="F11" sqref="F11"/>
    </sheetView>
  </sheetViews>
  <sheetFormatPr defaultRowHeight="24" customHeight="1" x14ac:dyDescent="0.5"/>
  <cols>
    <col min="1" max="1" width="7.28515625" style="5" hidden="1" customWidth="1"/>
    <col min="2" max="2" width="4.85546875" style="5" hidden="1" customWidth="1"/>
    <col min="3" max="3" width="28.7109375" style="13" customWidth="1"/>
    <col min="4" max="5" width="9.28515625" style="13" customWidth="1"/>
    <col min="6" max="18" width="6.7109375" style="13" customWidth="1"/>
    <col min="19" max="23" width="9" style="13" customWidth="1"/>
    <col min="24" max="16384" width="9.140625" style="13"/>
  </cols>
  <sheetData>
    <row r="1" spans="1:23" s="3" customFormat="1" ht="24" customHeight="1" x14ac:dyDescent="0.5">
      <c r="A1" s="1"/>
      <c r="B1" s="1"/>
      <c r="C1" s="2" t="s">
        <v>48</v>
      </c>
    </row>
    <row r="2" spans="1:23" s="3" customFormat="1" ht="24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4" customHeight="1" x14ac:dyDescent="0.5">
      <c r="B3" s="6"/>
      <c r="C3" s="7" t="s">
        <v>0</v>
      </c>
      <c r="D3" s="8" t="s">
        <v>4</v>
      </c>
      <c r="E3" s="7" t="s">
        <v>5</v>
      </c>
      <c r="F3" s="44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/>
      <c r="W3" s="47"/>
    </row>
    <row r="4" spans="1:23" ht="24" customHeight="1" x14ac:dyDescent="0.5">
      <c r="B4" s="14"/>
      <c r="C4" s="15"/>
      <c r="D4" s="16" t="s">
        <v>1</v>
      </c>
      <c r="E4" s="17" t="s">
        <v>2</v>
      </c>
      <c r="F4" s="48" t="s">
        <v>6</v>
      </c>
      <c r="G4" s="49" t="s">
        <v>7</v>
      </c>
      <c r="H4" s="49" t="s">
        <v>8</v>
      </c>
      <c r="I4" s="49" t="s">
        <v>9</v>
      </c>
      <c r="J4" s="49" t="s">
        <v>10</v>
      </c>
      <c r="K4" s="49" t="s">
        <v>11</v>
      </c>
      <c r="L4" s="49" t="s">
        <v>12</v>
      </c>
      <c r="M4" s="49" t="s">
        <v>13</v>
      </c>
      <c r="N4" s="49" t="s">
        <v>14</v>
      </c>
      <c r="O4" s="49" t="s">
        <v>15</v>
      </c>
      <c r="P4" s="49" t="s">
        <v>16</v>
      </c>
      <c r="Q4" s="49" t="s">
        <v>17</v>
      </c>
      <c r="R4" s="49" t="s">
        <v>18</v>
      </c>
      <c r="S4" s="50" t="s">
        <v>19</v>
      </c>
      <c r="T4" s="50" t="s">
        <v>20</v>
      </c>
      <c r="U4" s="50" t="s">
        <v>31</v>
      </c>
      <c r="V4" s="51" t="s">
        <v>21</v>
      </c>
      <c r="W4" s="52" t="s">
        <v>22</v>
      </c>
    </row>
    <row r="5" spans="1:23" s="24" customFormat="1" ht="24" customHeight="1" x14ac:dyDescent="0.5">
      <c r="A5" s="23"/>
      <c r="B5" s="14"/>
      <c r="C5" s="66" t="s">
        <v>32</v>
      </c>
      <c r="D5" s="66" t="s">
        <v>23</v>
      </c>
      <c r="E5" s="66" t="s">
        <v>23</v>
      </c>
      <c r="F5" s="73">
        <f>+'ปท 1.14.1_2'!F5+'พท 1.14.2_2'!F5</f>
        <v>0.84857291859685446</v>
      </c>
      <c r="G5" s="74">
        <f>+'ปท 1.14.1_2'!G5+'พท 1.14.2_2'!G5</f>
        <v>0.72896628530930441</v>
      </c>
      <c r="H5" s="74">
        <f>+'ปท 1.14.1_2'!H5+'พท 1.14.2_2'!H5</f>
        <v>7.2896628530930457E-2</v>
      </c>
      <c r="I5" s="74">
        <f>+'ปท 1.14.1_2'!I5+'พท 1.14.2_2'!I5</f>
        <v>7.8334457220032822E-2</v>
      </c>
      <c r="J5" s="74">
        <f>+'ปท 1.14.1_2'!J5+'พท 1.14.2_2'!J5</f>
        <v>3.3679543288104052</v>
      </c>
      <c r="K5" s="74">
        <f>+'ปท 1.14.1_2'!K5+'พท 1.14.2_2'!K5</f>
        <v>0.73586109142452172</v>
      </c>
      <c r="L5" s="74">
        <f>+'ปท 1.14.1_2'!L5+'พท 1.14.2_2'!L5</f>
        <v>1.0497114508453984</v>
      </c>
      <c r="M5" s="74">
        <f>+'ปท 1.14.1_2'!M5+'พท 1.14.2_2'!M5</f>
        <v>5.8823529411764705E-3</v>
      </c>
      <c r="N5" s="74">
        <f>+'ปท 1.14.1_2'!N5+'พท 1.14.2_2'!N5</f>
        <v>3.2226384529715504E-2</v>
      </c>
      <c r="O5" s="74">
        <f>+'ปท 1.14.1_2'!O5+'พท 1.14.2_2'!O5</f>
        <v>3.3969828895413592</v>
      </c>
      <c r="P5" s="74">
        <f>+'ปท 1.14.1_2'!P5+'พท 1.14.2_2'!P5</f>
        <v>3.3095069353042423</v>
      </c>
      <c r="Q5" s="74">
        <f>+'ปท 1.14.1_2'!Q5+'พท 1.14.2_2'!Q5</f>
        <v>7.2896628530930443E-2</v>
      </c>
      <c r="R5" s="74">
        <f>+'ปท 1.14.1_2'!R5+'พท 1.14.2_2'!R5</f>
        <v>2.4315839543364515</v>
      </c>
      <c r="S5" s="74">
        <f>+'ปท 1.14.1_2'!S5+'พท 1.14.2_2'!S5</f>
        <v>0</v>
      </c>
      <c r="T5" s="74">
        <f>+'ปท 1.14.1_2'!T5+'พท 1.14.2_2'!T5</f>
        <v>0</v>
      </c>
      <c r="U5" s="74">
        <f>+'ปท 1.14.1_2'!U5+'พท 1.14.2_2'!U5</f>
        <v>0</v>
      </c>
      <c r="V5" s="75">
        <f>+'ปท 1.14.1_2'!V5+'พท 1.14.2_2'!V5</f>
        <v>169.26435706358015</v>
      </c>
      <c r="W5" s="76">
        <f>+'ปท 1.14.1_2'!W5+'พท 1.14.2_2'!W5</f>
        <v>185.3957333695015</v>
      </c>
    </row>
    <row r="6" spans="1:23" s="24" customFormat="1" ht="24" customHeight="1" x14ac:dyDescent="0.5">
      <c r="A6" s="23"/>
      <c r="B6" s="14"/>
      <c r="C6" s="71"/>
      <c r="D6" s="66"/>
      <c r="E6" s="66" t="s">
        <v>24</v>
      </c>
      <c r="F6" s="73">
        <f>+'ปท 1.14.1_2'!F6+'พท 1.14.2_2'!F6</f>
        <v>0</v>
      </c>
      <c r="G6" s="74">
        <f>+'ปท 1.14.1_2'!G6+'พท 1.14.2_2'!G6</f>
        <v>0</v>
      </c>
      <c r="H6" s="74">
        <f>+'ปท 1.14.1_2'!H6+'พท 1.14.2_2'!H6</f>
        <v>0</v>
      </c>
      <c r="I6" s="74">
        <f>+'ปท 1.14.1_2'!I6+'พท 1.14.2_2'!I6</f>
        <v>0</v>
      </c>
      <c r="J6" s="74">
        <f>+'ปท 1.14.1_2'!J6+'พท 1.14.2_2'!J6</f>
        <v>0</v>
      </c>
      <c r="K6" s="74">
        <f>+'ปท 1.14.1_2'!K6+'พท 1.14.2_2'!K6</f>
        <v>0</v>
      </c>
      <c r="L6" s="74">
        <f>+'ปท 1.14.1_2'!L6+'พท 1.14.2_2'!L6</f>
        <v>0</v>
      </c>
      <c r="M6" s="74">
        <f>+'ปท 1.14.1_2'!M6+'พท 1.14.2_2'!M6</f>
        <v>0</v>
      </c>
      <c r="N6" s="74">
        <f>+'ปท 1.14.1_2'!N6+'พท 1.14.2_2'!N6</f>
        <v>0</v>
      </c>
      <c r="O6" s="74">
        <f>+'ปท 1.14.1_2'!O6+'พท 1.14.2_2'!O6</f>
        <v>0</v>
      </c>
      <c r="P6" s="74">
        <f>+'ปท 1.14.1_2'!P6+'พท 1.14.2_2'!P6</f>
        <v>0</v>
      </c>
      <c r="Q6" s="74">
        <f>+'ปท 1.14.1_2'!Q6+'พท 1.14.2_2'!Q6</f>
        <v>0</v>
      </c>
      <c r="R6" s="74">
        <f>+'ปท 1.14.1_2'!R6+'พท 1.14.2_2'!R6</f>
        <v>0</v>
      </c>
      <c r="S6" s="74">
        <f>+'ปท 1.14.1_2'!S6+'พท 1.14.2_2'!S6</f>
        <v>0</v>
      </c>
      <c r="T6" s="74">
        <f>+'ปท 1.14.1_2'!T6+'พท 1.14.2_2'!T6</f>
        <v>0</v>
      </c>
      <c r="U6" s="74">
        <f>+'ปท 1.14.1_2'!U6+'พท 1.14.2_2'!U6</f>
        <v>0</v>
      </c>
      <c r="V6" s="75">
        <f>+'ปท 1.14.1_2'!V6+'พท 1.14.2_2'!V6</f>
        <v>0</v>
      </c>
      <c r="W6" s="76">
        <f>+'ปท 1.14.1_2'!W6+'พท 1.14.2_2'!W6</f>
        <v>0</v>
      </c>
    </row>
    <row r="7" spans="1:23" s="24" customFormat="1" ht="24" customHeight="1" x14ac:dyDescent="0.5">
      <c r="A7" s="23"/>
      <c r="B7" s="14"/>
      <c r="C7" s="71"/>
      <c r="D7" s="66"/>
      <c r="E7" s="66" t="s">
        <v>22</v>
      </c>
      <c r="F7" s="73">
        <f>+'ปท 1.14.1_2'!F7+'พท 1.14.2_2'!F7</f>
        <v>0.84857291859685446</v>
      </c>
      <c r="G7" s="74">
        <f>+'ปท 1.14.1_2'!G7+'พท 1.14.2_2'!G7</f>
        <v>0.72896628530930441</v>
      </c>
      <c r="H7" s="74">
        <f>+'ปท 1.14.1_2'!H7+'พท 1.14.2_2'!H7</f>
        <v>7.2896628530930457E-2</v>
      </c>
      <c r="I7" s="74">
        <f>+'ปท 1.14.1_2'!I7+'พท 1.14.2_2'!I7</f>
        <v>7.8334457220032822E-2</v>
      </c>
      <c r="J7" s="74">
        <f>+'ปท 1.14.1_2'!J7+'พท 1.14.2_2'!J7</f>
        <v>3.3679543288104052</v>
      </c>
      <c r="K7" s="74">
        <f>+'ปท 1.14.1_2'!K7+'พท 1.14.2_2'!K7</f>
        <v>0.73586109142452172</v>
      </c>
      <c r="L7" s="74">
        <f>+'ปท 1.14.1_2'!L7+'พท 1.14.2_2'!L7</f>
        <v>1.0497114508453984</v>
      </c>
      <c r="M7" s="74">
        <f>+'ปท 1.14.1_2'!M7+'พท 1.14.2_2'!M7</f>
        <v>5.8823529411764705E-3</v>
      </c>
      <c r="N7" s="74">
        <f>+'ปท 1.14.1_2'!N7+'พท 1.14.2_2'!N7</f>
        <v>3.2226384529715504E-2</v>
      </c>
      <c r="O7" s="74">
        <f>+'ปท 1.14.1_2'!O7+'พท 1.14.2_2'!O7</f>
        <v>3.3969828895413592</v>
      </c>
      <c r="P7" s="74">
        <f>+'ปท 1.14.1_2'!P7+'พท 1.14.2_2'!P7</f>
        <v>3.3095069353042423</v>
      </c>
      <c r="Q7" s="74">
        <f>+'ปท 1.14.1_2'!Q7+'พท 1.14.2_2'!Q7</f>
        <v>7.2896628530930443E-2</v>
      </c>
      <c r="R7" s="74">
        <f>+'ปท 1.14.1_2'!R7+'พท 1.14.2_2'!R7</f>
        <v>2.4315839543364515</v>
      </c>
      <c r="S7" s="74">
        <f>+'ปท 1.14.1_2'!S7+'พท 1.14.2_2'!S7</f>
        <v>0</v>
      </c>
      <c r="T7" s="74">
        <f>+'ปท 1.14.1_2'!T7+'พท 1.14.2_2'!T7</f>
        <v>0</v>
      </c>
      <c r="U7" s="74">
        <f>+'ปท 1.14.1_2'!U7+'พท 1.14.2_2'!U7</f>
        <v>0</v>
      </c>
      <c r="V7" s="75">
        <f>+'ปท 1.14.1_2'!V7+'พท 1.14.2_2'!V7</f>
        <v>169.26435706358015</v>
      </c>
      <c r="W7" s="76">
        <f>+'ปท 1.14.1_2'!W7+'พท 1.14.2_2'!W7</f>
        <v>185.3957333695015</v>
      </c>
    </row>
    <row r="8" spans="1:23" s="24" customFormat="1" ht="24" customHeight="1" x14ac:dyDescent="0.5">
      <c r="A8" s="23"/>
      <c r="B8" s="14"/>
      <c r="C8" s="71"/>
      <c r="D8" s="66" t="s">
        <v>25</v>
      </c>
      <c r="E8" s="66" t="s">
        <v>24</v>
      </c>
      <c r="F8" s="73">
        <f>+'ปท 1.14.1_2'!F8+'พท 1.14.2_2'!F8</f>
        <v>0</v>
      </c>
      <c r="G8" s="74">
        <f>+'ปท 1.14.1_2'!G8+'พท 1.14.2_2'!G8</f>
        <v>0</v>
      </c>
      <c r="H8" s="74">
        <f>+'ปท 1.14.1_2'!H8+'พท 1.14.2_2'!H8</f>
        <v>0</v>
      </c>
      <c r="I8" s="74">
        <f>+'ปท 1.14.1_2'!I8+'พท 1.14.2_2'!I8</f>
        <v>0</v>
      </c>
      <c r="J8" s="74">
        <f>+'ปท 1.14.1_2'!J8+'พท 1.14.2_2'!J8</f>
        <v>0</v>
      </c>
      <c r="K8" s="74">
        <f>+'ปท 1.14.1_2'!K8+'พท 1.14.2_2'!K8</f>
        <v>0</v>
      </c>
      <c r="L8" s="74">
        <f>+'ปท 1.14.1_2'!L8+'พท 1.14.2_2'!L8</f>
        <v>0</v>
      </c>
      <c r="M8" s="74">
        <f>+'ปท 1.14.1_2'!M8+'พท 1.14.2_2'!M8</f>
        <v>0</v>
      </c>
      <c r="N8" s="74">
        <f>+'ปท 1.14.1_2'!N8+'พท 1.14.2_2'!N8</f>
        <v>0</v>
      </c>
      <c r="O8" s="74">
        <f>+'ปท 1.14.1_2'!O8+'พท 1.14.2_2'!O8</f>
        <v>0</v>
      </c>
      <c r="P8" s="74">
        <f>+'ปท 1.14.1_2'!P8+'พท 1.14.2_2'!P8</f>
        <v>0</v>
      </c>
      <c r="Q8" s="74">
        <f>+'ปท 1.14.1_2'!Q8+'พท 1.14.2_2'!Q8</f>
        <v>0</v>
      </c>
      <c r="R8" s="74">
        <f>+'ปท 1.14.1_2'!R8+'พท 1.14.2_2'!R8</f>
        <v>0</v>
      </c>
      <c r="S8" s="74">
        <f>+'ปท 1.14.1_2'!S8+'พท 1.14.2_2'!S8</f>
        <v>0</v>
      </c>
      <c r="T8" s="74">
        <f>+'ปท 1.14.1_2'!T8+'พท 1.14.2_2'!T8</f>
        <v>0</v>
      </c>
      <c r="U8" s="74">
        <f>+'ปท 1.14.1_2'!U8+'พท 1.14.2_2'!U8</f>
        <v>0</v>
      </c>
      <c r="V8" s="75">
        <f>+'ปท 1.14.1_2'!V8+'พท 1.14.2_2'!V8</f>
        <v>0.83333333333333337</v>
      </c>
      <c r="W8" s="76">
        <f>+'ปท 1.14.1_2'!W8+'พท 1.14.2_2'!W8</f>
        <v>0.83333333333333337</v>
      </c>
    </row>
    <row r="9" spans="1:23" s="24" customFormat="1" ht="24" customHeight="1" x14ac:dyDescent="0.5">
      <c r="A9" s="23"/>
      <c r="B9" s="14"/>
      <c r="C9" s="71"/>
      <c r="D9" s="66"/>
      <c r="E9" s="66" t="s">
        <v>26</v>
      </c>
      <c r="F9" s="73">
        <f>+'ปท 1.14.1_2'!F9+'พท 1.14.2_2'!F9</f>
        <v>0</v>
      </c>
      <c r="G9" s="74">
        <f>+'ปท 1.14.1_2'!G9+'พท 1.14.2_2'!G9</f>
        <v>0</v>
      </c>
      <c r="H9" s="74">
        <f>+'ปท 1.14.1_2'!H9+'พท 1.14.2_2'!H9</f>
        <v>0</v>
      </c>
      <c r="I9" s="74">
        <f>+'ปท 1.14.1_2'!I9+'พท 1.14.2_2'!I9</f>
        <v>0</v>
      </c>
      <c r="J9" s="74">
        <f>+'ปท 1.14.1_2'!J9+'พท 1.14.2_2'!J9</f>
        <v>0</v>
      </c>
      <c r="K9" s="74">
        <f>+'ปท 1.14.1_2'!K9+'พท 1.14.2_2'!K9</f>
        <v>0</v>
      </c>
      <c r="L9" s="74">
        <f>+'ปท 1.14.1_2'!L9+'พท 1.14.2_2'!L9</f>
        <v>0</v>
      </c>
      <c r="M9" s="74">
        <f>+'ปท 1.14.1_2'!M9+'พท 1.14.2_2'!M9</f>
        <v>0</v>
      </c>
      <c r="N9" s="74">
        <f>+'ปท 1.14.1_2'!N9+'พท 1.14.2_2'!N9</f>
        <v>0</v>
      </c>
      <c r="O9" s="74">
        <f>+'ปท 1.14.1_2'!O9+'พท 1.14.2_2'!O9</f>
        <v>0</v>
      </c>
      <c r="P9" s="74">
        <f>+'ปท 1.14.1_2'!P9+'พท 1.14.2_2'!P9</f>
        <v>0</v>
      </c>
      <c r="Q9" s="74">
        <f>+'ปท 1.14.1_2'!Q9+'พท 1.14.2_2'!Q9</f>
        <v>0</v>
      </c>
      <c r="R9" s="74">
        <f>+'ปท 1.14.1_2'!R9+'พท 1.14.2_2'!R9</f>
        <v>0</v>
      </c>
      <c r="S9" s="74">
        <f>+'ปท 1.14.1_2'!S9+'พท 1.14.2_2'!S9</f>
        <v>0</v>
      </c>
      <c r="T9" s="74">
        <f>+'ปท 1.14.1_2'!T9+'พท 1.14.2_2'!T9</f>
        <v>0</v>
      </c>
      <c r="U9" s="74">
        <f>+'ปท 1.14.1_2'!U9+'พท 1.14.2_2'!U9</f>
        <v>0</v>
      </c>
      <c r="V9" s="75">
        <f>+'ปท 1.14.1_2'!V9+'พท 1.14.2_2'!V9</f>
        <v>0.83333333333333337</v>
      </c>
      <c r="W9" s="76">
        <f>+'ปท 1.14.1_2'!W9+'พท 1.14.2_2'!W9</f>
        <v>0.83333333333333337</v>
      </c>
    </row>
    <row r="10" spans="1:23" s="24" customFormat="1" ht="24" customHeight="1" x14ac:dyDescent="0.5">
      <c r="A10" s="23"/>
      <c r="B10" s="14"/>
      <c r="C10" s="71"/>
      <c r="D10" s="72" t="s">
        <v>27</v>
      </c>
      <c r="E10" s="72"/>
      <c r="F10" s="73">
        <f>+'ปท 1.14.1_2'!F10+'พท 1.14.2_2'!F10</f>
        <v>0.84857291859685446</v>
      </c>
      <c r="G10" s="74">
        <f>+'ปท 1.14.1_2'!G10+'พท 1.14.2_2'!G10</f>
        <v>0.72896628530930441</v>
      </c>
      <c r="H10" s="74">
        <f>+'ปท 1.14.1_2'!H10+'พท 1.14.2_2'!H10</f>
        <v>7.2896628530930457E-2</v>
      </c>
      <c r="I10" s="74">
        <f>+'ปท 1.14.1_2'!I10+'พท 1.14.2_2'!I10</f>
        <v>7.8334457220032822E-2</v>
      </c>
      <c r="J10" s="74">
        <f>+'ปท 1.14.1_2'!J10+'พท 1.14.2_2'!J10</f>
        <v>3.3679543288104052</v>
      </c>
      <c r="K10" s="74">
        <f>+'ปท 1.14.1_2'!K10+'พท 1.14.2_2'!K10</f>
        <v>0.73586109142452172</v>
      </c>
      <c r="L10" s="74">
        <f>+'ปท 1.14.1_2'!L10+'พท 1.14.2_2'!L10</f>
        <v>1.0497114508453984</v>
      </c>
      <c r="M10" s="74">
        <f>+'ปท 1.14.1_2'!M10+'พท 1.14.2_2'!M10</f>
        <v>5.8823529411764705E-3</v>
      </c>
      <c r="N10" s="74">
        <f>+'ปท 1.14.1_2'!N10+'พท 1.14.2_2'!N10</f>
        <v>3.2226384529715504E-2</v>
      </c>
      <c r="O10" s="74">
        <f>+'ปท 1.14.1_2'!O10+'พท 1.14.2_2'!O10</f>
        <v>3.3969828895413592</v>
      </c>
      <c r="P10" s="74">
        <f>+'ปท 1.14.1_2'!P10+'พท 1.14.2_2'!P10</f>
        <v>3.3095069353042423</v>
      </c>
      <c r="Q10" s="74">
        <f>+'ปท 1.14.1_2'!Q10+'พท 1.14.2_2'!Q10</f>
        <v>7.2896628530930443E-2</v>
      </c>
      <c r="R10" s="74">
        <f>+'ปท 1.14.1_2'!R10+'พท 1.14.2_2'!R10</f>
        <v>2.4315839543364515</v>
      </c>
      <c r="S10" s="74">
        <f>+'ปท 1.14.1_2'!S10+'พท 1.14.2_2'!S10</f>
        <v>0</v>
      </c>
      <c r="T10" s="74">
        <f>+'ปท 1.14.1_2'!T10+'พท 1.14.2_2'!T10</f>
        <v>0</v>
      </c>
      <c r="U10" s="74">
        <f>+'ปท 1.14.1_2'!U10+'พท 1.14.2_2'!U10</f>
        <v>0</v>
      </c>
      <c r="V10" s="75">
        <f>+'ปท 1.14.1_2'!V10+'พท 1.14.2_2'!V10</f>
        <v>170.09769039691349</v>
      </c>
      <c r="W10" s="76">
        <f>+'ปท 1.14.1_2'!W10+'พท 1.14.2_2'!W10</f>
        <v>186.22906670283484</v>
      </c>
    </row>
    <row r="11" spans="1:23" ht="24" customHeight="1" x14ac:dyDescent="0.5">
      <c r="A11" s="25" t="s">
        <v>28</v>
      </c>
      <c r="B11" s="26" t="s">
        <v>33</v>
      </c>
      <c r="C11" s="27" t="s">
        <v>34</v>
      </c>
      <c r="D11" s="28" t="s">
        <v>23</v>
      </c>
      <c r="E11" s="28" t="s">
        <v>23</v>
      </c>
      <c r="F11" s="53">
        <f>+'ปท 1.14.1_2'!F11+'พท 1.14.2_2'!F11</f>
        <v>0.84857291859685446</v>
      </c>
      <c r="G11" s="54">
        <f>+'ปท 1.14.1_2'!G11+'พท 1.14.2_2'!G11</f>
        <v>0.72896628530930441</v>
      </c>
      <c r="H11" s="54">
        <f>+'ปท 1.14.1_2'!H11+'พท 1.14.2_2'!H11</f>
        <v>7.2896628530930457E-2</v>
      </c>
      <c r="I11" s="54">
        <f>+'ปท 1.14.1_2'!I11+'พท 1.14.2_2'!I11</f>
        <v>7.8334457220032822E-2</v>
      </c>
      <c r="J11" s="54">
        <f>+'ปท 1.14.1_2'!J11+'พท 1.14.2_2'!J11</f>
        <v>3.3679543288104052</v>
      </c>
      <c r="K11" s="54">
        <f>+'ปท 1.14.1_2'!K11+'พท 1.14.2_2'!K11</f>
        <v>0.73586109142452172</v>
      </c>
      <c r="L11" s="54">
        <f>+'ปท 1.14.1_2'!L11+'พท 1.14.2_2'!L11</f>
        <v>1.0497114508453984</v>
      </c>
      <c r="M11" s="54">
        <f>+'ปท 1.14.1_2'!M11+'พท 1.14.2_2'!M11</f>
        <v>5.8823529411764705E-3</v>
      </c>
      <c r="N11" s="54">
        <f>+'ปท 1.14.1_2'!N11+'พท 1.14.2_2'!N11</f>
        <v>3.2226384529715504E-2</v>
      </c>
      <c r="O11" s="54">
        <f>+'ปท 1.14.1_2'!O11+'พท 1.14.2_2'!O11</f>
        <v>3.3969828895413592</v>
      </c>
      <c r="P11" s="54">
        <f>+'ปท 1.14.1_2'!P11+'พท 1.14.2_2'!P11</f>
        <v>3.3095069353042423</v>
      </c>
      <c r="Q11" s="54">
        <f>+'ปท 1.14.1_2'!Q11+'พท 1.14.2_2'!Q11</f>
        <v>7.2896628530930443E-2</v>
      </c>
      <c r="R11" s="54">
        <f>+'ปท 1.14.1_2'!R11+'พท 1.14.2_2'!R11</f>
        <v>2.4315839543364515</v>
      </c>
      <c r="S11" s="54">
        <f>+'ปท 1.14.1_2'!S11+'พท 1.14.2_2'!S11</f>
        <v>0</v>
      </c>
      <c r="T11" s="54">
        <f>+'ปท 1.14.1_2'!T11+'พท 1.14.2_2'!T11</f>
        <v>0</v>
      </c>
      <c r="U11" s="54">
        <f>+'ปท 1.14.1_2'!U11+'พท 1.14.2_2'!U11</f>
        <v>0</v>
      </c>
      <c r="V11" s="55">
        <f>+'ปท 1.14.1_2'!V11+'พท 1.14.2_2'!V11</f>
        <v>169.26435706358015</v>
      </c>
      <c r="W11" s="56">
        <f>+'ปท 1.14.1_2'!W11+'พท 1.14.2_2'!W11</f>
        <v>185.3957333695015</v>
      </c>
    </row>
    <row r="12" spans="1:23" ht="24" customHeight="1" x14ac:dyDescent="0.5">
      <c r="A12" s="25" t="s">
        <v>29</v>
      </c>
      <c r="B12" s="26" t="s">
        <v>33</v>
      </c>
      <c r="C12" s="57"/>
      <c r="D12" s="34"/>
      <c r="E12" s="34" t="s">
        <v>24</v>
      </c>
      <c r="F12" s="58">
        <f>+'ปท 1.14.1_2'!F12+'พท 1.14.2_2'!F12</f>
        <v>0</v>
      </c>
      <c r="G12" s="59">
        <f>+'ปท 1.14.1_2'!G12+'พท 1.14.2_2'!G12</f>
        <v>0</v>
      </c>
      <c r="H12" s="59">
        <f>+'ปท 1.14.1_2'!H12+'พท 1.14.2_2'!H12</f>
        <v>0</v>
      </c>
      <c r="I12" s="59">
        <f>+'ปท 1.14.1_2'!I12+'พท 1.14.2_2'!I12</f>
        <v>0</v>
      </c>
      <c r="J12" s="59">
        <f>+'ปท 1.14.1_2'!J12+'พท 1.14.2_2'!J12</f>
        <v>0</v>
      </c>
      <c r="K12" s="59">
        <f>+'ปท 1.14.1_2'!K12+'พท 1.14.2_2'!K12</f>
        <v>0</v>
      </c>
      <c r="L12" s="59">
        <f>+'ปท 1.14.1_2'!L12+'พท 1.14.2_2'!L12</f>
        <v>0</v>
      </c>
      <c r="M12" s="59">
        <f>+'ปท 1.14.1_2'!M12+'พท 1.14.2_2'!M12</f>
        <v>0</v>
      </c>
      <c r="N12" s="59">
        <f>+'ปท 1.14.1_2'!N12+'พท 1.14.2_2'!N12</f>
        <v>0</v>
      </c>
      <c r="O12" s="59">
        <f>+'ปท 1.14.1_2'!O12+'พท 1.14.2_2'!O12</f>
        <v>0</v>
      </c>
      <c r="P12" s="59">
        <f>+'ปท 1.14.1_2'!P12+'พท 1.14.2_2'!P12</f>
        <v>0</v>
      </c>
      <c r="Q12" s="59">
        <f>+'ปท 1.14.1_2'!Q12+'พท 1.14.2_2'!Q12</f>
        <v>0</v>
      </c>
      <c r="R12" s="59">
        <f>+'ปท 1.14.1_2'!R12+'พท 1.14.2_2'!R12</f>
        <v>0</v>
      </c>
      <c r="S12" s="59">
        <f>+'ปท 1.14.1_2'!S12+'พท 1.14.2_2'!S12</f>
        <v>0</v>
      </c>
      <c r="T12" s="59">
        <f>+'ปท 1.14.1_2'!T12+'พท 1.14.2_2'!T12</f>
        <v>0</v>
      </c>
      <c r="U12" s="59">
        <f>+'ปท 1.14.1_2'!U12+'พท 1.14.2_2'!U12</f>
        <v>0</v>
      </c>
      <c r="V12" s="60">
        <f>+'ปท 1.14.1_2'!V12+'พท 1.14.2_2'!V12</f>
        <v>0</v>
      </c>
      <c r="W12" s="61">
        <f>+'ปท 1.14.1_2'!W12+'พท 1.14.2_2'!W12</f>
        <v>0</v>
      </c>
    </row>
    <row r="13" spans="1:23" ht="24" customHeight="1" x14ac:dyDescent="0.5">
      <c r="A13" s="25"/>
      <c r="B13" s="62"/>
      <c r="C13" s="57"/>
      <c r="D13" s="34"/>
      <c r="E13" s="34" t="s">
        <v>22</v>
      </c>
      <c r="F13" s="63">
        <f>+'ปท 1.14.1_2'!F13+'พท 1.14.2_2'!F13</f>
        <v>0.84857291859685446</v>
      </c>
      <c r="G13" s="59">
        <f>+'ปท 1.14.1_2'!G13+'พท 1.14.2_2'!G13</f>
        <v>0.72896628530930441</v>
      </c>
      <c r="H13" s="59">
        <f>+'ปท 1.14.1_2'!H13+'พท 1.14.2_2'!H13</f>
        <v>7.2896628530930457E-2</v>
      </c>
      <c r="I13" s="59">
        <f>+'ปท 1.14.1_2'!I13+'พท 1.14.2_2'!I13</f>
        <v>7.8334457220032822E-2</v>
      </c>
      <c r="J13" s="59">
        <f>+'ปท 1.14.1_2'!J13+'พท 1.14.2_2'!J13</f>
        <v>3.3679543288104052</v>
      </c>
      <c r="K13" s="59">
        <f>+'ปท 1.14.1_2'!K13+'พท 1.14.2_2'!K13</f>
        <v>0.73586109142452172</v>
      </c>
      <c r="L13" s="59">
        <f>+'ปท 1.14.1_2'!L13+'พท 1.14.2_2'!L13</f>
        <v>1.0497114508453984</v>
      </c>
      <c r="M13" s="59">
        <f>+'ปท 1.14.1_2'!M13+'พท 1.14.2_2'!M13</f>
        <v>5.8823529411764705E-3</v>
      </c>
      <c r="N13" s="59">
        <f>+'ปท 1.14.1_2'!N13+'พท 1.14.2_2'!N13</f>
        <v>3.2226384529715504E-2</v>
      </c>
      <c r="O13" s="59">
        <f>+'ปท 1.14.1_2'!O13+'พท 1.14.2_2'!O13</f>
        <v>3.3969828895413592</v>
      </c>
      <c r="P13" s="59">
        <f>+'ปท 1.14.1_2'!P13+'พท 1.14.2_2'!P13</f>
        <v>3.3095069353042423</v>
      </c>
      <c r="Q13" s="59">
        <f>+'ปท 1.14.1_2'!Q13+'พท 1.14.2_2'!Q13</f>
        <v>7.2896628530930443E-2</v>
      </c>
      <c r="R13" s="59">
        <f>+'ปท 1.14.1_2'!R13+'พท 1.14.2_2'!R13</f>
        <v>2.4315839543364515</v>
      </c>
      <c r="S13" s="59">
        <f>+'ปท 1.14.1_2'!S13+'พท 1.14.2_2'!S13</f>
        <v>0</v>
      </c>
      <c r="T13" s="59">
        <f>+'ปท 1.14.1_2'!T13+'พท 1.14.2_2'!T13</f>
        <v>0</v>
      </c>
      <c r="U13" s="59">
        <f>+'ปท 1.14.1_2'!U13+'พท 1.14.2_2'!U13</f>
        <v>0</v>
      </c>
      <c r="V13" s="60">
        <f>+'ปท 1.14.1_2'!V13+'พท 1.14.2_2'!V13</f>
        <v>169.26435706358015</v>
      </c>
      <c r="W13" s="61">
        <f>+'ปท 1.14.1_2'!W13+'พท 1.14.2_2'!W13</f>
        <v>185.3957333695015</v>
      </c>
    </row>
    <row r="14" spans="1:23" ht="24" customHeight="1" x14ac:dyDescent="0.5">
      <c r="A14" s="25" t="s">
        <v>30</v>
      </c>
      <c r="B14" s="26" t="s">
        <v>33</v>
      </c>
      <c r="C14" s="57"/>
      <c r="D14" s="34" t="s">
        <v>25</v>
      </c>
      <c r="E14" s="34" t="s">
        <v>24</v>
      </c>
      <c r="F14" s="58">
        <f>+'ปท 1.14.1_2'!F14+'พท 1.14.2_2'!F14</f>
        <v>0</v>
      </c>
      <c r="G14" s="59">
        <f>+'ปท 1.14.1_2'!G14+'พท 1.14.2_2'!G14</f>
        <v>0</v>
      </c>
      <c r="H14" s="59">
        <f>+'ปท 1.14.1_2'!H14+'พท 1.14.2_2'!H14</f>
        <v>0</v>
      </c>
      <c r="I14" s="59">
        <f>+'ปท 1.14.1_2'!I14+'พท 1.14.2_2'!I14</f>
        <v>0</v>
      </c>
      <c r="J14" s="59">
        <f>+'ปท 1.14.1_2'!J14+'พท 1.14.2_2'!J14</f>
        <v>0</v>
      </c>
      <c r="K14" s="59">
        <f>+'ปท 1.14.1_2'!K14+'พท 1.14.2_2'!K14</f>
        <v>0</v>
      </c>
      <c r="L14" s="59">
        <f>+'ปท 1.14.1_2'!L14+'พท 1.14.2_2'!L14</f>
        <v>0</v>
      </c>
      <c r="M14" s="59">
        <f>+'ปท 1.14.1_2'!M14+'พท 1.14.2_2'!M14</f>
        <v>0</v>
      </c>
      <c r="N14" s="59">
        <f>+'ปท 1.14.1_2'!N14+'พท 1.14.2_2'!N14</f>
        <v>0</v>
      </c>
      <c r="O14" s="59">
        <f>+'ปท 1.14.1_2'!O14+'พท 1.14.2_2'!O14</f>
        <v>0</v>
      </c>
      <c r="P14" s="59">
        <f>+'ปท 1.14.1_2'!P14+'พท 1.14.2_2'!P14</f>
        <v>0</v>
      </c>
      <c r="Q14" s="59">
        <f>+'ปท 1.14.1_2'!Q14+'พท 1.14.2_2'!Q14</f>
        <v>0</v>
      </c>
      <c r="R14" s="59">
        <f>+'ปท 1.14.1_2'!R14+'พท 1.14.2_2'!R14</f>
        <v>0</v>
      </c>
      <c r="S14" s="59">
        <f>+'ปท 1.14.1_2'!S14+'พท 1.14.2_2'!S14</f>
        <v>0</v>
      </c>
      <c r="T14" s="59">
        <f>+'ปท 1.14.1_2'!T14+'พท 1.14.2_2'!T14</f>
        <v>0</v>
      </c>
      <c r="U14" s="59">
        <f>+'ปท 1.14.1_2'!U14+'พท 1.14.2_2'!U14</f>
        <v>0</v>
      </c>
      <c r="V14" s="60">
        <f>+'ปท 1.14.1_2'!V14+'พท 1.14.2_2'!V14</f>
        <v>0.83333333333333337</v>
      </c>
      <c r="W14" s="61">
        <f>+'ปท 1.14.1_2'!W14+'พท 1.14.2_2'!W14</f>
        <v>0.83333333333333337</v>
      </c>
    </row>
    <row r="15" spans="1:23" ht="24" customHeight="1" x14ac:dyDescent="0.5">
      <c r="B15" s="62"/>
      <c r="C15" s="57"/>
      <c r="D15" s="34"/>
      <c r="E15" s="34" t="s">
        <v>26</v>
      </c>
      <c r="F15" s="63">
        <f>+'ปท 1.14.1_2'!F15+'พท 1.14.2_2'!F15</f>
        <v>0</v>
      </c>
      <c r="G15" s="59">
        <f>+'ปท 1.14.1_2'!G15+'พท 1.14.2_2'!G15</f>
        <v>0</v>
      </c>
      <c r="H15" s="59">
        <f>+'ปท 1.14.1_2'!H15+'พท 1.14.2_2'!H15</f>
        <v>0</v>
      </c>
      <c r="I15" s="59">
        <f>+'ปท 1.14.1_2'!I15+'พท 1.14.2_2'!I15</f>
        <v>0</v>
      </c>
      <c r="J15" s="59">
        <f>+'ปท 1.14.1_2'!J15+'พท 1.14.2_2'!J15</f>
        <v>0</v>
      </c>
      <c r="K15" s="59">
        <f>+'ปท 1.14.1_2'!K15+'พท 1.14.2_2'!K15</f>
        <v>0</v>
      </c>
      <c r="L15" s="59">
        <f>+'ปท 1.14.1_2'!L15+'พท 1.14.2_2'!L15</f>
        <v>0</v>
      </c>
      <c r="M15" s="59">
        <f>+'ปท 1.14.1_2'!M15+'พท 1.14.2_2'!M15</f>
        <v>0</v>
      </c>
      <c r="N15" s="59">
        <f>+'ปท 1.14.1_2'!N15+'พท 1.14.2_2'!N15</f>
        <v>0</v>
      </c>
      <c r="O15" s="59">
        <f>+'ปท 1.14.1_2'!O15+'พท 1.14.2_2'!O15</f>
        <v>0</v>
      </c>
      <c r="P15" s="59">
        <f>+'ปท 1.14.1_2'!P15+'พท 1.14.2_2'!P15</f>
        <v>0</v>
      </c>
      <c r="Q15" s="59">
        <f>+'ปท 1.14.1_2'!Q15+'พท 1.14.2_2'!Q15</f>
        <v>0</v>
      </c>
      <c r="R15" s="59">
        <f>+'ปท 1.14.1_2'!R15+'พท 1.14.2_2'!R15</f>
        <v>0</v>
      </c>
      <c r="S15" s="59">
        <f>+'ปท 1.14.1_2'!S15+'พท 1.14.2_2'!S15</f>
        <v>0</v>
      </c>
      <c r="T15" s="59">
        <f>+'ปท 1.14.1_2'!T15+'พท 1.14.2_2'!T15</f>
        <v>0</v>
      </c>
      <c r="U15" s="59">
        <f>+'ปท 1.14.1_2'!U15+'พท 1.14.2_2'!U15</f>
        <v>0</v>
      </c>
      <c r="V15" s="60">
        <f>+'ปท 1.14.1_2'!V15+'พท 1.14.2_2'!V15</f>
        <v>0.83333333333333337</v>
      </c>
      <c r="W15" s="61">
        <f>+'ปท 1.14.1_2'!W15+'พท 1.14.2_2'!W15</f>
        <v>0.83333333333333337</v>
      </c>
    </row>
    <row r="16" spans="1:23" ht="24" customHeight="1" x14ac:dyDescent="0.5">
      <c r="B16" s="62"/>
      <c r="C16" s="64"/>
      <c r="D16" s="42" t="s">
        <v>27</v>
      </c>
      <c r="E16" s="42"/>
      <c r="F16" s="48">
        <f>+'ปท 1.14.1_2'!F16+'พท 1.14.2_2'!F16</f>
        <v>0.84857291859685446</v>
      </c>
      <c r="G16" s="49">
        <f>+'ปท 1.14.1_2'!G16+'พท 1.14.2_2'!G16</f>
        <v>0.72896628530930441</v>
      </c>
      <c r="H16" s="49">
        <f>+'ปท 1.14.1_2'!H16+'พท 1.14.2_2'!H16</f>
        <v>7.2896628530930457E-2</v>
      </c>
      <c r="I16" s="49">
        <f>+'ปท 1.14.1_2'!I16+'พท 1.14.2_2'!I16</f>
        <v>7.8334457220032822E-2</v>
      </c>
      <c r="J16" s="49">
        <f>+'ปท 1.14.1_2'!J16+'พท 1.14.2_2'!J16</f>
        <v>3.3679543288104052</v>
      </c>
      <c r="K16" s="49">
        <f>+'ปท 1.14.1_2'!K16+'พท 1.14.2_2'!K16</f>
        <v>0.73586109142452172</v>
      </c>
      <c r="L16" s="49">
        <f>+'ปท 1.14.1_2'!L16+'พท 1.14.2_2'!L16</f>
        <v>1.0497114508453984</v>
      </c>
      <c r="M16" s="49">
        <f>+'ปท 1.14.1_2'!M16+'พท 1.14.2_2'!M16</f>
        <v>5.8823529411764705E-3</v>
      </c>
      <c r="N16" s="49">
        <f>+'ปท 1.14.1_2'!N16+'พท 1.14.2_2'!N16</f>
        <v>3.2226384529715504E-2</v>
      </c>
      <c r="O16" s="49">
        <f>+'ปท 1.14.1_2'!O16+'พท 1.14.2_2'!O16</f>
        <v>3.3969828895413592</v>
      </c>
      <c r="P16" s="49">
        <f>+'ปท 1.14.1_2'!P16+'พท 1.14.2_2'!P16</f>
        <v>3.3095069353042423</v>
      </c>
      <c r="Q16" s="49">
        <f>+'ปท 1.14.1_2'!Q16+'พท 1.14.2_2'!Q16</f>
        <v>7.2896628530930443E-2</v>
      </c>
      <c r="R16" s="49">
        <f>+'ปท 1.14.1_2'!R16+'พท 1.14.2_2'!R16</f>
        <v>2.4315839543364515</v>
      </c>
      <c r="S16" s="49">
        <f>+'ปท 1.14.1_2'!S16+'พท 1.14.2_2'!S16</f>
        <v>0</v>
      </c>
      <c r="T16" s="49">
        <f>+'ปท 1.14.1_2'!T16+'พท 1.14.2_2'!T16</f>
        <v>0</v>
      </c>
      <c r="U16" s="49">
        <f>+'ปท 1.14.1_2'!U16+'พท 1.14.2_2'!U16</f>
        <v>0</v>
      </c>
      <c r="V16" s="65">
        <f>+'ปท 1.14.1_2'!V16+'พท 1.14.2_2'!V16</f>
        <v>170.09769039691349</v>
      </c>
      <c r="W16" s="52">
        <f>+'ปท 1.14.1_2'!W16+'พท 1.14.2_2'!W16</f>
        <v>186.22906670283484</v>
      </c>
    </row>
  </sheetData>
  <pageMargins left="0.39370078740157483" right="0.39370078740157483" top="0.78740157480314965" bottom="0.59055118110236227" header="0.51181102362204722" footer="0.39370078740157483"/>
  <pageSetup paperSize="9" scale="74" orientation="landscape" r:id="rId1"/>
  <headerFooter alignWithMargins="0">
    <oddFooter>&amp;L&amp;F&amp;C&amp;T  &amp;D&amp;Rหน้า &amp;P/&amp;N</oddFooter>
  </headerFooter>
  <rowBreaks count="2" manualBreakCount="2">
    <brk id="28" max="16383" man="1"/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16"/>
  <sheetViews>
    <sheetView showGridLines="0" topLeftCell="C1" workbookViewId="0">
      <selection activeCell="F11" sqref="F11"/>
    </sheetView>
  </sheetViews>
  <sheetFormatPr defaultRowHeight="24" customHeight="1" x14ac:dyDescent="0.5"/>
  <cols>
    <col min="1" max="1" width="7.28515625" style="5" hidden="1" customWidth="1"/>
    <col min="2" max="2" width="4.85546875" style="5" hidden="1" customWidth="1"/>
    <col min="3" max="3" width="28.7109375" style="13" customWidth="1"/>
    <col min="4" max="5" width="9.28515625" style="13" customWidth="1"/>
    <col min="6" max="18" width="6.7109375" style="13" customWidth="1"/>
    <col min="19" max="23" width="8.85546875" style="13" customWidth="1"/>
    <col min="24" max="16384" width="9.140625" style="13"/>
  </cols>
  <sheetData>
    <row r="1" spans="1:23" s="3" customFormat="1" ht="24" customHeight="1" x14ac:dyDescent="0.5">
      <c r="A1" s="1"/>
      <c r="B1" s="1"/>
      <c r="C1" s="77" t="s">
        <v>47</v>
      </c>
    </row>
    <row r="2" spans="1:23" s="3" customFormat="1" ht="24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4" customHeight="1" x14ac:dyDescent="0.5">
      <c r="B3" s="6"/>
      <c r="C3" s="7" t="s">
        <v>0</v>
      </c>
      <c r="D3" s="8" t="s">
        <v>4</v>
      </c>
      <c r="E3" s="7" t="s">
        <v>5</v>
      </c>
      <c r="F3" s="9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2"/>
    </row>
    <row r="4" spans="1:23" ht="24" customHeight="1" x14ac:dyDescent="0.5">
      <c r="B4" s="14"/>
      <c r="C4" s="15"/>
      <c r="D4" s="16" t="s">
        <v>1</v>
      </c>
      <c r="E4" s="17" t="s">
        <v>2</v>
      </c>
      <c r="F4" s="18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9" t="s">
        <v>13</v>
      </c>
      <c r="N4" s="19" t="s">
        <v>14</v>
      </c>
      <c r="O4" s="19" t="s">
        <v>15</v>
      </c>
      <c r="P4" s="19" t="s">
        <v>16</v>
      </c>
      <c r="Q4" s="19" t="s">
        <v>17</v>
      </c>
      <c r="R4" s="19" t="s">
        <v>18</v>
      </c>
      <c r="S4" s="20" t="s">
        <v>19</v>
      </c>
      <c r="T4" s="20" t="s">
        <v>20</v>
      </c>
      <c r="U4" s="20" t="s">
        <v>31</v>
      </c>
      <c r="V4" s="21" t="s">
        <v>21</v>
      </c>
      <c r="W4" s="22" t="s">
        <v>22</v>
      </c>
    </row>
    <row r="5" spans="1:23" s="24" customFormat="1" ht="24" customHeight="1" x14ac:dyDescent="0.5">
      <c r="A5" s="23"/>
      <c r="B5" s="14"/>
      <c r="C5" s="66" t="s">
        <v>32</v>
      </c>
      <c r="D5" s="66" t="s">
        <v>23</v>
      </c>
      <c r="E5" s="66" t="s">
        <v>23</v>
      </c>
      <c r="F5" s="67">
        <f>AVERAGE('ปท 1.14.1_1'!F5,'ปท 1.14.1_2'!F5)</f>
        <v>1.5501110805571761</v>
      </c>
      <c r="G5" s="68">
        <f>AVERAGE('ปท 1.14.1_1'!G5,'ปท 1.14.1_2'!G5)</f>
        <v>0.89452969364915069</v>
      </c>
      <c r="H5" s="68">
        <f>AVERAGE('ปท 1.14.1_1'!H5,'ปท 1.14.1_2'!H5)</f>
        <v>2.955830455611212</v>
      </c>
      <c r="I5" s="68">
        <f>AVERAGE('ปท 1.14.1_1'!I5,'ปท 1.14.1_2'!I5)</f>
        <v>0.45304788878775659</v>
      </c>
      <c r="J5" s="68">
        <f>AVERAGE('ปท 1.14.1_1'!J5,'ปท 1.14.1_2'!J5)</f>
        <v>5.5257037831102389</v>
      </c>
      <c r="K5" s="68">
        <f>AVERAGE('ปท 1.14.1_1'!K5,'ปท 1.14.1_2'!K5)</f>
        <v>0.74245445599579873</v>
      </c>
      <c r="L5" s="68">
        <f>AVERAGE('ปท 1.14.1_1'!L5,'ปท 1.14.1_2'!L5)</f>
        <v>1.6668362586431815</v>
      </c>
      <c r="M5" s="68">
        <f>AVERAGE('ปท 1.14.1_1'!M5,'ปท 1.14.1_2'!M5)</f>
        <v>2.9411764705882353E-3</v>
      </c>
      <c r="N5" s="68">
        <f>AVERAGE('ปท 1.14.1_1'!N5,'ปท 1.14.1_2'!N5)</f>
        <v>0.495376840170063</v>
      </c>
      <c r="O5" s="68">
        <f>AVERAGE('ปท 1.14.1_1'!O5,'ปท 1.14.1_2'!O5)</f>
        <v>0.93996007001222959</v>
      </c>
      <c r="P5" s="68">
        <f>AVERAGE('ปท 1.14.1_1'!P5,'ปท 1.14.1_2'!P5)</f>
        <v>1.3025891122679463</v>
      </c>
      <c r="Q5" s="68">
        <f>AVERAGE('ปท 1.14.1_1'!Q5,'ปท 1.14.1_2'!Q5)</f>
        <v>1.3599777260301711</v>
      </c>
      <c r="R5" s="68">
        <f>AVERAGE('ปท 1.14.1_1'!R5,'ปท 1.14.1_2'!R5)</f>
        <v>4.0198844731420857</v>
      </c>
      <c r="S5" s="68">
        <f>AVERAGE('ปท 1.14.1_1'!S5,'ปท 1.14.1_2'!S5)</f>
        <v>0</v>
      </c>
      <c r="T5" s="68">
        <f>AVERAGE('ปท 1.14.1_1'!T5,'ปท 1.14.1_2'!T5)</f>
        <v>0</v>
      </c>
      <c r="U5" s="68">
        <f>AVERAGE('ปท 1.14.1_1'!U5,'ปท 1.14.1_2'!U5)</f>
        <v>0</v>
      </c>
      <c r="V5" s="69">
        <f>AVERAGE('ปท 1.14.1_1'!V5,'ปท 1.14.1_2'!V5)</f>
        <v>146.629470110292</v>
      </c>
      <c r="W5" s="70">
        <f>AVERAGE('ปท 1.14.1_1'!W5,'ปท 1.14.1_2'!W5)</f>
        <v>168.53871312473962</v>
      </c>
    </row>
    <row r="6" spans="1:23" s="24" customFormat="1" ht="24" customHeight="1" x14ac:dyDescent="0.5">
      <c r="A6" s="23"/>
      <c r="B6" s="14"/>
      <c r="C6" s="71"/>
      <c r="D6" s="66"/>
      <c r="E6" s="66" t="s">
        <v>24</v>
      </c>
      <c r="F6" s="67">
        <f>AVERAGE('ปท 1.14.1_1'!F6,'ปท 1.14.1_2'!F6)</f>
        <v>0</v>
      </c>
      <c r="G6" s="68">
        <f>AVERAGE('ปท 1.14.1_1'!G6,'ปท 1.14.1_2'!G6)</f>
        <v>0</v>
      </c>
      <c r="H6" s="68">
        <f>AVERAGE('ปท 1.14.1_1'!H6,'ปท 1.14.1_2'!H6)</f>
        <v>0</v>
      </c>
      <c r="I6" s="68">
        <f>AVERAGE('ปท 1.14.1_1'!I6,'ปท 1.14.1_2'!I6)</f>
        <v>0</v>
      </c>
      <c r="J6" s="68">
        <f>AVERAGE('ปท 1.14.1_1'!J6,'ปท 1.14.1_2'!J6)</f>
        <v>0</v>
      </c>
      <c r="K6" s="68">
        <f>AVERAGE('ปท 1.14.1_1'!K6,'ปท 1.14.1_2'!K6)</f>
        <v>0</v>
      </c>
      <c r="L6" s="68">
        <f>AVERAGE('ปท 1.14.1_1'!L6,'ปท 1.14.1_2'!L6)</f>
        <v>0</v>
      </c>
      <c r="M6" s="68">
        <f>AVERAGE('ปท 1.14.1_1'!M6,'ปท 1.14.1_2'!M6)</f>
        <v>0</v>
      </c>
      <c r="N6" s="68">
        <f>AVERAGE('ปท 1.14.1_1'!N6,'ปท 1.14.1_2'!N6)</f>
        <v>0</v>
      </c>
      <c r="O6" s="68">
        <f>AVERAGE('ปท 1.14.1_1'!O6,'ปท 1.14.1_2'!O6)</f>
        <v>0</v>
      </c>
      <c r="P6" s="68">
        <f>AVERAGE('ปท 1.14.1_1'!P6,'ปท 1.14.1_2'!P6)</f>
        <v>0</v>
      </c>
      <c r="Q6" s="68">
        <f>AVERAGE('ปท 1.14.1_1'!Q6,'ปท 1.14.1_2'!Q6)</f>
        <v>0</v>
      </c>
      <c r="R6" s="68">
        <f>AVERAGE('ปท 1.14.1_1'!R6,'ปท 1.14.1_2'!R6)</f>
        <v>0</v>
      </c>
      <c r="S6" s="68">
        <f>AVERAGE('ปท 1.14.1_1'!S6,'ปท 1.14.1_2'!S6)</f>
        <v>0</v>
      </c>
      <c r="T6" s="68">
        <f>AVERAGE('ปท 1.14.1_1'!T6,'ปท 1.14.1_2'!T6)</f>
        <v>0</v>
      </c>
      <c r="U6" s="68">
        <f>AVERAGE('ปท 1.14.1_1'!U6,'ปท 1.14.1_2'!U6)</f>
        <v>0</v>
      </c>
      <c r="V6" s="69">
        <f>AVERAGE('ปท 1.14.1_1'!V6,'ปท 1.14.1_2'!V6)</f>
        <v>0</v>
      </c>
      <c r="W6" s="70">
        <f>AVERAGE('ปท 1.14.1_1'!W6,'ปท 1.14.1_2'!W6)</f>
        <v>0</v>
      </c>
    </row>
    <row r="7" spans="1:23" s="24" customFormat="1" ht="24" customHeight="1" x14ac:dyDescent="0.5">
      <c r="A7" s="23"/>
      <c r="B7" s="14"/>
      <c r="C7" s="71"/>
      <c r="D7" s="66"/>
      <c r="E7" s="66" t="s">
        <v>22</v>
      </c>
      <c r="F7" s="67">
        <f>AVERAGE('ปท 1.14.1_1'!F7,'ปท 1.14.1_2'!F7)</f>
        <v>1.5501110805571761</v>
      </c>
      <c r="G7" s="68">
        <f>AVERAGE('ปท 1.14.1_1'!G7,'ปท 1.14.1_2'!G7)</f>
        <v>0.89452969364915069</v>
      </c>
      <c r="H7" s="68">
        <f>AVERAGE('ปท 1.14.1_1'!H7,'ปท 1.14.1_2'!H7)</f>
        <v>2.955830455611212</v>
      </c>
      <c r="I7" s="68">
        <f>AVERAGE('ปท 1.14.1_1'!I7,'ปท 1.14.1_2'!I7)</f>
        <v>0.45304788878775659</v>
      </c>
      <c r="J7" s="68">
        <f>AVERAGE('ปท 1.14.1_1'!J7,'ปท 1.14.1_2'!J7)</f>
        <v>5.5257037831102389</v>
      </c>
      <c r="K7" s="68">
        <f>AVERAGE('ปท 1.14.1_1'!K7,'ปท 1.14.1_2'!K7)</f>
        <v>0.74245445599579873</v>
      </c>
      <c r="L7" s="68">
        <f>AVERAGE('ปท 1.14.1_1'!L7,'ปท 1.14.1_2'!L7)</f>
        <v>1.6668362586431815</v>
      </c>
      <c r="M7" s="68">
        <f>AVERAGE('ปท 1.14.1_1'!M7,'ปท 1.14.1_2'!M7)</f>
        <v>2.9411764705882353E-3</v>
      </c>
      <c r="N7" s="68">
        <f>AVERAGE('ปท 1.14.1_1'!N7,'ปท 1.14.1_2'!N7)</f>
        <v>0.495376840170063</v>
      </c>
      <c r="O7" s="68">
        <f>AVERAGE('ปท 1.14.1_1'!O7,'ปท 1.14.1_2'!O7)</f>
        <v>0.93996007001222959</v>
      </c>
      <c r="P7" s="68">
        <f>AVERAGE('ปท 1.14.1_1'!P7,'ปท 1.14.1_2'!P7)</f>
        <v>1.3025891122679463</v>
      </c>
      <c r="Q7" s="68">
        <f>AVERAGE('ปท 1.14.1_1'!Q7,'ปท 1.14.1_2'!Q7)</f>
        <v>1.3599777260301711</v>
      </c>
      <c r="R7" s="68">
        <f>AVERAGE('ปท 1.14.1_1'!R7,'ปท 1.14.1_2'!R7)</f>
        <v>4.0198844731420857</v>
      </c>
      <c r="S7" s="68">
        <f>AVERAGE('ปท 1.14.1_1'!S7,'ปท 1.14.1_2'!S7)</f>
        <v>0</v>
      </c>
      <c r="T7" s="68">
        <f>AVERAGE('ปท 1.14.1_1'!T7,'ปท 1.14.1_2'!T7)</f>
        <v>0</v>
      </c>
      <c r="U7" s="68">
        <f>AVERAGE('ปท 1.14.1_1'!U7,'ปท 1.14.1_2'!U7)</f>
        <v>0</v>
      </c>
      <c r="V7" s="69">
        <f>AVERAGE('ปท 1.14.1_1'!V7,'ปท 1.14.1_2'!V7)</f>
        <v>146.629470110292</v>
      </c>
      <c r="W7" s="70">
        <f>AVERAGE('ปท 1.14.1_1'!W7,'ปท 1.14.1_2'!W7)</f>
        <v>168.53871312473962</v>
      </c>
    </row>
    <row r="8" spans="1:23" s="24" customFormat="1" ht="24" customHeight="1" x14ac:dyDescent="0.5">
      <c r="A8" s="23"/>
      <c r="B8" s="14"/>
      <c r="C8" s="71"/>
      <c r="D8" s="66" t="s">
        <v>25</v>
      </c>
      <c r="E8" s="66" t="s">
        <v>24</v>
      </c>
      <c r="F8" s="67">
        <f>AVERAGE('ปท 1.14.1_1'!F8,'ปท 1.14.1_2'!F8)</f>
        <v>0</v>
      </c>
      <c r="G8" s="68">
        <f>AVERAGE('ปท 1.14.1_1'!G8,'ปท 1.14.1_2'!G8)</f>
        <v>0</v>
      </c>
      <c r="H8" s="68">
        <f>AVERAGE('ปท 1.14.1_1'!H8,'ปท 1.14.1_2'!H8)</f>
        <v>0</v>
      </c>
      <c r="I8" s="68">
        <f>AVERAGE('ปท 1.14.1_1'!I8,'ปท 1.14.1_2'!I8)</f>
        <v>0</v>
      </c>
      <c r="J8" s="68">
        <f>AVERAGE('ปท 1.14.1_1'!J8,'ปท 1.14.1_2'!J8)</f>
        <v>0</v>
      </c>
      <c r="K8" s="68">
        <f>AVERAGE('ปท 1.14.1_1'!K8,'ปท 1.14.1_2'!K8)</f>
        <v>0</v>
      </c>
      <c r="L8" s="68">
        <f>AVERAGE('ปท 1.14.1_1'!L8,'ปท 1.14.1_2'!L8)</f>
        <v>0</v>
      </c>
      <c r="M8" s="68">
        <f>AVERAGE('ปท 1.14.1_1'!M8,'ปท 1.14.1_2'!M8)</f>
        <v>0</v>
      </c>
      <c r="N8" s="68">
        <f>AVERAGE('ปท 1.14.1_1'!N8,'ปท 1.14.1_2'!N8)</f>
        <v>0</v>
      </c>
      <c r="O8" s="68">
        <f>AVERAGE('ปท 1.14.1_1'!O8,'ปท 1.14.1_2'!O8)</f>
        <v>0</v>
      </c>
      <c r="P8" s="68">
        <f>AVERAGE('ปท 1.14.1_1'!P8,'ปท 1.14.1_2'!P8)</f>
        <v>0</v>
      </c>
      <c r="Q8" s="68">
        <f>AVERAGE('ปท 1.14.1_1'!Q8,'ปท 1.14.1_2'!Q8)</f>
        <v>0</v>
      </c>
      <c r="R8" s="68">
        <f>AVERAGE('ปท 1.14.1_1'!R8,'ปท 1.14.1_2'!R8)</f>
        <v>0</v>
      </c>
      <c r="S8" s="68">
        <f>AVERAGE('ปท 1.14.1_1'!S8,'ปท 1.14.1_2'!S8)</f>
        <v>0</v>
      </c>
      <c r="T8" s="68">
        <f>AVERAGE('ปท 1.14.1_1'!T8,'ปท 1.14.1_2'!T8)</f>
        <v>0</v>
      </c>
      <c r="U8" s="68">
        <f>AVERAGE('ปท 1.14.1_1'!U8,'ปท 1.14.1_2'!U8)</f>
        <v>0</v>
      </c>
      <c r="V8" s="69">
        <f>AVERAGE('ปท 1.14.1_1'!V8,'ปท 1.14.1_2'!V8)</f>
        <v>0.83333333333333337</v>
      </c>
      <c r="W8" s="70">
        <f>AVERAGE('ปท 1.14.1_1'!W8,'ปท 1.14.1_2'!W8)</f>
        <v>0.83333333333333337</v>
      </c>
    </row>
    <row r="9" spans="1:23" s="24" customFormat="1" ht="24" customHeight="1" x14ac:dyDescent="0.5">
      <c r="A9" s="23"/>
      <c r="B9" s="14"/>
      <c r="C9" s="71"/>
      <c r="D9" s="66"/>
      <c r="E9" s="66" t="s">
        <v>26</v>
      </c>
      <c r="F9" s="67">
        <f>AVERAGE('ปท 1.14.1_1'!F9,'ปท 1.14.1_2'!F9)</f>
        <v>0</v>
      </c>
      <c r="G9" s="68">
        <f>AVERAGE('ปท 1.14.1_1'!G9,'ปท 1.14.1_2'!G9)</f>
        <v>0</v>
      </c>
      <c r="H9" s="68">
        <f>AVERAGE('ปท 1.14.1_1'!H9,'ปท 1.14.1_2'!H9)</f>
        <v>0</v>
      </c>
      <c r="I9" s="68">
        <f>AVERAGE('ปท 1.14.1_1'!I9,'ปท 1.14.1_2'!I9)</f>
        <v>0</v>
      </c>
      <c r="J9" s="68">
        <f>AVERAGE('ปท 1.14.1_1'!J9,'ปท 1.14.1_2'!J9)</f>
        <v>0</v>
      </c>
      <c r="K9" s="68">
        <f>AVERAGE('ปท 1.14.1_1'!K9,'ปท 1.14.1_2'!K9)</f>
        <v>0</v>
      </c>
      <c r="L9" s="68">
        <f>AVERAGE('ปท 1.14.1_1'!L9,'ปท 1.14.1_2'!L9)</f>
        <v>0</v>
      </c>
      <c r="M9" s="68">
        <f>AVERAGE('ปท 1.14.1_1'!M9,'ปท 1.14.1_2'!M9)</f>
        <v>0</v>
      </c>
      <c r="N9" s="68">
        <f>AVERAGE('ปท 1.14.1_1'!N9,'ปท 1.14.1_2'!N9)</f>
        <v>0</v>
      </c>
      <c r="O9" s="68">
        <f>AVERAGE('ปท 1.14.1_1'!O9,'ปท 1.14.1_2'!O9)</f>
        <v>0</v>
      </c>
      <c r="P9" s="68">
        <f>AVERAGE('ปท 1.14.1_1'!P9,'ปท 1.14.1_2'!P9)</f>
        <v>0</v>
      </c>
      <c r="Q9" s="68">
        <f>AVERAGE('ปท 1.14.1_1'!Q9,'ปท 1.14.1_2'!Q9)</f>
        <v>0</v>
      </c>
      <c r="R9" s="68">
        <f>AVERAGE('ปท 1.14.1_1'!R9,'ปท 1.14.1_2'!R9)</f>
        <v>0</v>
      </c>
      <c r="S9" s="68">
        <f>AVERAGE('ปท 1.14.1_1'!S9,'ปท 1.14.1_2'!S9)</f>
        <v>0</v>
      </c>
      <c r="T9" s="68">
        <f>AVERAGE('ปท 1.14.1_1'!T9,'ปท 1.14.1_2'!T9)</f>
        <v>0</v>
      </c>
      <c r="U9" s="68">
        <f>AVERAGE('ปท 1.14.1_1'!U9,'ปท 1.14.1_2'!U9)</f>
        <v>0</v>
      </c>
      <c r="V9" s="69">
        <f>AVERAGE('ปท 1.14.1_1'!V9,'ปท 1.14.1_2'!V9)</f>
        <v>0.83333333333333337</v>
      </c>
      <c r="W9" s="70">
        <f>AVERAGE('ปท 1.14.1_1'!W9,'ปท 1.14.1_2'!W9)</f>
        <v>0.83333333333333337</v>
      </c>
    </row>
    <row r="10" spans="1:23" s="24" customFormat="1" ht="24" customHeight="1" x14ac:dyDescent="0.5">
      <c r="A10" s="23"/>
      <c r="B10" s="14"/>
      <c r="C10" s="71"/>
      <c r="D10" s="72" t="s">
        <v>27</v>
      </c>
      <c r="E10" s="72"/>
      <c r="F10" s="67">
        <f>AVERAGE('ปท 1.14.1_1'!F10,'ปท 1.14.1_2'!F10)</f>
        <v>1.5501110805571761</v>
      </c>
      <c r="G10" s="68">
        <f>AVERAGE('ปท 1.14.1_1'!G10,'ปท 1.14.1_2'!G10)</f>
        <v>0.89452969364915069</v>
      </c>
      <c r="H10" s="68">
        <f>AVERAGE('ปท 1.14.1_1'!H10,'ปท 1.14.1_2'!H10)</f>
        <v>2.955830455611212</v>
      </c>
      <c r="I10" s="68">
        <f>AVERAGE('ปท 1.14.1_1'!I10,'ปท 1.14.1_2'!I10)</f>
        <v>0.45304788878775659</v>
      </c>
      <c r="J10" s="68">
        <f>AVERAGE('ปท 1.14.1_1'!J10,'ปท 1.14.1_2'!J10)</f>
        <v>5.5257037831102389</v>
      </c>
      <c r="K10" s="68">
        <f>AVERAGE('ปท 1.14.1_1'!K10,'ปท 1.14.1_2'!K10)</f>
        <v>0.74245445599579873</v>
      </c>
      <c r="L10" s="68">
        <f>AVERAGE('ปท 1.14.1_1'!L10,'ปท 1.14.1_2'!L10)</f>
        <v>1.6668362586431815</v>
      </c>
      <c r="M10" s="68">
        <f>AVERAGE('ปท 1.14.1_1'!M10,'ปท 1.14.1_2'!M10)</f>
        <v>2.9411764705882353E-3</v>
      </c>
      <c r="N10" s="68">
        <f>AVERAGE('ปท 1.14.1_1'!N10,'ปท 1.14.1_2'!N10)</f>
        <v>0.495376840170063</v>
      </c>
      <c r="O10" s="68">
        <f>AVERAGE('ปท 1.14.1_1'!O10,'ปท 1.14.1_2'!O10)</f>
        <v>0.93996007001222959</v>
      </c>
      <c r="P10" s="68">
        <f>AVERAGE('ปท 1.14.1_1'!P10,'ปท 1.14.1_2'!P10)</f>
        <v>1.3025891122679463</v>
      </c>
      <c r="Q10" s="68">
        <f>AVERAGE('ปท 1.14.1_1'!Q10,'ปท 1.14.1_2'!Q10)</f>
        <v>1.3599777260301711</v>
      </c>
      <c r="R10" s="68">
        <f>AVERAGE('ปท 1.14.1_1'!R10,'ปท 1.14.1_2'!R10)</f>
        <v>4.0198844731420857</v>
      </c>
      <c r="S10" s="68">
        <f>AVERAGE('ปท 1.14.1_1'!S10,'ปท 1.14.1_2'!S10)</f>
        <v>0</v>
      </c>
      <c r="T10" s="68">
        <f>AVERAGE('ปท 1.14.1_1'!T10,'ปท 1.14.1_2'!T10)</f>
        <v>0</v>
      </c>
      <c r="U10" s="68">
        <f>AVERAGE('ปท 1.14.1_1'!U10,'ปท 1.14.1_2'!U10)</f>
        <v>0</v>
      </c>
      <c r="V10" s="69">
        <f>AVERAGE('ปท 1.14.1_1'!V10,'ปท 1.14.1_2'!V10)</f>
        <v>147.46280344362532</v>
      </c>
      <c r="W10" s="70">
        <f>AVERAGE('ปท 1.14.1_1'!W10,'ปท 1.14.1_2'!W10)</f>
        <v>169.37204645807293</v>
      </c>
    </row>
    <row r="11" spans="1:23" ht="24" customHeight="1" x14ac:dyDescent="0.5">
      <c r="A11" s="25" t="s">
        <v>28</v>
      </c>
      <c r="B11" s="26" t="s">
        <v>33</v>
      </c>
      <c r="C11" s="27" t="s">
        <v>34</v>
      </c>
      <c r="D11" s="28" t="s">
        <v>23</v>
      </c>
      <c r="E11" s="28" t="s">
        <v>23</v>
      </c>
      <c r="F11" s="29">
        <f>AVERAGE('ปท 1.14.1_1'!F11,'ปท 1.14.1_2'!F11)</f>
        <v>1.5501110805571761</v>
      </c>
      <c r="G11" s="30">
        <f>AVERAGE('ปท 1.14.1_1'!G11,'ปท 1.14.1_2'!G11)</f>
        <v>0.89452969364915069</v>
      </c>
      <c r="H11" s="30">
        <f>AVERAGE('ปท 1.14.1_1'!H11,'ปท 1.14.1_2'!H11)</f>
        <v>2.955830455611212</v>
      </c>
      <c r="I11" s="30">
        <f>AVERAGE('ปท 1.14.1_1'!I11,'ปท 1.14.1_2'!I11)</f>
        <v>0.45304788878775659</v>
      </c>
      <c r="J11" s="30">
        <f>AVERAGE('ปท 1.14.1_1'!J11,'ปท 1.14.1_2'!J11)</f>
        <v>5.5257037831102389</v>
      </c>
      <c r="K11" s="30">
        <f>AVERAGE('ปท 1.14.1_1'!K11,'ปท 1.14.1_2'!K11)</f>
        <v>0.74245445599579873</v>
      </c>
      <c r="L11" s="30">
        <f>AVERAGE('ปท 1.14.1_1'!L11,'ปท 1.14.1_2'!L11)</f>
        <v>1.6668362586431815</v>
      </c>
      <c r="M11" s="30">
        <f>AVERAGE('ปท 1.14.1_1'!M11,'ปท 1.14.1_2'!M11)</f>
        <v>2.9411764705882353E-3</v>
      </c>
      <c r="N11" s="30">
        <f>AVERAGE('ปท 1.14.1_1'!N11,'ปท 1.14.1_2'!N11)</f>
        <v>0.495376840170063</v>
      </c>
      <c r="O11" s="30">
        <f>AVERAGE('ปท 1.14.1_1'!O11,'ปท 1.14.1_2'!O11)</f>
        <v>0.93996007001222959</v>
      </c>
      <c r="P11" s="30">
        <f>AVERAGE('ปท 1.14.1_1'!P11,'ปท 1.14.1_2'!P11)</f>
        <v>1.3025891122679463</v>
      </c>
      <c r="Q11" s="30">
        <f>AVERAGE('ปท 1.14.1_1'!Q11,'ปท 1.14.1_2'!Q11)</f>
        <v>1.3599777260301711</v>
      </c>
      <c r="R11" s="30">
        <f>AVERAGE('ปท 1.14.1_1'!R11,'ปท 1.14.1_2'!R11)</f>
        <v>4.0198844731420857</v>
      </c>
      <c r="S11" s="30">
        <f>AVERAGE('ปท 1.14.1_1'!S11,'ปท 1.14.1_2'!S11)</f>
        <v>0</v>
      </c>
      <c r="T11" s="30">
        <f>AVERAGE('ปท 1.14.1_1'!T11,'ปท 1.14.1_2'!T11)</f>
        <v>0</v>
      </c>
      <c r="U11" s="30">
        <f>AVERAGE('ปท 1.14.1_1'!U11,'ปท 1.14.1_2'!U11)</f>
        <v>0</v>
      </c>
      <c r="V11" s="31">
        <f>AVERAGE('ปท 1.14.1_1'!V11,'ปท 1.14.1_2'!V11)</f>
        <v>146.629470110292</v>
      </c>
      <c r="W11" s="32">
        <f>AVERAGE('ปท 1.14.1_1'!W11,'ปท 1.14.1_2'!W11)</f>
        <v>168.53871312473962</v>
      </c>
    </row>
    <row r="12" spans="1:23" ht="24" customHeight="1" x14ac:dyDescent="0.5">
      <c r="A12" s="25" t="s">
        <v>29</v>
      </c>
      <c r="B12" s="26" t="s">
        <v>33</v>
      </c>
      <c r="C12" s="33"/>
      <c r="D12" s="34"/>
      <c r="E12" s="34" t="s">
        <v>24</v>
      </c>
      <c r="F12" s="35">
        <f>AVERAGE('ปท 1.14.1_1'!F12,'ปท 1.14.1_2'!F12)</f>
        <v>0</v>
      </c>
      <c r="G12" s="36">
        <f>AVERAGE('ปท 1.14.1_1'!G12,'ปท 1.14.1_2'!G12)</f>
        <v>0</v>
      </c>
      <c r="H12" s="36">
        <f>AVERAGE('ปท 1.14.1_1'!H12,'ปท 1.14.1_2'!H12)</f>
        <v>0</v>
      </c>
      <c r="I12" s="36">
        <f>AVERAGE('ปท 1.14.1_1'!I12,'ปท 1.14.1_2'!I12)</f>
        <v>0</v>
      </c>
      <c r="J12" s="36">
        <f>AVERAGE('ปท 1.14.1_1'!J12,'ปท 1.14.1_2'!J12)</f>
        <v>0</v>
      </c>
      <c r="K12" s="36">
        <f>AVERAGE('ปท 1.14.1_1'!K12,'ปท 1.14.1_2'!K12)</f>
        <v>0</v>
      </c>
      <c r="L12" s="36">
        <f>AVERAGE('ปท 1.14.1_1'!L12,'ปท 1.14.1_2'!L12)</f>
        <v>0</v>
      </c>
      <c r="M12" s="36">
        <f>AVERAGE('ปท 1.14.1_1'!M12,'ปท 1.14.1_2'!M12)</f>
        <v>0</v>
      </c>
      <c r="N12" s="36">
        <f>AVERAGE('ปท 1.14.1_1'!N12,'ปท 1.14.1_2'!N12)</f>
        <v>0</v>
      </c>
      <c r="O12" s="36">
        <f>AVERAGE('ปท 1.14.1_1'!O12,'ปท 1.14.1_2'!O12)</f>
        <v>0</v>
      </c>
      <c r="P12" s="36">
        <f>AVERAGE('ปท 1.14.1_1'!P12,'ปท 1.14.1_2'!P12)</f>
        <v>0</v>
      </c>
      <c r="Q12" s="36">
        <f>AVERAGE('ปท 1.14.1_1'!Q12,'ปท 1.14.1_2'!Q12)</f>
        <v>0</v>
      </c>
      <c r="R12" s="36">
        <f>AVERAGE('ปท 1.14.1_1'!R12,'ปท 1.14.1_2'!R12)</f>
        <v>0</v>
      </c>
      <c r="S12" s="36">
        <f>AVERAGE('ปท 1.14.1_1'!S12,'ปท 1.14.1_2'!S12)</f>
        <v>0</v>
      </c>
      <c r="T12" s="36">
        <f>AVERAGE('ปท 1.14.1_1'!T12,'ปท 1.14.1_2'!T12)</f>
        <v>0</v>
      </c>
      <c r="U12" s="36">
        <f>AVERAGE('ปท 1.14.1_1'!U12,'ปท 1.14.1_2'!U12)</f>
        <v>0</v>
      </c>
      <c r="V12" s="37">
        <f>AVERAGE('ปท 1.14.1_1'!V12,'ปท 1.14.1_2'!V12)</f>
        <v>0</v>
      </c>
      <c r="W12" s="38">
        <f>AVERAGE('ปท 1.14.1_1'!W12,'ปท 1.14.1_2'!W12)</f>
        <v>0</v>
      </c>
    </row>
    <row r="13" spans="1:23" ht="24" customHeight="1" x14ac:dyDescent="0.5">
      <c r="A13" s="25"/>
      <c r="B13" s="39"/>
      <c r="C13" s="33"/>
      <c r="D13" s="34"/>
      <c r="E13" s="34" t="s">
        <v>22</v>
      </c>
      <c r="F13" s="40">
        <f>AVERAGE('ปท 1.14.1_1'!F13,'ปท 1.14.1_2'!F13)</f>
        <v>1.5501110805571761</v>
      </c>
      <c r="G13" s="36">
        <f>AVERAGE('ปท 1.14.1_1'!G13,'ปท 1.14.1_2'!G13)</f>
        <v>0.89452969364915069</v>
      </c>
      <c r="H13" s="36">
        <f>AVERAGE('ปท 1.14.1_1'!H13,'ปท 1.14.1_2'!H13)</f>
        <v>2.955830455611212</v>
      </c>
      <c r="I13" s="36">
        <f>AVERAGE('ปท 1.14.1_1'!I13,'ปท 1.14.1_2'!I13)</f>
        <v>0.45304788878775659</v>
      </c>
      <c r="J13" s="36">
        <f>AVERAGE('ปท 1.14.1_1'!J13,'ปท 1.14.1_2'!J13)</f>
        <v>5.5257037831102389</v>
      </c>
      <c r="K13" s="36">
        <f>AVERAGE('ปท 1.14.1_1'!K13,'ปท 1.14.1_2'!K13)</f>
        <v>0.74245445599579873</v>
      </c>
      <c r="L13" s="36">
        <f>AVERAGE('ปท 1.14.1_1'!L13,'ปท 1.14.1_2'!L13)</f>
        <v>1.6668362586431815</v>
      </c>
      <c r="M13" s="36">
        <f>AVERAGE('ปท 1.14.1_1'!M13,'ปท 1.14.1_2'!M13)</f>
        <v>2.9411764705882353E-3</v>
      </c>
      <c r="N13" s="36">
        <f>AVERAGE('ปท 1.14.1_1'!N13,'ปท 1.14.1_2'!N13)</f>
        <v>0.495376840170063</v>
      </c>
      <c r="O13" s="36">
        <f>AVERAGE('ปท 1.14.1_1'!O13,'ปท 1.14.1_2'!O13)</f>
        <v>0.93996007001222959</v>
      </c>
      <c r="P13" s="36">
        <f>AVERAGE('ปท 1.14.1_1'!P13,'ปท 1.14.1_2'!P13)</f>
        <v>1.3025891122679463</v>
      </c>
      <c r="Q13" s="36">
        <f>AVERAGE('ปท 1.14.1_1'!Q13,'ปท 1.14.1_2'!Q13)</f>
        <v>1.3599777260301711</v>
      </c>
      <c r="R13" s="36">
        <f>AVERAGE('ปท 1.14.1_1'!R13,'ปท 1.14.1_2'!R13)</f>
        <v>4.0198844731420857</v>
      </c>
      <c r="S13" s="36">
        <f>AVERAGE('ปท 1.14.1_1'!S13,'ปท 1.14.1_2'!S13)</f>
        <v>0</v>
      </c>
      <c r="T13" s="36">
        <f>AVERAGE('ปท 1.14.1_1'!T13,'ปท 1.14.1_2'!T13)</f>
        <v>0</v>
      </c>
      <c r="U13" s="36">
        <f>AVERAGE('ปท 1.14.1_1'!U13,'ปท 1.14.1_2'!U13)</f>
        <v>0</v>
      </c>
      <c r="V13" s="37">
        <f>AVERAGE('ปท 1.14.1_1'!V13,'ปท 1.14.1_2'!V13)</f>
        <v>146.629470110292</v>
      </c>
      <c r="W13" s="38">
        <f>AVERAGE('ปท 1.14.1_1'!W13,'ปท 1.14.1_2'!W13)</f>
        <v>168.53871312473962</v>
      </c>
    </row>
    <row r="14" spans="1:23" ht="24" customHeight="1" x14ac:dyDescent="0.5">
      <c r="A14" s="25" t="s">
        <v>30</v>
      </c>
      <c r="B14" s="26" t="s">
        <v>33</v>
      </c>
      <c r="C14" s="33"/>
      <c r="D14" s="34" t="s">
        <v>25</v>
      </c>
      <c r="E14" s="34" t="s">
        <v>24</v>
      </c>
      <c r="F14" s="35">
        <f>AVERAGE('ปท 1.14.1_1'!F14,'ปท 1.14.1_2'!F14)</f>
        <v>0</v>
      </c>
      <c r="G14" s="36">
        <f>AVERAGE('ปท 1.14.1_1'!G14,'ปท 1.14.1_2'!G14)</f>
        <v>0</v>
      </c>
      <c r="H14" s="36">
        <f>AVERAGE('ปท 1.14.1_1'!H14,'ปท 1.14.1_2'!H14)</f>
        <v>0</v>
      </c>
      <c r="I14" s="36">
        <f>AVERAGE('ปท 1.14.1_1'!I14,'ปท 1.14.1_2'!I14)</f>
        <v>0</v>
      </c>
      <c r="J14" s="36">
        <f>AVERAGE('ปท 1.14.1_1'!J14,'ปท 1.14.1_2'!J14)</f>
        <v>0</v>
      </c>
      <c r="K14" s="36">
        <f>AVERAGE('ปท 1.14.1_1'!K14,'ปท 1.14.1_2'!K14)</f>
        <v>0</v>
      </c>
      <c r="L14" s="36">
        <f>AVERAGE('ปท 1.14.1_1'!L14,'ปท 1.14.1_2'!L14)</f>
        <v>0</v>
      </c>
      <c r="M14" s="36">
        <f>AVERAGE('ปท 1.14.1_1'!M14,'ปท 1.14.1_2'!M14)</f>
        <v>0</v>
      </c>
      <c r="N14" s="36">
        <f>AVERAGE('ปท 1.14.1_1'!N14,'ปท 1.14.1_2'!N14)</f>
        <v>0</v>
      </c>
      <c r="O14" s="36">
        <f>AVERAGE('ปท 1.14.1_1'!O14,'ปท 1.14.1_2'!O14)</f>
        <v>0</v>
      </c>
      <c r="P14" s="36">
        <f>AVERAGE('ปท 1.14.1_1'!P14,'ปท 1.14.1_2'!P14)</f>
        <v>0</v>
      </c>
      <c r="Q14" s="36">
        <f>AVERAGE('ปท 1.14.1_1'!Q14,'ปท 1.14.1_2'!Q14)</f>
        <v>0</v>
      </c>
      <c r="R14" s="36">
        <f>AVERAGE('ปท 1.14.1_1'!R14,'ปท 1.14.1_2'!R14)</f>
        <v>0</v>
      </c>
      <c r="S14" s="36">
        <f>AVERAGE('ปท 1.14.1_1'!S14,'ปท 1.14.1_2'!S14)</f>
        <v>0</v>
      </c>
      <c r="T14" s="36">
        <f>AVERAGE('ปท 1.14.1_1'!T14,'ปท 1.14.1_2'!T14)</f>
        <v>0</v>
      </c>
      <c r="U14" s="36">
        <f>AVERAGE('ปท 1.14.1_1'!U14,'ปท 1.14.1_2'!U14)</f>
        <v>0</v>
      </c>
      <c r="V14" s="37">
        <f>AVERAGE('ปท 1.14.1_1'!V14,'ปท 1.14.1_2'!V14)</f>
        <v>0.83333333333333337</v>
      </c>
      <c r="W14" s="38">
        <f>AVERAGE('ปท 1.14.1_1'!W14,'ปท 1.14.1_2'!W14)</f>
        <v>0.83333333333333337</v>
      </c>
    </row>
    <row r="15" spans="1:23" ht="24" customHeight="1" x14ac:dyDescent="0.5">
      <c r="B15" s="39"/>
      <c r="C15" s="33"/>
      <c r="D15" s="34"/>
      <c r="E15" s="34" t="s">
        <v>26</v>
      </c>
      <c r="F15" s="40">
        <f>AVERAGE('ปท 1.14.1_1'!F15,'ปท 1.14.1_2'!F15)</f>
        <v>0</v>
      </c>
      <c r="G15" s="36">
        <f>AVERAGE('ปท 1.14.1_1'!G15,'ปท 1.14.1_2'!G15)</f>
        <v>0</v>
      </c>
      <c r="H15" s="36">
        <f>AVERAGE('ปท 1.14.1_1'!H15,'ปท 1.14.1_2'!H15)</f>
        <v>0</v>
      </c>
      <c r="I15" s="36">
        <f>AVERAGE('ปท 1.14.1_1'!I15,'ปท 1.14.1_2'!I15)</f>
        <v>0</v>
      </c>
      <c r="J15" s="36">
        <f>AVERAGE('ปท 1.14.1_1'!J15,'ปท 1.14.1_2'!J15)</f>
        <v>0</v>
      </c>
      <c r="K15" s="36">
        <f>AVERAGE('ปท 1.14.1_1'!K15,'ปท 1.14.1_2'!K15)</f>
        <v>0</v>
      </c>
      <c r="L15" s="36">
        <f>AVERAGE('ปท 1.14.1_1'!L15,'ปท 1.14.1_2'!L15)</f>
        <v>0</v>
      </c>
      <c r="M15" s="36">
        <f>AVERAGE('ปท 1.14.1_1'!M15,'ปท 1.14.1_2'!M15)</f>
        <v>0</v>
      </c>
      <c r="N15" s="36">
        <f>AVERAGE('ปท 1.14.1_1'!N15,'ปท 1.14.1_2'!N15)</f>
        <v>0</v>
      </c>
      <c r="O15" s="36">
        <f>AVERAGE('ปท 1.14.1_1'!O15,'ปท 1.14.1_2'!O15)</f>
        <v>0</v>
      </c>
      <c r="P15" s="36">
        <f>AVERAGE('ปท 1.14.1_1'!P15,'ปท 1.14.1_2'!P15)</f>
        <v>0</v>
      </c>
      <c r="Q15" s="36">
        <f>AVERAGE('ปท 1.14.1_1'!Q15,'ปท 1.14.1_2'!Q15)</f>
        <v>0</v>
      </c>
      <c r="R15" s="36">
        <f>AVERAGE('ปท 1.14.1_1'!R15,'ปท 1.14.1_2'!R15)</f>
        <v>0</v>
      </c>
      <c r="S15" s="36">
        <f>AVERAGE('ปท 1.14.1_1'!S15,'ปท 1.14.1_2'!S15)</f>
        <v>0</v>
      </c>
      <c r="T15" s="36">
        <f>AVERAGE('ปท 1.14.1_1'!T15,'ปท 1.14.1_2'!T15)</f>
        <v>0</v>
      </c>
      <c r="U15" s="36">
        <f>AVERAGE('ปท 1.14.1_1'!U15,'ปท 1.14.1_2'!U15)</f>
        <v>0</v>
      </c>
      <c r="V15" s="37">
        <f>AVERAGE('ปท 1.14.1_1'!V15,'ปท 1.14.1_2'!V15)</f>
        <v>0.83333333333333337</v>
      </c>
      <c r="W15" s="38">
        <f>AVERAGE('ปท 1.14.1_1'!W15,'ปท 1.14.1_2'!W15)</f>
        <v>0.83333333333333337</v>
      </c>
    </row>
    <row r="16" spans="1:23" ht="24" customHeight="1" x14ac:dyDescent="0.5">
      <c r="B16" s="39"/>
      <c r="C16" s="41"/>
      <c r="D16" s="42" t="s">
        <v>27</v>
      </c>
      <c r="E16" s="42"/>
      <c r="F16" s="18">
        <f>AVERAGE('ปท 1.14.1_1'!F16,'ปท 1.14.1_2'!F16)</f>
        <v>1.5501110805571761</v>
      </c>
      <c r="G16" s="19">
        <f>AVERAGE('ปท 1.14.1_1'!G16,'ปท 1.14.1_2'!G16)</f>
        <v>0.89452969364915069</v>
      </c>
      <c r="H16" s="19">
        <f>AVERAGE('ปท 1.14.1_1'!H16,'ปท 1.14.1_2'!H16)</f>
        <v>2.955830455611212</v>
      </c>
      <c r="I16" s="19">
        <f>AVERAGE('ปท 1.14.1_1'!I16,'ปท 1.14.1_2'!I16)</f>
        <v>0.45304788878775659</v>
      </c>
      <c r="J16" s="19">
        <f>AVERAGE('ปท 1.14.1_1'!J16,'ปท 1.14.1_2'!J16)</f>
        <v>5.5257037831102389</v>
      </c>
      <c r="K16" s="19">
        <f>AVERAGE('ปท 1.14.1_1'!K16,'ปท 1.14.1_2'!K16)</f>
        <v>0.74245445599579873</v>
      </c>
      <c r="L16" s="19">
        <f>AVERAGE('ปท 1.14.1_1'!L16,'ปท 1.14.1_2'!L16)</f>
        <v>1.6668362586431815</v>
      </c>
      <c r="M16" s="19">
        <f>AVERAGE('ปท 1.14.1_1'!M16,'ปท 1.14.1_2'!M16)</f>
        <v>2.9411764705882353E-3</v>
      </c>
      <c r="N16" s="19">
        <f>AVERAGE('ปท 1.14.1_1'!N16,'ปท 1.14.1_2'!N16)</f>
        <v>0.495376840170063</v>
      </c>
      <c r="O16" s="19">
        <f>AVERAGE('ปท 1.14.1_1'!O16,'ปท 1.14.1_2'!O16)</f>
        <v>0.93996007001222959</v>
      </c>
      <c r="P16" s="19">
        <f>AVERAGE('ปท 1.14.1_1'!P16,'ปท 1.14.1_2'!P16)</f>
        <v>1.3025891122679463</v>
      </c>
      <c r="Q16" s="19">
        <f>AVERAGE('ปท 1.14.1_1'!Q16,'ปท 1.14.1_2'!Q16)</f>
        <v>1.3599777260301711</v>
      </c>
      <c r="R16" s="19">
        <f>AVERAGE('ปท 1.14.1_1'!R16,'ปท 1.14.1_2'!R16)</f>
        <v>4.0198844731420857</v>
      </c>
      <c r="S16" s="19">
        <f>AVERAGE('ปท 1.14.1_1'!S16,'ปท 1.14.1_2'!S16)</f>
        <v>0</v>
      </c>
      <c r="T16" s="19">
        <f>AVERAGE('ปท 1.14.1_1'!T16,'ปท 1.14.1_2'!T16)</f>
        <v>0</v>
      </c>
      <c r="U16" s="19">
        <f>AVERAGE('ปท 1.14.1_1'!U16,'ปท 1.14.1_2'!U16)</f>
        <v>0</v>
      </c>
      <c r="V16" s="43">
        <f>AVERAGE('ปท 1.14.1_1'!V16,'ปท 1.14.1_2'!V16)</f>
        <v>147.46280344362532</v>
      </c>
      <c r="W16" s="22">
        <f>AVERAGE('ปท 1.14.1_1'!W16,'ปท 1.14.1_2'!W16)</f>
        <v>169.37204645807293</v>
      </c>
    </row>
  </sheetData>
  <pageMargins left="0.39370078740157483" right="0.39370078740157483" top="0.78740157480314965" bottom="0.59055118110236227" header="0.51181102362204722" footer="0.39370078740157483"/>
  <pageSetup paperSize="9" scale="74" orientation="landscape" r:id="rId1"/>
  <headerFooter alignWithMargins="0">
    <oddFooter>&amp;L&amp;F&amp;C&amp;T  &amp;D&amp;Rหน้า &amp;P/&amp;N</oddFooter>
  </headerFooter>
  <rowBreaks count="2" manualBreakCount="2">
    <brk id="28" max="16383" man="1"/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W16"/>
  <sheetViews>
    <sheetView showGridLines="0" workbookViewId="0">
      <selection activeCell="F11" sqref="F11"/>
    </sheetView>
  </sheetViews>
  <sheetFormatPr defaultRowHeight="24" customHeight="1" x14ac:dyDescent="0.5"/>
  <cols>
    <col min="1" max="1" width="7.28515625" style="5" customWidth="1"/>
    <col min="2" max="2" width="4.85546875" style="5" customWidth="1"/>
    <col min="3" max="3" width="28.7109375" style="13" customWidth="1"/>
    <col min="4" max="5" width="9.28515625" style="13" customWidth="1"/>
    <col min="6" max="18" width="6.7109375" style="13" customWidth="1"/>
    <col min="19" max="23" width="8.85546875" style="13" customWidth="1"/>
    <col min="24" max="16384" width="9.140625" style="13"/>
  </cols>
  <sheetData>
    <row r="1" spans="1:23" s="3" customFormat="1" ht="24" customHeight="1" x14ac:dyDescent="0.5">
      <c r="A1" s="1"/>
      <c r="B1" s="1"/>
      <c r="C1" s="2" t="s">
        <v>46</v>
      </c>
    </row>
    <row r="2" spans="1:23" s="3" customFormat="1" ht="24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4" customHeight="1" x14ac:dyDescent="0.5">
      <c r="B3" s="6"/>
      <c r="C3" s="7" t="s">
        <v>0</v>
      </c>
      <c r="D3" s="8" t="s">
        <v>4</v>
      </c>
      <c r="E3" s="7" t="s">
        <v>5</v>
      </c>
      <c r="F3" s="9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2"/>
    </row>
    <row r="4" spans="1:23" ht="24" customHeight="1" x14ac:dyDescent="0.5">
      <c r="B4" s="14"/>
      <c r="C4" s="15"/>
      <c r="D4" s="16" t="s">
        <v>1</v>
      </c>
      <c r="E4" s="17" t="s">
        <v>2</v>
      </c>
      <c r="F4" s="18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9" t="s">
        <v>13</v>
      </c>
      <c r="N4" s="19" t="s">
        <v>14</v>
      </c>
      <c r="O4" s="19" t="s">
        <v>15</v>
      </c>
      <c r="P4" s="19" t="s">
        <v>16</v>
      </c>
      <c r="Q4" s="19" t="s">
        <v>17</v>
      </c>
      <c r="R4" s="19" t="s">
        <v>18</v>
      </c>
      <c r="S4" s="20" t="s">
        <v>19</v>
      </c>
      <c r="T4" s="20" t="s">
        <v>20</v>
      </c>
      <c r="U4" s="20" t="s">
        <v>31</v>
      </c>
      <c r="V4" s="21" t="s">
        <v>21</v>
      </c>
      <c r="W4" s="22" t="s">
        <v>22</v>
      </c>
    </row>
    <row r="5" spans="1:23" s="24" customFormat="1" ht="24" customHeight="1" x14ac:dyDescent="0.5">
      <c r="A5" s="23"/>
      <c r="B5" s="14"/>
      <c r="C5" s="66" t="s">
        <v>32</v>
      </c>
      <c r="D5" s="66" t="s">
        <v>23</v>
      </c>
      <c r="E5" s="66" t="s">
        <v>23</v>
      </c>
      <c r="F5" s="67">
        <v>2.2953872196360559</v>
      </c>
      <c r="G5" s="68">
        <v>1.060093101988997</v>
      </c>
      <c r="H5" s="68">
        <v>5.8387642826914936</v>
      </c>
      <c r="I5" s="68">
        <v>0.82776132035548033</v>
      </c>
      <c r="J5" s="68">
        <v>7.6834532374100721</v>
      </c>
      <c r="K5" s="68">
        <v>0.74904782056707575</v>
      </c>
      <c r="L5" s="68">
        <v>2.2839610664409649</v>
      </c>
      <c r="M5" s="68">
        <v>0</v>
      </c>
      <c r="N5" s="68">
        <v>0.95852729581041052</v>
      </c>
      <c r="O5" s="68">
        <v>0.31993228946254765</v>
      </c>
      <c r="P5" s="68">
        <v>1.2784595852729581</v>
      </c>
      <c r="Q5" s="68">
        <v>2.6470588235294117</v>
      </c>
      <c r="R5" s="68">
        <v>7.2848074481591194</v>
      </c>
      <c r="S5" s="68">
        <v>0</v>
      </c>
      <c r="T5" s="68">
        <v>0</v>
      </c>
      <c r="U5" s="68">
        <v>0</v>
      </c>
      <c r="V5" s="69">
        <v>151.06517139229794</v>
      </c>
      <c r="W5" s="70">
        <v>184.29242488362254</v>
      </c>
    </row>
    <row r="6" spans="1:23" s="24" customFormat="1" ht="24" customHeight="1" x14ac:dyDescent="0.5">
      <c r="A6" s="23"/>
      <c r="B6" s="14"/>
      <c r="C6" s="71"/>
      <c r="D6" s="66"/>
      <c r="E6" s="66" t="s">
        <v>24</v>
      </c>
      <c r="F6" s="67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69">
        <v>0</v>
      </c>
      <c r="W6" s="70">
        <v>0</v>
      </c>
    </row>
    <row r="7" spans="1:23" s="24" customFormat="1" ht="24" customHeight="1" x14ac:dyDescent="0.5">
      <c r="A7" s="23"/>
      <c r="B7" s="14"/>
      <c r="C7" s="71"/>
      <c r="D7" s="66"/>
      <c r="E7" s="66" t="s">
        <v>22</v>
      </c>
      <c r="F7" s="67">
        <v>2.2953872196360559</v>
      </c>
      <c r="G7" s="68">
        <v>1.060093101988997</v>
      </c>
      <c r="H7" s="68">
        <v>5.8387642826914936</v>
      </c>
      <c r="I7" s="68">
        <v>0.82776132035548033</v>
      </c>
      <c r="J7" s="68">
        <v>7.6834532374100721</v>
      </c>
      <c r="K7" s="68">
        <v>0.74904782056707575</v>
      </c>
      <c r="L7" s="68">
        <v>2.2839610664409649</v>
      </c>
      <c r="M7" s="68">
        <v>0</v>
      </c>
      <c r="N7" s="68">
        <v>0.95852729581041052</v>
      </c>
      <c r="O7" s="68">
        <v>0.31993228946254765</v>
      </c>
      <c r="P7" s="68">
        <v>1.2784595852729581</v>
      </c>
      <c r="Q7" s="68">
        <v>2.6470588235294117</v>
      </c>
      <c r="R7" s="68">
        <v>7.2848074481591194</v>
      </c>
      <c r="S7" s="68">
        <v>0</v>
      </c>
      <c r="T7" s="68">
        <v>0</v>
      </c>
      <c r="U7" s="68">
        <v>0</v>
      </c>
      <c r="V7" s="69">
        <v>151.06517139229794</v>
      </c>
      <c r="W7" s="70">
        <v>184.29242488362254</v>
      </c>
    </row>
    <row r="8" spans="1:23" s="24" customFormat="1" ht="24" customHeight="1" x14ac:dyDescent="0.5">
      <c r="A8" s="23"/>
      <c r="B8" s="14"/>
      <c r="C8" s="71"/>
      <c r="D8" s="66" t="s">
        <v>25</v>
      </c>
      <c r="E8" s="66" t="s">
        <v>24</v>
      </c>
      <c r="F8" s="67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9">
        <v>0.83333333333333337</v>
      </c>
      <c r="W8" s="70">
        <v>0.83333333333333337</v>
      </c>
    </row>
    <row r="9" spans="1:23" s="24" customFormat="1" ht="24" customHeight="1" x14ac:dyDescent="0.5">
      <c r="A9" s="23"/>
      <c r="B9" s="14"/>
      <c r="C9" s="71"/>
      <c r="D9" s="66"/>
      <c r="E9" s="66" t="s">
        <v>26</v>
      </c>
      <c r="F9" s="67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9">
        <v>0.83333333333333337</v>
      </c>
      <c r="W9" s="70">
        <v>0.83333333333333337</v>
      </c>
    </row>
    <row r="10" spans="1:23" s="24" customFormat="1" ht="24" customHeight="1" x14ac:dyDescent="0.5">
      <c r="A10" s="23"/>
      <c r="B10" s="14"/>
      <c r="C10" s="71"/>
      <c r="D10" s="72" t="s">
        <v>27</v>
      </c>
      <c r="E10" s="72"/>
      <c r="F10" s="67">
        <v>2.2953872196360559</v>
      </c>
      <c r="G10" s="68">
        <v>1.060093101988997</v>
      </c>
      <c r="H10" s="68">
        <v>5.8387642826914936</v>
      </c>
      <c r="I10" s="68">
        <v>0.82776132035548033</v>
      </c>
      <c r="J10" s="68">
        <v>7.6834532374100721</v>
      </c>
      <c r="K10" s="68">
        <v>0.74904782056707575</v>
      </c>
      <c r="L10" s="68">
        <v>2.2839610664409649</v>
      </c>
      <c r="M10" s="68">
        <v>0</v>
      </c>
      <c r="N10" s="68">
        <v>0.95852729581041052</v>
      </c>
      <c r="O10" s="68">
        <v>0.31993228946254765</v>
      </c>
      <c r="P10" s="68">
        <v>1.2784595852729581</v>
      </c>
      <c r="Q10" s="68">
        <v>2.6470588235294117</v>
      </c>
      <c r="R10" s="68">
        <v>7.2848074481591194</v>
      </c>
      <c r="S10" s="68">
        <v>0</v>
      </c>
      <c r="T10" s="68">
        <v>0</v>
      </c>
      <c r="U10" s="68">
        <v>0</v>
      </c>
      <c r="V10" s="69">
        <v>151.89850472563128</v>
      </c>
      <c r="W10" s="70">
        <v>185.12575821695589</v>
      </c>
    </row>
    <row r="11" spans="1:23" ht="24" customHeight="1" x14ac:dyDescent="0.5">
      <c r="A11" s="25" t="s">
        <v>28</v>
      </c>
      <c r="B11" s="26" t="s">
        <v>33</v>
      </c>
      <c r="C11" s="27" t="s">
        <v>34</v>
      </c>
      <c r="D11" s="28" t="s">
        <v>23</v>
      </c>
      <c r="E11" s="28" t="s">
        <v>23</v>
      </c>
      <c r="F11" s="29">
        <v>2.2953872196360559</v>
      </c>
      <c r="G11" s="30">
        <v>1.060093101988997</v>
      </c>
      <c r="H11" s="30">
        <v>5.8387642826914936</v>
      </c>
      <c r="I11" s="30">
        <v>0.82776132035548033</v>
      </c>
      <c r="J11" s="30">
        <v>7.6834532374100721</v>
      </c>
      <c r="K11" s="30">
        <v>0.74904782056707575</v>
      </c>
      <c r="L11" s="30">
        <v>2.2839610664409649</v>
      </c>
      <c r="M11" s="30">
        <v>0</v>
      </c>
      <c r="N11" s="30">
        <v>0.95852729581041052</v>
      </c>
      <c r="O11" s="30">
        <v>0.31993228946254765</v>
      </c>
      <c r="P11" s="30">
        <v>1.2784595852729581</v>
      </c>
      <c r="Q11" s="30">
        <v>2.6470588235294117</v>
      </c>
      <c r="R11" s="30">
        <v>7.2848074481591194</v>
      </c>
      <c r="S11" s="30">
        <v>0</v>
      </c>
      <c r="T11" s="30">
        <v>0</v>
      </c>
      <c r="U11" s="30">
        <v>0</v>
      </c>
      <c r="V11" s="31">
        <v>151.06517139229794</v>
      </c>
      <c r="W11" s="32">
        <v>184.29242488362254</v>
      </c>
    </row>
    <row r="12" spans="1:23" ht="24" customHeight="1" x14ac:dyDescent="0.5">
      <c r="A12" s="25" t="s">
        <v>29</v>
      </c>
      <c r="B12" s="26" t="s">
        <v>33</v>
      </c>
      <c r="C12" s="33"/>
      <c r="D12" s="34"/>
      <c r="E12" s="34" t="s">
        <v>24</v>
      </c>
      <c r="F12" s="35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7">
        <v>0</v>
      </c>
      <c r="W12" s="38">
        <v>0</v>
      </c>
    </row>
    <row r="13" spans="1:23" ht="24" customHeight="1" x14ac:dyDescent="0.5">
      <c r="A13" s="25"/>
      <c r="B13" s="39"/>
      <c r="C13" s="33"/>
      <c r="D13" s="34"/>
      <c r="E13" s="34" t="s">
        <v>22</v>
      </c>
      <c r="F13" s="40">
        <v>2.2953872196360559</v>
      </c>
      <c r="G13" s="36">
        <v>1.060093101988997</v>
      </c>
      <c r="H13" s="36">
        <v>5.8387642826914936</v>
      </c>
      <c r="I13" s="36">
        <v>0.82776132035548033</v>
      </c>
      <c r="J13" s="36">
        <v>7.6834532374100721</v>
      </c>
      <c r="K13" s="36">
        <v>0.74904782056707575</v>
      </c>
      <c r="L13" s="36">
        <v>2.2839610664409649</v>
      </c>
      <c r="M13" s="36">
        <v>0</v>
      </c>
      <c r="N13" s="36">
        <v>0.95852729581041052</v>
      </c>
      <c r="O13" s="36">
        <v>0.31993228946254765</v>
      </c>
      <c r="P13" s="36">
        <v>1.2784595852729581</v>
      </c>
      <c r="Q13" s="36">
        <v>2.6470588235294117</v>
      </c>
      <c r="R13" s="36">
        <v>7.2848074481591194</v>
      </c>
      <c r="S13" s="36">
        <v>0</v>
      </c>
      <c r="T13" s="36">
        <v>0</v>
      </c>
      <c r="U13" s="36">
        <v>0</v>
      </c>
      <c r="V13" s="37">
        <v>151.06517139229794</v>
      </c>
      <c r="W13" s="38">
        <v>184.29242488362254</v>
      </c>
    </row>
    <row r="14" spans="1:23" ht="24" customHeight="1" x14ac:dyDescent="0.5">
      <c r="A14" s="25" t="s">
        <v>30</v>
      </c>
      <c r="B14" s="26" t="s">
        <v>33</v>
      </c>
      <c r="C14" s="33"/>
      <c r="D14" s="34" t="s">
        <v>25</v>
      </c>
      <c r="E14" s="34" t="s">
        <v>24</v>
      </c>
      <c r="F14" s="35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7">
        <v>0.83333333333333337</v>
      </c>
      <c r="W14" s="38">
        <v>0.83333333333333337</v>
      </c>
    </row>
    <row r="15" spans="1:23" ht="24" customHeight="1" x14ac:dyDescent="0.5">
      <c r="B15" s="39"/>
      <c r="C15" s="33"/>
      <c r="D15" s="34"/>
      <c r="E15" s="34" t="s">
        <v>26</v>
      </c>
      <c r="F15" s="40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7">
        <v>0.83333333333333337</v>
      </c>
      <c r="W15" s="38">
        <v>0.83333333333333337</v>
      </c>
    </row>
    <row r="16" spans="1:23" ht="24" customHeight="1" x14ac:dyDescent="0.5">
      <c r="B16" s="39"/>
      <c r="C16" s="41"/>
      <c r="D16" s="42" t="s">
        <v>27</v>
      </c>
      <c r="E16" s="42"/>
      <c r="F16" s="18">
        <v>2.2953872196360559</v>
      </c>
      <c r="G16" s="19">
        <v>1.060093101988997</v>
      </c>
      <c r="H16" s="19">
        <v>5.8387642826914936</v>
      </c>
      <c r="I16" s="19">
        <v>0.82776132035548033</v>
      </c>
      <c r="J16" s="19">
        <v>7.6834532374100721</v>
      </c>
      <c r="K16" s="19">
        <v>0.74904782056707575</v>
      </c>
      <c r="L16" s="19">
        <v>2.2839610664409649</v>
      </c>
      <c r="M16" s="19">
        <v>0</v>
      </c>
      <c r="N16" s="19">
        <v>0.95852729581041052</v>
      </c>
      <c r="O16" s="19">
        <v>0.31993228946254765</v>
      </c>
      <c r="P16" s="19">
        <v>1.2784595852729581</v>
      </c>
      <c r="Q16" s="19">
        <v>2.6470588235294117</v>
      </c>
      <c r="R16" s="19">
        <v>7.2848074481591194</v>
      </c>
      <c r="S16" s="19">
        <v>0</v>
      </c>
      <c r="T16" s="19">
        <v>0</v>
      </c>
      <c r="U16" s="19">
        <v>0</v>
      </c>
      <c r="V16" s="43">
        <v>151.89850472563128</v>
      </c>
      <c r="W16" s="22">
        <v>185.12575821695589</v>
      </c>
    </row>
  </sheetData>
  <phoneticPr fontId="20" type="noConversion"/>
  <pageMargins left="0.39370078740157483" right="0.39370078740157483" top="0.78740157480314965" bottom="0.59055118110236227" header="0.51181102362204722" footer="0.39370078740157483"/>
  <pageSetup paperSize="9" scale="74" orientation="landscape" r:id="rId1"/>
  <headerFooter alignWithMargins="0">
    <oddFooter>&amp;L&amp;F&amp;C&amp;T  &amp;D&amp;Rหน้า &amp;P/&amp;N</oddFooter>
  </headerFooter>
  <rowBreaks count="2" manualBreakCount="2">
    <brk id="28" max="16383" man="1"/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W16"/>
  <sheetViews>
    <sheetView showGridLines="0" workbookViewId="0">
      <selection activeCell="F11" sqref="F11"/>
    </sheetView>
  </sheetViews>
  <sheetFormatPr defaultRowHeight="24" customHeight="1" x14ac:dyDescent="0.5"/>
  <cols>
    <col min="1" max="1" width="7.28515625" style="5" customWidth="1"/>
    <col min="2" max="2" width="4.85546875" style="5" customWidth="1"/>
    <col min="3" max="3" width="28.7109375" style="13" customWidth="1"/>
    <col min="4" max="5" width="9.28515625" style="13" customWidth="1"/>
    <col min="6" max="18" width="6.7109375" style="13" customWidth="1"/>
    <col min="19" max="23" width="8.85546875" style="13" customWidth="1"/>
    <col min="24" max="16384" width="9.140625" style="13"/>
  </cols>
  <sheetData>
    <row r="1" spans="1:23" s="3" customFormat="1" ht="24" customHeight="1" x14ac:dyDescent="0.5">
      <c r="A1" s="1"/>
      <c r="B1" s="1"/>
      <c r="C1" s="2" t="s">
        <v>45</v>
      </c>
    </row>
    <row r="2" spans="1:23" s="3" customFormat="1" ht="24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4" customHeight="1" x14ac:dyDescent="0.5">
      <c r="B3" s="6"/>
      <c r="C3" s="7" t="s">
        <v>0</v>
      </c>
      <c r="D3" s="8" t="s">
        <v>4</v>
      </c>
      <c r="E3" s="7" t="s">
        <v>5</v>
      </c>
      <c r="F3" s="44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/>
      <c r="W3" s="47"/>
    </row>
    <row r="4" spans="1:23" ht="24" customHeight="1" x14ac:dyDescent="0.5">
      <c r="B4" s="14"/>
      <c r="C4" s="15"/>
      <c r="D4" s="16" t="s">
        <v>1</v>
      </c>
      <c r="E4" s="17" t="s">
        <v>2</v>
      </c>
      <c r="F4" s="48" t="s">
        <v>6</v>
      </c>
      <c r="G4" s="49" t="s">
        <v>7</v>
      </c>
      <c r="H4" s="49" t="s">
        <v>8</v>
      </c>
      <c r="I4" s="49" t="s">
        <v>9</v>
      </c>
      <c r="J4" s="49" t="s">
        <v>10</v>
      </c>
      <c r="K4" s="49" t="s">
        <v>11</v>
      </c>
      <c r="L4" s="49" t="s">
        <v>12</v>
      </c>
      <c r="M4" s="49" t="s">
        <v>13</v>
      </c>
      <c r="N4" s="49" t="s">
        <v>14</v>
      </c>
      <c r="O4" s="49" t="s">
        <v>15</v>
      </c>
      <c r="P4" s="49" t="s">
        <v>16</v>
      </c>
      <c r="Q4" s="49" t="s">
        <v>17</v>
      </c>
      <c r="R4" s="49" t="s">
        <v>18</v>
      </c>
      <c r="S4" s="50" t="s">
        <v>19</v>
      </c>
      <c r="T4" s="50" t="s">
        <v>20</v>
      </c>
      <c r="U4" s="50" t="s">
        <v>31</v>
      </c>
      <c r="V4" s="51" t="s">
        <v>21</v>
      </c>
      <c r="W4" s="52" t="s">
        <v>22</v>
      </c>
    </row>
    <row r="5" spans="1:23" s="24" customFormat="1" ht="24" customHeight="1" x14ac:dyDescent="0.5">
      <c r="A5" s="23"/>
      <c r="B5" s="14"/>
      <c r="C5" s="66" t="s">
        <v>32</v>
      </c>
      <c r="D5" s="66" t="s">
        <v>23</v>
      </c>
      <c r="E5" s="66" t="s">
        <v>23</v>
      </c>
      <c r="F5" s="73">
        <v>0.80483494147829615</v>
      </c>
      <c r="G5" s="74">
        <v>0.72896628530930441</v>
      </c>
      <c r="H5" s="74">
        <v>7.2896628530930457E-2</v>
      </c>
      <c r="I5" s="74">
        <v>7.8334457220032822E-2</v>
      </c>
      <c r="J5" s="74">
        <v>3.3679543288104052</v>
      </c>
      <c r="K5" s="74">
        <v>0.73586109142452172</v>
      </c>
      <c r="L5" s="74">
        <v>1.0497114508453984</v>
      </c>
      <c r="M5" s="74">
        <v>5.8823529411764705E-3</v>
      </c>
      <c r="N5" s="74">
        <v>3.2226384529715504E-2</v>
      </c>
      <c r="O5" s="74">
        <v>1.5599878505619116</v>
      </c>
      <c r="P5" s="74">
        <v>1.3267186392629342</v>
      </c>
      <c r="Q5" s="74">
        <v>7.2896628530930443E-2</v>
      </c>
      <c r="R5" s="74">
        <v>0.75496149812505131</v>
      </c>
      <c r="S5" s="74">
        <v>0</v>
      </c>
      <c r="T5" s="74">
        <v>0</v>
      </c>
      <c r="U5" s="74">
        <v>0</v>
      </c>
      <c r="V5" s="75">
        <v>142.19376882828604</v>
      </c>
      <c r="W5" s="76">
        <v>152.78500136585666</v>
      </c>
    </row>
    <row r="6" spans="1:23" s="24" customFormat="1" ht="24" customHeight="1" x14ac:dyDescent="0.5">
      <c r="A6" s="23"/>
      <c r="B6" s="14"/>
      <c r="C6" s="71"/>
      <c r="D6" s="66"/>
      <c r="E6" s="66" t="s">
        <v>24</v>
      </c>
      <c r="F6" s="73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  <c r="P6" s="74">
        <v>0</v>
      </c>
      <c r="Q6" s="74">
        <v>0</v>
      </c>
      <c r="R6" s="74">
        <v>0</v>
      </c>
      <c r="S6" s="74">
        <v>0</v>
      </c>
      <c r="T6" s="74">
        <v>0</v>
      </c>
      <c r="U6" s="74">
        <v>0</v>
      </c>
      <c r="V6" s="75">
        <v>0</v>
      </c>
      <c r="W6" s="76">
        <v>0</v>
      </c>
    </row>
    <row r="7" spans="1:23" s="24" customFormat="1" ht="24" customHeight="1" x14ac:dyDescent="0.5">
      <c r="A7" s="23"/>
      <c r="B7" s="14"/>
      <c r="C7" s="71"/>
      <c r="D7" s="66"/>
      <c r="E7" s="66" t="s">
        <v>22</v>
      </c>
      <c r="F7" s="73">
        <v>0.80483494147829615</v>
      </c>
      <c r="G7" s="74">
        <v>0.72896628530930441</v>
      </c>
      <c r="H7" s="74">
        <v>7.2896628530930457E-2</v>
      </c>
      <c r="I7" s="74">
        <v>7.8334457220032822E-2</v>
      </c>
      <c r="J7" s="74">
        <v>3.3679543288104052</v>
      </c>
      <c r="K7" s="74">
        <v>0.73586109142452172</v>
      </c>
      <c r="L7" s="74">
        <v>1.0497114508453984</v>
      </c>
      <c r="M7" s="74">
        <v>5.8823529411764705E-3</v>
      </c>
      <c r="N7" s="74">
        <v>3.2226384529715504E-2</v>
      </c>
      <c r="O7" s="74">
        <v>1.5599878505619116</v>
      </c>
      <c r="P7" s="74">
        <v>1.3267186392629342</v>
      </c>
      <c r="Q7" s="74">
        <v>7.2896628530930443E-2</v>
      </c>
      <c r="R7" s="74">
        <v>0.75496149812505131</v>
      </c>
      <c r="S7" s="74">
        <v>0</v>
      </c>
      <c r="T7" s="74">
        <v>0</v>
      </c>
      <c r="U7" s="74">
        <v>0</v>
      </c>
      <c r="V7" s="75">
        <v>142.19376882828604</v>
      </c>
      <c r="W7" s="76">
        <v>152.78500136585666</v>
      </c>
    </row>
    <row r="8" spans="1:23" s="24" customFormat="1" ht="24" customHeight="1" x14ac:dyDescent="0.5">
      <c r="A8" s="23"/>
      <c r="B8" s="14"/>
      <c r="C8" s="71"/>
      <c r="D8" s="66" t="s">
        <v>25</v>
      </c>
      <c r="E8" s="66" t="s">
        <v>24</v>
      </c>
      <c r="F8" s="73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5">
        <v>0.83333333333333337</v>
      </c>
      <c r="W8" s="76">
        <v>0.83333333333333337</v>
      </c>
    </row>
    <row r="9" spans="1:23" s="24" customFormat="1" ht="24" customHeight="1" x14ac:dyDescent="0.5">
      <c r="A9" s="23"/>
      <c r="B9" s="14"/>
      <c r="C9" s="71"/>
      <c r="D9" s="66"/>
      <c r="E9" s="66" t="s">
        <v>26</v>
      </c>
      <c r="F9" s="73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5">
        <v>0.83333333333333337</v>
      </c>
      <c r="W9" s="76">
        <v>0.83333333333333337</v>
      </c>
    </row>
    <row r="10" spans="1:23" s="24" customFormat="1" ht="24" customHeight="1" x14ac:dyDescent="0.5">
      <c r="A10" s="23"/>
      <c r="B10" s="14"/>
      <c r="C10" s="71"/>
      <c r="D10" s="72" t="s">
        <v>27</v>
      </c>
      <c r="E10" s="72"/>
      <c r="F10" s="73">
        <v>0.80483494147829615</v>
      </c>
      <c r="G10" s="74">
        <v>0.72896628530930441</v>
      </c>
      <c r="H10" s="74">
        <v>7.2896628530930457E-2</v>
      </c>
      <c r="I10" s="74">
        <v>7.8334457220032822E-2</v>
      </c>
      <c r="J10" s="74">
        <v>3.3679543288104052</v>
      </c>
      <c r="K10" s="74">
        <v>0.73586109142452172</v>
      </c>
      <c r="L10" s="74">
        <v>1.0497114508453984</v>
      </c>
      <c r="M10" s="74">
        <v>5.8823529411764705E-3</v>
      </c>
      <c r="N10" s="74">
        <v>3.2226384529715504E-2</v>
      </c>
      <c r="O10" s="74">
        <v>1.5599878505619116</v>
      </c>
      <c r="P10" s="74">
        <v>1.3267186392629342</v>
      </c>
      <c r="Q10" s="74">
        <v>7.2896628530930443E-2</v>
      </c>
      <c r="R10" s="74">
        <v>0.75496149812505131</v>
      </c>
      <c r="S10" s="74">
        <v>0</v>
      </c>
      <c r="T10" s="74">
        <v>0</v>
      </c>
      <c r="U10" s="74">
        <v>0</v>
      </c>
      <c r="V10" s="75">
        <v>143.02710216161938</v>
      </c>
      <c r="W10" s="76">
        <v>153.61833469919</v>
      </c>
    </row>
    <row r="11" spans="1:23" ht="24" customHeight="1" x14ac:dyDescent="0.5">
      <c r="A11" s="25" t="s">
        <v>28</v>
      </c>
      <c r="B11" s="26" t="s">
        <v>33</v>
      </c>
      <c r="C11" s="27" t="s">
        <v>34</v>
      </c>
      <c r="D11" s="28" t="s">
        <v>23</v>
      </c>
      <c r="E11" s="28" t="s">
        <v>23</v>
      </c>
      <c r="F11" s="53">
        <v>0.80483494147829615</v>
      </c>
      <c r="G11" s="54">
        <v>0.72896628530930441</v>
      </c>
      <c r="H11" s="54">
        <v>7.2896628530930457E-2</v>
      </c>
      <c r="I11" s="54">
        <v>7.8334457220032822E-2</v>
      </c>
      <c r="J11" s="54">
        <v>3.3679543288104052</v>
      </c>
      <c r="K11" s="54">
        <v>0.73586109142452172</v>
      </c>
      <c r="L11" s="54">
        <v>1.0497114508453984</v>
      </c>
      <c r="M11" s="54">
        <v>5.8823529411764705E-3</v>
      </c>
      <c r="N11" s="54">
        <v>3.2226384529715504E-2</v>
      </c>
      <c r="O11" s="54">
        <v>1.5599878505619116</v>
      </c>
      <c r="P11" s="54">
        <v>1.3267186392629342</v>
      </c>
      <c r="Q11" s="54">
        <v>7.2896628530930443E-2</v>
      </c>
      <c r="R11" s="54">
        <v>0.75496149812505131</v>
      </c>
      <c r="S11" s="54">
        <v>0</v>
      </c>
      <c r="T11" s="54">
        <v>0</v>
      </c>
      <c r="U11" s="54">
        <v>0</v>
      </c>
      <c r="V11" s="55">
        <v>142.19376882828604</v>
      </c>
      <c r="W11" s="56">
        <v>152.78500136585666</v>
      </c>
    </row>
    <row r="12" spans="1:23" ht="24" customHeight="1" x14ac:dyDescent="0.5">
      <c r="A12" s="25" t="s">
        <v>29</v>
      </c>
      <c r="B12" s="26" t="s">
        <v>33</v>
      </c>
      <c r="C12" s="57"/>
      <c r="D12" s="34"/>
      <c r="E12" s="34" t="s">
        <v>24</v>
      </c>
      <c r="F12" s="58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60">
        <v>0</v>
      </c>
      <c r="W12" s="61">
        <v>0</v>
      </c>
    </row>
    <row r="13" spans="1:23" ht="24" customHeight="1" x14ac:dyDescent="0.5">
      <c r="A13" s="25"/>
      <c r="B13" s="62"/>
      <c r="C13" s="57"/>
      <c r="D13" s="34"/>
      <c r="E13" s="34" t="s">
        <v>22</v>
      </c>
      <c r="F13" s="63">
        <v>0.80483494147829615</v>
      </c>
      <c r="G13" s="59">
        <v>0.72896628530930441</v>
      </c>
      <c r="H13" s="59">
        <v>7.2896628530930457E-2</v>
      </c>
      <c r="I13" s="59">
        <v>7.8334457220032822E-2</v>
      </c>
      <c r="J13" s="59">
        <v>3.3679543288104052</v>
      </c>
      <c r="K13" s="59">
        <v>0.73586109142452172</v>
      </c>
      <c r="L13" s="59">
        <v>1.0497114508453984</v>
      </c>
      <c r="M13" s="59">
        <v>5.8823529411764705E-3</v>
      </c>
      <c r="N13" s="59">
        <v>3.2226384529715504E-2</v>
      </c>
      <c r="O13" s="59">
        <v>1.5599878505619116</v>
      </c>
      <c r="P13" s="59">
        <v>1.3267186392629342</v>
      </c>
      <c r="Q13" s="59">
        <v>7.2896628530930443E-2</v>
      </c>
      <c r="R13" s="59">
        <v>0.75496149812505131</v>
      </c>
      <c r="S13" s="59">
        <v>0</v>
      </c>
      <c r="T13" s="59">
        <v>0</v>
      </c>
      <c r="U13" s="59">
        <v>0</v>
      </c>
      <c r="V13" s="60">
        <v>142.19376882828604</v>
      </c>
      <c r="W13" s="61">
        <v>152.78500136585666</v>
      </c>
    </row>
    <row r="14" spans="1:23" ht="24" customHeight="1" x14ac:dyDescent="0.5">
      <c r="A14" s="25" t="s">
        <v>30</v>
      </c>
      <c r="B14" s="26" t="s">
        <v>33</v>
      </c>
      <c r="C14" s="57"/>
      <c r="D14" s="34" t="s">
        <v>25</v>
      </c>
      <c r="E14" s="34" t="s">
        <v>24</v>
      </c>
      <c r="F14" s="58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60">
        <v>0.83333333333333337</v>
      </c>
      <c r="W14" s="61">
        <v>0.83333333333333337</v>
      </c>
    </row>
    <row r="15" spans="1:23" ht="24" customHeight="1" x14ac:dyDescent="0.5">
      <c r="B15" s="62"/>
      <c r="C15" s="57"/>
      <c r="D15" s="34"/>
      <c r="E15" s="34" t="s">
        <v>26</v>
      </c>
      <c r="F15" s="63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60">
        <v>0.83333333333333337</v>
      </c>
      <c r="W15" s="61">
        <v>0.83333333333333337</v>
      </c>
    </row>
    <row r="16" spans="1:23" ht="24" customHeight="1" x14ac:dyDescent="0.5">
      <c r="B16" s="62"/>
      <c r="C16" s="64"/>
      <c r="D16" s="42" t="s">
        <v>27</v>
      </c>
      <c r="E16" s="42"/>
      <c r="F16" s="48">
        <v>0.80483494147829615</v>
      </c>
      <c r="G16" s="49">
        <v>0.72896628530930441</v>
      </c>
      <c r="H16" s="49">
        <v>7.2896628530930457E-2</v>
      </c>
      <c r="I16" s="49">
        <v>7.8334457220032822E-2</v>
      </c>
      <c r="J16" s="49">
        <v>3.3679543288104052</v>
      </c>
      <c r="K16" s="49">
        <v>0.73586109142452172</v>
      </c>
      <c r="L16" s="49">
        <v>1.0497114508453984</v>
      </c>
      <c r="M16" s="49">
        <v>5.8823529411764705E-3</v>
      </c>
      <c r="N16" s="49">
        <v>3.2226384529715504E-2</v>
      </c>
      <c r="O16" s="49">
        <v>1.5599878505619116</v>
      </c>
      <c r="P16" s="49">
        <v>1.3267186392629342</v>
      </c>
      <c r="Q16" s="49">
        <v>7.2896628530930443E-2</v>
      </c>
      <c r="R16" s="49">
        <v>0.75496149812505131</v>
      </c>
      <c r="S16" s="49">
        <v>0</v>
      </c>
      <c r="T16" s="49">
        <v>0</v>
      </c>
      <c r="U16" s="49">
        <v>0</v>
      </c>
      <c r="V16" s="65">
        <v>143.02710216161938</v>
      </c>
      <c r="W16" s="52">
        <v>153.61833469919</v>
      </c>
    </row>
  </sheetData>
  <pageMargins left="0.39370078740157483" right="0.39370078740157483" top="0.78740157480314965" bottom="0.59055118110236227" header="0.51181102362204722" footer="0.39370078740157483"/>
  <pageSetup paperSize="9" scale="74" orientation="landscape" r:id="rId1"/>
  <headerFooter alignWithMargins="0">
    <oddFooter>&amp;L&amp;F&amp;C&amp;T  &amp;D&amp;Rหน้า &amp;P/&amp;N</oddFooter>
  </headerFooter>
  <rowBreaks count="2" manualBreakCount="2">
    <brk id="28" max="16383" man="1"/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16"/>
  <sheetViews>
    <sheetView showGridLines="0" workbookViewId="0">
      <pane xSplit="5" ySplit="4" topLeftCell="F5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RowHeight="24" customHeight="1" x14ac:dyDescent="0.5"/>
  <cols>
    <col min="1" max="1" width="7.28515625" style="5" hidden="1" customWidth="1"/>
    <col min="2" max="2" width="4.85546875" style="5" hidden="1" customWidth="1"/>
    <col min="3" max="3" width="28.7109375" style="13" customWidth="1"/>
    <col min="4" max="5" width="9.28515625" style="13" customWidth="1"/>
    <col min="6" max="18" width="6.7109375" style="13" customWidth="1"/>
    <col min="19" max="23" width="8.85546875" style="13" customWidth="1"/>
    <col min="24" max="16384" width="9.140625" style="13"/>
  </cols>
  <sheetData>
    <row r="1" spans="1:23" s="3" customFormat="1" ht="24" customHeight="1" x14ac:dyDescent="0.5">
      <c r="A1" s="1"/>
      <c r="B1" s="1"/>
      <c r="C1" s="77" t="s">
        <v>44</v>
      </c>
    </row>
    <row r="2" spans="1:23" s="3" customFormat="1" ht="24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4" customHeight="1" x14ac:dyDescent="0.5">
      <c r="B3" s="6"/>
      <c r="C3" s="7" t="s">
        <v>0</v>
      </c>
      <c r="D3" s="8" t="s">
        <v>4</v>
      </c>
      <c r="E3" s="7" t="s">
        <v>5</v>
      </c>
      <c r="F3" s="9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2"/>
    </row>
    <row r="4" spans="1:23" ht="24" customHeight="1" x14ac:dyDescent="0.5">
      <c r="B4" s="14"/>
      <c r="C4" s="15"/>
      <c r="D4" s="16" t="s">
        <v>1</v>
      </c>
      <c r="E4" s="17" t="s">
        <v>2</v>
      </c>
      <c r="F4" s="18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9" t="s">
        <v>13</v>
      </c>
      <c r="N4" s="19" t="s">
        <v>14</v>
      </c>
      <c r="O4" s="19" t="s">
        <v>15</v>
      </c>
      <c r="P4" s="19" t="s">
        <v>16</v>
      </c>
      <c r="Q4" s="19" t="s">
        <v>17</v>
      </c>
      <c r="R4" s="19" t="s">
        <v>18</v>
      </c>
      <c r="S4" s="20" t="s">
        <v>19</v>
      </c>
      <c r="T4" s="20" t="s">
        <v>20</v>
      </c>
      <c r="U4" s="20" t="s">
        <v>31</v>
      </c>
      <c r="V4" s="21" t="s">
        <v>21</v>
      </c>
      <c r="W4" s="22" t="s">
        <v>22</v>
      </c>
    </row>
    <row r="5" spans="1:23" s="24" customFormat="1" ht="24" customHeight="1" x14ac:dyDescent="0.5">
      <c r="A5" s="23"/>
      <c r="B5" s="14"/>
      <c r="C5" s="66" t="s">
        <v>32</v>
      </c>
      <c r="D5" s="66" t="s">
        <v>23</v>
      </c>
      <c r="E5" s="66" t="s">
        <v>23</v>
      </c>
      <c r="F5" s="67">
        <f>AVERAGE('พท 1.14.2_1'!F5,'พท 1.14.2_2'!F5)</f>
        <v>5.2338730412855097E-2</v>
      </c>
      <c r="G5" s="68">
        <f>AVERAGE('พท 1.14.2_1'!G5,'พท 1.14.2_2'!G5)</f>
        <v>0</v>
      </c>
      <c r="H5" s="68">
        <f>AVERAGE('พท 1.14.2_1'!H5,'พท 1.14.2_2'!H5)</f>
        <v>0</v>
      </c>
      <c r="I5" s="68">
        <f>AVERAGE('พท 1.14.2_1'!I5,'พท 1.14.2_2'!I5)</f>
        <v>0.22090562843842573</v>
      </c>
      <c r="J5" s="68">
        <f>AVERAGE('พท 1.14.2_1'!J5,'พท 1.14.2_2'!J5)</f>
        <v>0</v>
      </c>
      <c r="K5" s="68">
        <f>AVERAGE('พท 1.14.2_1'!K5,'พท 1.14.2_2'!K5)</f>
        <v>0</v>
      </c>
      <c r="L5" s="68">
        <f>AVERAGE('พท 1.14.2_1'!L5,'พท 1.14.2_2'!L5)</f>
        <v>0.31231485399915365</v>
      </c>
      <c r="M5" s="68">
        <f>AVERAGE('พท 1.14.2_1'!M5,'พท 1.14.2_2'!M5)</f>
        <v>0</v>
      </c>
      <c r="N5" s="68">
        <f>AVERAGE('พท 1.14.2_1'!N5,'พท 1.14.2_2'!N5)</f>
        <v>0</v>
      </c>
      <c r="O5" s="68">
        <f>AVERAGE('พท 1.14.2_1'!O5,'พท 1.14.2_2'!O5)</f>
        <v>1.6421538885121527</v>
      </c>
      <c r="P5" s="68">
        <f>AVERAGE('พท 1.14.2_1'!P5,'พท 1.14.2_2'!P5)</f>
        <v>0.99139414802065406</v>
      </c>
      <c r="Q5" s="68">
        <f>AVERAGE('พท 1.14.2_1'!Q5,'พท 1.14.2_2'!Q5)</f>
        <v>0</v>
      </c>
      <c r="R5" s="68">
        <f>AVERAGE('พท 1.14.2_1'!R5,'พท 1.14.2_2'!R5)</f>
        <v>0.83831122810570013</v>
      </c>
      <c r="S5" s="68">
        <f>AVERAGE('พท 1.14.2_1'!S5,'พท 1.14.2_2'!S5)</f>
        <v>0</v>
      </c>
      <c r="T5" s="68">
        <f>AVERAGE('พท 1.14.2_1'!T5,'พท 1.14.2_2'!T5)</f>
        <v>0</v>
      </c>
      <c r="U5" s="68">
        <f>AVERAGE('พท 1.14.2_1'!U5,'พท 1.14.2_2'!U5)</f>
        <v>0</v>
      </c>
      <c r="V5" s="69">
        <f>AVERAGE('พท 1.14.2_1'!V5,'พท 1.14.2_2'!V5)</f>
        <v>17.41764705882353</v>
      </c>
      <c r="W5" s="70">
        <f>AVERAGE('พท 1.14.2_1'!W5,'พท 1.14.2_2'!W5)</f>
        <v>21.475065536312471</v>
      </c>
    </row>
    <row r="6" spans="1:23" s="24" customFormat="1" ht="24" customHeight="1" x14ac:dyDescent="0.5">
      <c r="A6" s="23"/>
      <c r="B6" s="14"/>
      <c r="C6" s="71"/>
      <c r="D6" s="66"/>
      <c r="E6" s="66" t="s">
        <v>24</v>
      </c>
      <c r="F6" s="67">
        <f>AVERAGE('พท 1.14.2_1'!F6,'พท 1.14.2_2'!F6)</f>
        <v>0</v>
      </c>
      <c r="G6" s="68">
        <f>AVERAGE('พท 1.14.2_1'!G6,'พท 1.14.2_2'!G6)</f>
        <v>0</v>
      </c>
      <c r="H6" s="68">
        <f>AVERAGE('พท 1.14.2_1'!H6,'พท 1.14.2_2'!H6)</f>
        <v>0</v>
      </c>
      <c r="I6" s="68">
        <f>AVERAGE('พท 1.14.2_1'!I6,'พท 1.14.2_2'!I6)</f>
        <v>0</v>
      </c>
      <c r="J6" s="68">
        <f>AVERAGE('พท 1.14.2_1'!J6,'พท 1.14.2_2'!J6)</f>
        <v>0</v>
      </c>
      <c r="K6" s="68">
        <f>AVERAGE('พท 1.14.2_1'!K6,'พท 1.14.2_2'!K6)</f>
        <v>0</v>
      </c>
      <c r="L6" s="68">
        <f>AVERAGE('พท 1.14.2_1'!L6,'พท 1.14.2_2'!L6)</f>
        <v>0</v>
      </c>
      <c r="M6" s="68">
        <f>AVERAGE('พท 1.14.2_1'!M6,'พท 1.14.2_2'!M6)</f>
        <v>0</v>
      </c>
      <c r="N6" s="68">
        <f>AVERAGE('พท 1.14.2_1'!N6,'พท 1.14.2_2'!N6)</f>
        <v>0</v>
      </c>
      <c r="O6" s="68">
        <f>AVERAGE('พท 1.14.2_1'!O6,'พท 1.14.2_2'!O6)</f>
        <v>0</v>
      </c>
      <c r="P6" s="68">
        <f>AVERAGE('พท 1.14.2_1'!P6,'พท 1.14.2_2'!P6)</f>
        <v>0</v>
      </c>
      <c r="Q6" s="68">
        <f>AVERAGE('พท 1.14.2_1'!Q6,'พท 1.14.2_2'!Q6)</f>
        <v>0</v>
      </c>
      <c r="R6" s="68">
        <f>AVERAGE('พท 1.14.2_1'!R6,'พท 1.14.2_2'!R6)</f>
        <v>0</v>
      </c>
      <c r="S6" s="68">
        <f>AVERAGE('พท 1.14.2_1'!S6,'พท 1.14.2_2'!S6)</f>
        <v>0</v>
      </c>
      <c r="T6" s="68">
        <f>AVERAGE('พท 1.14.2_1'!T6,'พท 1.14.2_2'!T6)</f>
        <v>0</v>
      </c>
      <c r="U6" s="68">
        <f>AVERAGE('พท 1.14.2_1'!U6,'พท 1.14.2_2'!U6)</f>
        <v>0</v>
      </c>
      <c r="V6" s="69">
        <f>AVERAGE('พท 1.14.2_1'!V6,'พท 1.14.2_2'!V6)</f>
        <v>0</v>
      </c>
      <c r="W6" s="70">
        <f>AVERAGE('พท 1.14.2_1'!W6,'พท 1.14.2_2'!W6)</f>
        <v>0</v>
      </c>
    </row>
    <row r="7" spans="1:23" s="24" customFormat="1" ht="24" customHeight="1" x14ac:dyDescent="0.5">
      <c r="A7" s="23"/>
      <c r="B7" s="14"/>
      <c r="C7" s="71"/>
      <c r="D7" s="66"/>
      <c r="E7" s="66" t="s">
        <v>22</v>
      </c>
      <c r="F7" s="67">
        <f>AVERAGE('พท 1.14.2_1'!F7,'พท 1.14.2_2'!F7)</f>
        <v>5.2338730412855097E-2</v>
      </c>
      <c r="G7" s="68">
        <f>AVERAGE('พท 1.14.2_1'!G7,'พท 1.14.2_2'!G7)</f>
        <v>0</v>
      </c>
      <c r="H7" s="68">
        <f>AVERAGE('พท 1.14.2_1'!H7,'พท 1.14.2_2'!H7)</f>
        <v>0</v>
      </c>
      <c r="I7" s="68">
        <f>AVERAGE('พท 1.14.2_1'!I7,'พท 1.14.2_2'!I7)</f>
        <v>0.22090562843842573</v>
      </c>
      <c r="J7" s="68">
        <f>AVERAGE('พท 1.14.2_1'!J7,'พท 1.14.2_2'!J7)</f>
        <v>0</v>
      </c>
      <c r="K7" s="68">
        <f>AVERAGE('พท 1.14.2_1'!K7,'พท 1.14.2_2'!K7)</f>
        <v>0</v>
      </c>
      <c r="L7" s="68">
        <f>AVERAGE('พท 1.14.2_1'!L7,'พท 1.14.2_2'!L7)</f>
        <v>0.31231485399915365</v>
      </c>
      <c r="M7" s="68">
        <f>AVERAGE('พท 1.14.2_1'!M7,'พท 1.14.2_2'!M7)</f>
        <v>0</v>
      </c>
      <c r="N7" s="68">
        <f>AVERAGE('พท 1.14.2_1'!N7,'พท 1.14.2_2'!N7)</f>
        <v>0</v>
      </c>
      <c r="O7" s="68">
        <f>AVERAGE('พท 1.14.2_1'!O7,'พท 1.14.2_2'!O7)</f>
        <v>1.6421538885121527</v>
      </c>
      <c r="P7" s="68">
        <f>AVERAGE('พท 1.14.2_1'!P7,'พท 1.14.2_2'!P7)</f>
        <v>0.99139414802065406</v>
      </c>
      <c r="Q7" s="68">
        <f>AVERAGE('พท 1.14.2_1'!Q7,'พท 1.14.2_2'!Q7)</f>
        <v>0</v>
      </c>
      <c r="R7" s="68">
        <f>AVERAGE('พท 1.14.2_1'!R7,'พท 1.14.2_2'!R7)</f>
        <v>0.83831122810570013</v>
      </c>
      <c r="S7" s="68">
        <f>AVERAGE('พท 1.14.2_1'!S7,'พท 1.14.2_2'!S7)</f>
        <v>0</v>
      </c>
      <c r="T7" s="68">
        <f>AVERAGE('พท 1.14.2_1'!T7,'พท 1.14.2_2'!T7)</f>
        <v>0</v>
      </c>
      <c r="U7" s="68">
        <f>AVERAGE('พท 1.14.2_1'!U7,'พท 1.14.2_2'!U7)</f>
        <v>0</v>
      </c>
      <c r="V7" s="69">
        <f>AVERAGE('พท 1.14.2_1'!V7,'พท 1.14.2_2'!V7)</f>
        <v>17.41764705882353</v>
      </c>
      <c r="W7" s="70">
        <f>AVERAGE('พท 1.14.2_1'!W7,'พท 1.14.2_2'!W7)</f>
        <v>21.475065536312471</v>
      </c>
    </row>
    <row r="8" spans="1:23" s="24" customFormat="1" ht="24" customHeight="1" x14ac:dyDescent="0.5">
      <c r="A8" s="23"/>
      <c r="B8" s="14"/>
      <c r="C8" s="71"/>
      <c r="D8" s="66" t="s">
        <v>25</v>
      </c>
      <c r="E8" s="66" t="s">
        <v>24</v>
      </c>
      <c r="F8" s="67">
        <f>AVERAGE('พท 1.14.2_1'!F8,'พท 1.14.2_2'!F8)</f>
        <v>0</v>
      </c>
      <c r="G8" s="68">
        <f>AVERAGE('พท 1.14.2_1'!G8,'พท 1.14.2_2'!G8)</f>
        <v>0</v>
      </c>
      <c r="H8" s="68">
        <f>AVERAGE('พท 1.14.2_1'!H8,'พท 1.14.2_2'!H8)</f>
        <v>0</v>
      </c>
      <c r="I8" s="68">
        <f>AVERAGE('พท 1.14.2_1'!I8,'พท 1.14.2_2'!I8)</f>
        <v>0</v>
      </c>
      <c r="J8" s="68">
        <f>AVERAGE('พท 1.14.2_1'!J8,'พท 1.14.2_2'!J8)</f>
        <v>0</v>
      </c>
      <c r="K8" s="68">
        <f>AVERAGE('พท 1.14.2_1'!K8,'พท 1.14.2_2'!K8)</f>
        <v>0</v>
      </c>
      <c r="L8" s="68">
        <f>AVERAGE('พท 1.14.2_1'!L8,'พท 1.14.2_2'!L8)</f>
        <v>0</v>
      </c>
      <c r="M8" s="68">
        <f>AVERAGE('พท 1.14.2_1'!M8,'พท 1.14.2_2'!M8)</f>
        <v>0</v>
      </c>
      <c r="N8" s="68">
        <f>AVERAGE('พท 1.14.2_1'!N8,'พท 1.14.2_2'!N8)</f>
        <v>0</v>
      </c>
      <c r="O8" s="68">
        <f>AVERAGE('พท 1.14.2_1'!O8,'พท 1.14.2_2'!O8)</f>
        <v>0</v>
      </c>
      <c r="P8" s="68">
        <f>AVERAGE('พท 1.14.2_1'!P8,'พท 1.14.2_2'!P8)</f>
        <v>0</v>
      </c>
      <c r="Q8" s="68">
        <f>AVERAGE('พท 1.14.2_1'!Q8,'พท 1.14.2_2'!Q8)</f>
        <v>0</v>
      </c>
      <c r="R8" s="68">
        <f>AVERAGE('พท 1.14.2_1'!R8,'พท 1.14.2_2'!R8)</f>
        <v>0</v>
      </c>
      <c r="S8" s="68">
        <f>AVERAGE('พท 1.14.2_1'!S8,'พท 1.14.2_2'!S8)</f>
        <v>0</v>
      </c>
      <c r="T8" s="68">
        <f>AVERAGE('พท 1.14.2_1'!T8,'พท 1.14.2_2'!T8)</f>
        <v>0</v>
      </c>
      <c r="U8" s="68">
        <f>AVERAGE('พท 1.14.2_1'!U8,'พท 1.14.2_2'!U8)</f>
        <v>0</v>
      </c>
      <c r="V8" s="69">
        <f>AVERAGE('พท 1.14.2_1'!V8,'พท 1.14.2_2'!V8)</f>
        <v>0</v>
      </c>
      <c r="W8" s="70">
        <f>AVERAGE('พท 1.14.2_1'!W8,'พท 1.14.2_2'!W8)</f>
        <v>0</v>
      </c>
    </row>
    <row r="9" spans="1:23" s="24" customFormat="1" ht="24" customHeight="1" x14ac:dyDescent="0.5">
      <c r="A9" s="23"/>
      <c r="B9" s="14"/>
      <c r="C9" s="71"/>
      <c r="D9" s="66"/>
      <c r="E9" s="66" t="s">
        <v>26</v>
      </c>
      <c r="F9" s="67">
        <f>AVERAGE('พท 1.14.2_1'!F9,'พท 1.14.2_2'!F9)</f>
        <v>0</v>
      </c>
      <c r="G9" s="68">
        <f>AVERAGE('พท 1.14.2_1'!G9,'พท 1.14.2_2'!G9)</f>
        <v>0</v>
      </c>
      <c r="H9" s="68">
        <f>AVERAGE('พท 1.14.2_1'!H9,'พท 1.14.2_2'!H9)</f>
        <v>0</v>
      </c>
      <c r="I9" s="68">
        <f>AVERAGE('พท 1.14.2_1'!I9,'พท 1.14.2_2'!I9)</f>
        <v>0</v>
      </c>
      <c r="J9" s="68">
        <f>AVERAGE('พท 1.14.2_1'!J9,'พท 1.14.2_2'!J9)</f>
        <v>0</v>
      </c>
      <c r="K9" s="68">
        <f>AVERAGE('พท 1.14.2_1'!K9,'พท 1.14.2_2'!K9)</f>
        <v>0</v>
      </c>
      <c r="L9" s="68">
        <f>AVERAGE('พท 1.14.2_1'!L9,'พท 1.14.2_2'!L9)</f>
        <v>0</v>
      </c>
      <c r="M9" s="68">
        <f>AVERAGE('พท 1.14.2_1'!M9,'พท 1.14.2_2'!M9)</f>
        <v>0</v>
      </c>
      <c r="N9" s="68">
        <f>AVERAGE('พท 1.14.2_1'!N9,'พท 1.14.2_2'!N9)</f>
        <v>0</v>
      </c>
      <c r="O9" s="68">
        <f>AVERAGE('พท 1.14.2_1'!O9,'พท 1.14.2_2'!O9)</f>
        <v>0</v>
      </c>
      <c r="P9" s="68">
        <f>AVERAGE('พท 1.14.2_1'!P9,'พท 1.14.2_2'!P9)</f>
        <v>0</v>
      </c>
      <c r="Q9" s="68">
        <f>AVERAGE('พท 1.14.2_1'!Q9,'พท 1.14.2_2'!Q9)</f>
        <v>0</v>
      </c>
      <c r="R9" s="68">
        <f>AVERAGE('พท 1.14.2_1'!R9,'พท 1.14.2_2'!R9)</f>
        <v>0</v>
      </c>
      <c r="S9" s="68">
        <f>AVERAGE('พท 1.14.2_1'!S9,'พท 1.14.2_2'!S9)</f>
        <v>0</v>
      </c>
      <c r="T9" s="68">
        <f>AVERAGE('พท 1.14.2_1'!T9,'พท 1.14.2_2'!T9)</f>
        <v>0</v>
      </c>
      <c r="U9" s="68">
        <f>AVERAGE('พท 1.14.2_1'!U9,'พท 1.14.2_2'!U9)</f>
        <v>0</v>
      </c>
      <c r="V9" s="69">
        <f>AVERAGE('พท 1.14.2_1'!V9,'พท 1.14.2_2'!V9)</f>
        <v>0</v>
      </c>
      <c r="W9" s="70">
        <f>AVERAGE('พท 1.14.2_1'!W9,'พท 1.14.2_2'!W9)</f>
        <v>0</v>
      </c>
    </row>
    <row r="10" spans="1:23" s="24" customFormat="1" ht="24" customHeight="1" x14ac:dyDescent="0.5">
      <c r="A10" s="23"/>
      <c r="B10" s="14"/>
      <c r="C10" s="71"/>
      <c r="D10" s="72" t="s">
        <v>27</v>
      </c>
      <c r="E10" s="72"/>
      <c r="F10" s="67">
        <f>AVERAGE('พท 1.14.2_1'!F10,'พท 1.14.2_2'!F10)</f>
        <v>5.2338730412855097E-2</v>
      </c>
      <c r="G10" s="68">
        <f>AVERAGE('พท 1.14.2_1'!G10,'พท 1.14.2_2'!G10)</f>
        <v>0</v>
      </c>
      <c r="H10" s="68">
        <f>AVERAGE('พท 1.14.2_1'!H10,'พท 1.14.2_2'!H10)</f>
        <v>0</v>
      </c>
      <c r="I10" s="68">
        <f>AVERAGE('พท 1.14.2_1'!I10,'พท 1.14.2_2'!I10)</f>
        <v>0.22090562843842573</v>
      </c>
      <c r="J10" s="68">
        <f>AVERAGE('พท 1.14.2_1'!J10,'พท 1.14.2_2'!J10)</f>
        <v>0</v>
      </c>
      <c r="K10" s="68">
        <f>AVERAGE('พท 1.14.2_1'!K10,'พท 1.14.2_2'!K10)</f>
        <v>0</v>
      </c>
      <c r="L10" s="68">
        <f>AVERAGE('พท 1.14.2_1'!L10,'พท 1.14.2_2'!L10)</f>
        <v>0.31231485399915365</v>
      </c>
      <c r="M10" s="68">
        <f>AVERAGE('พท 1.14.2_1'!M10,'พท 1.14.2_2'!M10)</f>
        <v>0</v>
      </c>
      <c r="N10" s="68">
        <f>AVERAGE('พท 1.14.2_1'!N10,'พท 1.14.2_2'!N10)</f>
        <v>0</v>
      </c>
      <c r="O10" s="68">
        <f>AVERAGE('พท 1.14.2_1'!O10,'พท 1.14.2_2'!O10)</f>
        <v>1.6421538885121527</v>
      </c>
      <c r="P10" s="68">
        <f>AVERAGE('พท 1.14.2_1'!P10,'พท 1.14.2_2'!P10)</f>
        <v>0.99139414802065406</v>
      </c>
      <c r="Q10" s="68">
        <f>AVERAGE('พท 1.14.2_1'!Q10,'พท 1.14.2_2'!Q10)</f>
        <v>0</v>
      </c>
      <c r="R10" s="68">
        <f>AVERAGE('พท 1.14.2_1'!R10,'พท 1.14.2_2'!R10)</f>
        <v>0.83831122810570013</v>
      </c>
      <c r="S10" s="68">
        <f>AVERAGE('พท 1.14.2_1'!S10,'พท 1.14.2_2'!S10)</f>
        <v>0</v>
      </c>
      <c r="T10" s="68">
        <f>AVERAGE('พท 1.14.2_1'!T10,'พท 1.14.2_2'!T10)</f>
        <v>0</v>
      </c>
      <c r="U10" s="68">
        <f>AVERAGE('พท 1.14.2_1'!U10,'พท 1.14.2_2'!U10)</f>
        <v>0</v>
      </c>
      <c r="V10" s="69">
        <f>AVERAGE('พท 1.14.2_1'!V10,'พท 1.14.2_2'!V10)</f>
        <v>17.41764705882353</v>
      </c>
      <c r="W10" s="70">
        <f>AVERAGE('พท 1.14.2_1'!W10,'พท 1.14.2_2'!W10)</f>
        <v>21.475065536312471</v>
      </c>
    </row>
    <row r="11" spans="1:23" ht="24" customHeight="1" x14ac:dyDescent="0.5">
      <c r="A11" s="25" t="s">
        <v>28</v>
      </c>
      <c r="B11" s="26" t="s">
        <v>33</v>
      </c>
      <c r="C11" s="27" t="s">
        <v>34</v>
      </c>
      <c r="D11" s="28" t="s">
        <v>23</v>
      </c>
      <c r="E11" s="28" t="s">
        <v>23</v>
      </c>
      <c r="F11" s="29">
        <f>AVERAGE('พท 1.14.2_1'!F11,'พท 1.14.2_2'!F11)</f>
        <v>5.2338730412855097E-2</v>
      </c>
      <c r="G11" s="30">
        <f>AVERAGE('พท 1.14.2_1'!G11,'พท 1.14.2_2'!G11)</f>
        <v>0</v>
      </c>
      <c r="H11" s="30">
        <f>AVERAGE('พท 1.14.2_1'!H11,'พท 1.14.2_2'!H11)</f>
        <v>0</v>
      </c>
      <c r="I11" s="30">
        <f>AVERAGE('พท 1.14.2_1'!I11,'พท 1.14.2_2'!I11)</f>
        <v>0.22090562843842573</v>
      </c>
      <c r="J11" s="30">
        <f>AVERAGE('พท 1.14.2_1'!J11,'พท 1.14.2_2'!J11)</f>
        <v>0</v>
      </c>
      <c r="K11" s="30">
        <f>AVERAGE('พท 1.14.2_1'!K11,'พท 1.14.2_2'!K11)</f>
        <v>0</v>
      </c>
      <c r="L11" s="30">
        <f>AVERAGE('พท 1.14.2_1'!L11,'พท 1.14.2_2'!L11)</f>
        <v>0.31231485399915365</v>
      </c>
      <c r="M11" s="30">
        <f>AVERAGE('พท 1.14.2_1'!M11,'พท 1.14.2_2'!M11)</f>
        <v>0</v>
      </c>
      <c r="N11" s="30">
        <f>AVERAGE('พท 1.14.2_1'!N11,'พท 1.14.2_2'!N11)</f>
        <v>0</v>
      </c>
      <c r="O11" s="30">
        <f>AVERAGE('พท 1.14.2_1'!O11,'พท 1.14.2_2'!O11)</f>
        <v>1.6421538885121527</v>
      </c>
      <c r="P11" s="30">
        <f>AVERAGE('พท 1.14.2_1'!P11,'พท 1.14.2_2'!P11)</f>
        <v>0.99139414802065406</v>
      </c>
      <c r="Q11" s="30">
        <f>AVERAGE('พท 1.14.2_1'!Q11,'พท 1.14.2_2'!Q11)</f>
        <v>0</v>
      </c>
      <c r="R11" s="30">
        <f>AVERAGE('พท 1.14.2_1'!R11,'พท 1.14.2_2'!R11)</f>
        <v>0.83831122810570013</v>
      </c>
      <c r="S11" s="30">
        <f>AVERAGE('พท 1.14.2_1'!S11,'พท 1.14.2_2'!S11)</f>
        <v>0</v>
      </c>
      <c r="T11" s="30">
        <f>AVERAGE('พท 1.14.2_1'!T11,'พท 1.14.2_2'!T11)</f>
        <v>0</v>
      </c>
      <c r="U11" s="30">
        <f>AVERAGE('พท 1.14.2_1'!U11,'พท 1.14.2_2'!U11)</f>
        <v>0</v>
      </c>
      <c r="V11" s="31">
        <f>AVERAGE('พท 1.14.2_1'!V11,'พท 1.14.2_2'!V11)</f>
        <v>17.41764705882353</v>
      </c>
      <c r="W11" s="32">
        <f>AVERAGE('พท 1.14.2_1'!W11,'พท 1.14.2_2'!W11)</f>
        <v>21.475065536312471</v>
      </c>
    </row>
    <row r="12" spans="1:23" ht="24" customHeight="1" x14ac:dyDescent="0.5">
      <c r="A12" s="25" t="s">
        <v>29</v>
      </c>
      <c r="B12" s="26" t="s">
        <v>33</v>
      </c>
      <c r="C12" s="33"/>
      <c r="D12" s="34"/>
      <c r="E12" s="34" t="s">
        <v>24</v>
      </c>
      <c r="F12" s="35">
        <f>AVERAGE('พท 1.14.2_1'!F12,'พท 1.14.2_2'!F12)</f>
        <v>0</v>
      </c>
      <c r="G12" s="36">
        <f>AVERAGE('พท 1.14.2_1'!G12,'พท 1.14.2_2'!G12)</f>
        <v>0</v>
      </c>
      <c r="H12" s="36">
        <f>AVERAGE('พท 1.14.2_1'!H12,'พท 1.14.2_2'!H12)</f>
        <v>0</v>
      </c>
      <c r="I12" s="36">
        <f>AVERAGE('พท 1.14.2_1'!I12,'พท 1.14.2_2'!I12)</f>
        <v>0</v>
      </c>
      <c r="J12" s="36">
        <f>AVERAGE('พท 1.14.2_1'!J12,'พท 1.14.2_2'!J12)</f>
        <v>0</v>
      </c>
      <c r="K12" s="36">
        <f>AVERAGE('พท 1.14.2_1'!K12,'พท 1.14.2_2'!K12)</f>
        <v>0</v>
      </c>
      <c r="L12" s="36">
        <f>AVERAGE('พท 1.14.2_1'!L12,'พท 1.14.2_2'!L12)</f>
        <v>0</v>
      </c>
      <c r="M12" s="36">
        <f>AVERAGE('พท 1.14.2_1'!M12,'พท 1.14.2_2'!M12)</f>
        <v>0</v>
      </c>
      <c r="N12" s="36">
        <f>AVERAGE('พท 1.14.2_1'!N12,'พท 1.14.2_2'!N12)</f>
        <v>0</v>
      </c>
      <c r="O12" s="36">
        <f>AVERAGE('พท 1.14.2_1'!O12,'พท 1.14.2_2'!O12)</f>
        <v>0</v>
      </c>
      <c r="P12" s="36">
        <f>AVERAGE('พท 1.14.2_1'!P12,'พท 1.14.2_2'!P12)</f>
        <v>0</v>
      </c>
      <c r="Q12" s="36">
        <f>AVERAGE('พท 1.14.2_1'!Q12,'พท 1.14.2_2'!Q12)</f>
        <v>0</v>
      </c>
      <c r="R12" s="36">
        <f>AVERAGE('พท 1.14.2_1'!R12,'พท 1.14.2_2'!R12)</f>
        <v>0</v>
      </c>
      <c r="S12" s="36">
        <f>AVERAGE('พท 1.14.2_1'!S12,'พท 1.14.2_2'!S12)</f>
        <v>0</v>
      </c>
      <c r="T12" s="36">
        <f>AVERAGE('พท 1.14.2_1'!T12,'พท 1.14.2_2'!T12)</f>
        <v>0</v>
      </c>
      <c r="U12" s="36">
        <f>AVERAGE('พท 1.14.2_1'!U12,'พท 1.14.2_2'!U12)</f>
        <v>0</v>
      </c>
      <c r="V12" s="37">
        <f>AVERAGE('พท 1.14.2_1'!V12,'พท 1.14.2_2'!V12)</f>
        <v>0</v>
      </c>
      <c r="W12" s="38">
        <f>AVERAGE('พท 1.14.2_1'!W12,'พท 1.14.2_2'!W12)</f>
        <v>0</v>
      </c>
    </row>
    <row r="13" spans="1:23" ht="24" customHeight="1" x14ac:dyDescent="0.5">
      <c r="A13" s="25"/>
      <c r="B13" s="39"/>
      <c r="C13" s="33"/>
      <c r="D13" s="34"/>
      <c r="E13" s="34" t="s">
        <v>22</v>
      </c>
      <c r="F13" s="40">
        <f>AVERAGE('พท 1.14.2_1'!F13,'พท 1.14.2_2'!F13)</f>
        <v>5.2338730412855097E-2</v>
      </c>
      <c r="G13" s="36">
        <f>AVERAGE('พท 1.14.2_1'!G13,'พท 1.14.2_2'!G13)</f>
        <v>0</v>
      </c>
      <c r="H13" s="36">
        <f>AVERAGE('พท 1.14.2_1'!H13,'พท 1.14.2_2'!H13)</f>
        <v>0</v>
      </c>
      <c r="I13" s="36">
        <f>AVERAGE('พท 1.14.2_1'!I13,'พท 1.14.2_2'!I13)</f>
        <v>0.22090562843842573</v>
      </c>
      <c r="J13" s="36">
        <f>AVERAGE('พท 1.14.2_1'!J13,'พท 1.14.2_2'!J13)</f>
        <v>0</v>
      </c>
      <c r="K13" s="36">
        <f>AVERAGE('พท 1.14.2_1'!K13,'พท 1.14.2_2'!K13)</f>
        <v>0</v>
      </c>
      <c r="L13" s="36">
        <f>AVERAGE('พท 1.14.2_1'!L13,'พท 1.14.2_2'!L13)</f>
        <v>0.31231485399915365</v>
      </c>
      <c r="M13" s="36">
        <f>AVERAGE('พท 1.14.2_1'!M13,'พท 1.14.2_2'!M13)</f>
        <v>0</v>
      </c>
      <c r="N13" s="36">
        <f>AVERAGE('พท 1.14.2_1'!N13,'พท 1.14.2_2'!N13)</f>
        <v>0</v>
      </c>
      <c r="O13" s="36">
        <f>AVERAGE('พท 1.14.2_1'!O13,'พท 1.14.2_2'!O13)</f>
        <v>1.6421538885121527</v>
      </c>
      <c r="P13" s="36">
        <f>AVERAGE('พท 1.14.2_1'!P13,'พท 1.14.2_2'!P13)</f>
        <v>0.99139414802065406</v>
      </c>
      <c r="Q13" s="36">
        <f>AVERAGE('พท 1.14.2_1'!Q13,'พท 1.14.2_2'!Q13)</f>
        <v>0</v>
      </c>
      <c r="R13" s="36">
        <f>AVERAGE('พท 1.14.2_1'!R13,'พท 1.14.2_2'!R13)</f>
        <v>0.83831122810570013</v>
      </c>
      <c r="S13" s="36">
        <f>AVERAGE('พท 1.14.2_1'!S13,'พท 1.14.2_2'!S13)</f>
        <v>0</v>
      </c>
      <c r="T13" s="36">
        <f>AVERAGE('พท 1.14.2_1'!T13,'พท 1.14.2_2'!T13)</f>
        <v>0</v>
      </c>
      <c r="U13" s="36">
        <f>AVERAGE('พท 1.14.2_1'!U13,'พท 1.14.2_2'!U13)</f>
        <v>0</v>
      </c>
      <c r="V13" s="37">
        <f>AVERAGE('พท 1.14.2_1'!V13,'พท 1.14.2_2'!V13)</f>
        <v>17.41764705882353</v>
      </c>
      <c r="W13" s="38">
        <f>AVERAGE('พท 1.14.2_1'!W13,'พท 1.14.2_2'!W13)</f>
        <v>21.475065536312471</v>
      </c>
    </row>
    <row r="14" spans="1:23" ht="24" customHeight="1" x14ac:dyDescent="0.5">
      <c r="A14" s="25" t="s">
        <v>30</v>
      </c>
      <c r="B14" s="26" t="s">
        <v>33</v>
      </c>
      <c r="C14" s="33"/>
      <c r="D14" s="34" t="s">
        <v>25</v>
      </c>
      <c r="E14" s="34" t="s">
        <v>24</v>
      </c>
      <c r="F14" s="35">
        <f>AVERAGE('พท 1.14.2_1'!F14,'พท 1.14.2_2'!F14)</f>
        <v>0</v>
      </c>
      <c r="G14" s="36">
        <f>AVERAGE('พท 1.14.2_1'!G14,'พท 1.14.2_2'!G14)</f>
        <v>0</v>
      </c>
      <c r="H14" s="36">
        <f>AVERAGE('พท 1.14.2_1'!H14,'พท 1.14.2_2'!H14)</f>
        <v>0</v>
      </c>
      <c r="I14" s="36">
        <f>AVERAGE('พท 1.14.2_1'!I14,'พท 1.14.2_2'!I14)</f>
        <v>0</v>
      </c>
      <c r="J14" s="36">
        <f>AVERAGE('พท 1.14.2_1'!J14,'พท 1.14.2_2'!J14)</f>
        <v>0</v>
      </c>
      <c r="K14" s="36">
        <f>AVERAGE('พท 1.14.2_1'!K14,'พท 1.14.2_2'!K14)</f>
        <v>0</v>
      </c>
      <c r="L14" s="36">
        <f>AVERAGE('พท 1.14.2_1'!L14,'พท 1.14.2_2'!L14)</f>
        <v>0</v>
      </c>
      <c r="M14" s="36">
        <f>AVERAGE('พท 1.14.2_1'!M14,'พท 1.14.2_2'!M14)</f>
        <v>0</v>
      </c>
      <c r="N14" s="36">
        <f>AVERAGE('พท 1.14.2_1'!N14,'พท 1.14.2_2'!N14)</f>
        <v>0</v>
      </c>
      <c r="O14" s="36">
        <f>AVERAGE('พท 1.14.2_1'!O14,'พท 1.14.2_2'!O14)</f>
        <v>0</v>
      </c>
      <c r="P14" s="36">
        <f>AVERAGE('พท 1.14.2_1'!P14,'พท 1.14.2_2'!P14)</f>
        <v>0</v>
      </c>
      <c r="Q14" s="36">
        <f>AVERAGE('พท 1.14.2_1'!Q14,'พท 1.14.2_2'!Q14)</f>
        <v>0</v>
      </c>
      <c r="R14" s="36">
        <f>AVERAGE('พท 1.14.2_1'!R14,'พท 1.14.2_2'!R14)</f>
        <v>0</v>
      </c>
      <c r="S14" s="36">
        <f>AVERAGE('พท 1.14.2_1'!S14,'พท 1.14.2_2'!S14)</f>
        <v>0</v>
      </c>
      <c r="T14" s="36">
        <f>AVERAGE('พท 1.14.2_1'!T14,'พท 1.14.2_2'!T14)</f>
        <v>0</v>
      </c>
      <c r="U14" s="36">
        <f>AVERAGE('พท 1.14.2_1'!U14,'พท 1.14.2_2'!U14)</f>
        <v>0</v>
      </c>
      <c r="V14" s="37">
        <f>AVERAGE('พท 1.14.2_1'!V14,'พท 1.14.2_2'!V14)</f>
        <v>0</v>
      </c>
      <c r="W14" s="38">
        <f>AVERAGE('พท 1.14.2_1'!W14,'พท 1.14.2_2'!W14)</f>
        <v>0</v>
      </c>
    </row>
    <row r="15" spans="1:23" ht="24" customHeight="1" x14ac:dyDescent="0.5">
      <c r="A15" s="25"/>
      <c r="B15" s="39"/>
      <c r="C15" s="33"/>
      <c r="D15" s="34"/>
      <c r="E15" s="34" t="s">
        <v>26</v>
      </c>
      <c r="F15" s="40">
        <f>AVERAGE('พท 1.14.2_1'!F15,'พท 1.14.2_2'!F15)</f>
        <v>0</v>
      </c>
      <c r="G15" s="36">
        <f>AVERAGE('พท 1.14.2_1'!G15,'พท 1.14.2_2'!G15)</f>
        <v>0</v>
      </c>
      <c r="H15" s="36">
        <f>AVERAGE('พท 1.14.2_1'!H15,'พท 1.14.2_2'!H15)</f>
        <v>0</v>
      </c>
      <c r="I15" s="36">
        <f>AVERAGE('พท 1.14.2_1'!I15,'พท 1.14.2_2'!I15)</f>
        <v>0</v>
      </c>
      <c r="J15" s="36">
        <f>AVERAGE('พท 1.14.2_1'!J15,'พท 1.14.2_2'!J15)</f>
        <v>0</v>
      </c>
      <c r="K15" s="36">
        <f>AVERAGE('พท 1.14.2_1'!K15,'พท 1.14.2_2'!K15)</f>
        <v>0</v>
      </c>
      <c r="L15" s="36">
        <f>AVERAGE('พท 1.14.2_1'!L15,'พท 1.14.2_2'!L15)</f>
        <v>0</v>
      </c>
      <c r="M15" s="36">
        <f>AVERAGE('พท 1.14.2_1'!M15,'พท 1.14.2_2'!M15)</f>
        <v>0</v>
      </c>
      <c r="N15" s="36">
        <f>AVERAGE('พท 1.14.2_1'!N15,'พท 1.14.2_2'!N15)</f>
        <v>0</v>
      </c>
      <c r="O15" s="36">
        <f>AVERAGE('พท 1.14.2_1'!O15,'พท 1.14.2_2'!O15)</f>
        <v>0</v>
      </c>
      <c r="P15" s="36">
        <f>AVERAGE('พท 1.14.2_1'!P15,'พท 1.14.2_2'!P15)</f>
        <v>0</v>
      </c>
      <c r="Q15" s="36">
        <f>AVERAGE('พท 1.14.2_1'!Q15,'พท 1.14.2_2'!Q15)</f>
        <v>0</v>
      </c>
      <c r="R15" s="36">
        <f>AVERAGE('พท 1.14.2_1'!R15,'พท 1.14.2_2'!R15)</f>
        <v>0</v>
      </c>
      <c r="S15" s="36">
        <f>AVERAGE('พท 1.14.2_1'!S15,'พท 1.14.2_2'!S15)</f>
        <v>0</v>
      </c>
      <c r="T15" s="36">
        <f>AVERAGE('พท 1.14.2_1'!T15,'พท 1.14.2_2'!T15)</f>
        <v>0</v>
      </c>
      <c r="U15" s="36">
        <f>AVERAGE('พท 1.14.2_1'!U15,'พท 1.14.2_2'!U15)</f>
        <v>0</v>
      </c>
      <c r="V15" s="37">
        <f>AVERAGE('พท 1.14.2_1'!V15,'พท 1.14.2_2'!V15)</f>
        <v>0</v>
      </c>
      <c r="W15" s="38">
        <f>AVERAGE('พท 1.14.2_1'!W15,'พท 1.14.2_2'!W15)</f>
        <v>0</v>
      </c>
    </row>
    <row r="16" spans="1:23" ht="24" customHeight="1" x14ac:dyDescent="0.5">
      <c r="A16" s="25"/>
      <c r="B16" s="39"/>
      <c r="C16" s="41"/>
      <c r="D16" s="42" t="s">
        <v>27</v>
      </c>
      <c r="E16" s="42"/>
      <c r="F16" s="18">
        <f>AVERAGE('พท 1.14.2_1'!F16,'พท 1.14.2_2'!F16)</f>
        <v>5.2338730412855097E-2</v>
      </c>
      <c r="G16" s="19">
        <f>AVERAGE('พท 1.14.2_1'!G16,'พท 1.14.2_2'!G16)</f>
        <v>0</v>
      </c>
      <c r="H16" s="19">
        <f>AVERAGE('พท 1.14.2_1'!H16,'พท 1.14.2_2'!H16)</f>
        <v>0</v>
      </c>
      <c r="I16" s="19">
        <f>AVERAGE('พท 1.14.2_1'!I16,'พท 1.14.2_2'!I16)</f>
        <v>0.22090562843842573</v>
      </c>
      <c r="J16" s="19">
        <f>AVERAGE('พท 1.14.2_1'!J16,'พท 1.14.2_2'!J16)</f>
        <v>0</v>
      </c>
      <c r="K16" s="19">
        <f>AVERAGE('พท 1.14.2_1'!K16,'พท 1.14.2_2'!K16)</f>
        <v>0</v>
      </c>
      <c r="L16" s="19">
        <f>AVERAGE('พท 1.14.2_1'!L16,'พท 1.14.2_2'!L16)</f>
        <v>0.31231485399915365</v>
      </c>
      <c r="M16" s="19">
        <f>AVERAGE('พท 1.14.2_1'!M16,'พท 1.14.2_2'!M16)</f>
        <v>0</v>
      </c>
      <c r="N16" s="19">
        <f>AVERAGE('พท 1.14.2_1'!N16,'พท 1.14.2_2'!N16)</f>
        <v>0</v>
      </c>
      <c r="O16" s="19">
        <f>AVERAGE('พท 1.14.2_1'!O16,'พท 1.14.2_2'!O16)</f>
        <v>1.6421538885121527</v>
      </c>
      <c r="P16" s="19">
        <f>AVERAGE('พท 1.14.2_1'!P16,'พท 1.14.2_2'!P16)</f>
        <v>0.99139414802065406</v>
      </c>
      <c r="Q16" s="19">
        <f>AVERAGE('พท 1.14.2_1'!Q16,'พท 1.14.2_2'!Q16)</f>
        <v>0</v>
      </c>
      <c r="R16" s="19">
        <f>AVERAGE('พท 1.14.2_1'!R16,'พท 1.14.2_2'!R16)</f>
        <v>0.83831122810570013</v>
      </c>
      <c r="S16" s="19">
        <f>AVERAGE('พท 1.14.2_1'!S16,'พท 1.14.2_2'!S16)</f>
        <v>0</v>
      </c>
      <c r="T16" s="19">
        <f>AVERAGE('พท 1.14.2_1'!T16,'พท 1.14.2_2'!T16)</f>
        <v>0</v>
      </c>
      <c r="U16" s="19">
        <f>AVERAGE('พท 1.14.2_1'!U16,'พท 1.14.2_2'!U16)</f>
        <v>0</v>
      </c>
      <c r="V16" s="43">
        <f>AVERAGE('พท 1.14.2_1'!V16,'พท 1.14.2_2'!V16)</f>
        <v>17.41764705882353</v>
      </c>
      <c r="W16" s="22">
        <f>AVERAGE('พท 1.14.2_1'!W16,'พท 1.14.2_2'!W16)</f>
        <v>21.475065536312471</v>
      </c>
    </row>
  </sheetData>
  <pageMargins left="0.39370078740157483" right="0.39370078740157483" top="0.78740157480314965" bottom="0.59055118110236227" header="0.51181102362204722" footer="0.39370078740157483"/>
  <pageSetup paperSize="9" scale="74" orientation="landscape" r:id="rId1"/>
  <headerFooter alignWithMargins="0">
    <oddFooter>&amp;L&amp;F&amp;C&amp;T  &amp;D&amp;Rหน้า &amp;P/&amp;N</oddFooter>
  </headerFooter>
  <rowBreaks count="2" manualBreakCount="2">
    <brk id="28" max="16383" man="1"/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W16"/>
  <sheetViews>
    <sheetView showGridLines="0" workbookViewId="0">
      <pane xSplit="5" ySplit="4" topLeftCell="F5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RowHeight="24" customHeight="1" x14ac:dyDescent="0.5"/>
  <cols>
    <col min="1" max="1" width="7.28515625" style="5" customWidth="1"/>
    <col min="2" max="2" width="4.85546875" style="5" customWidth="1"/>
    <col min="3" max="3" width="28.7109375" style="13" customWidth="1"/>
    <col min="4" max="5" width="9.28515625" style="13" customWidth="1"/>
    <col min="6" max="18" width="6.7109375" style="13" customWidth="1"/>
    <col min="19" max="23" width="8.85546875" style="13" customWidth="1"/>
    <col min="24" max="16384" width="9.140625" style="13"/>
  </cols>
  <sheetData>
    <row r="1" spans="1:23" s="3" customFormat="1" ht="24" customHeight="1" x14ac:dyDescent="0.5">
      <c r="A1" s="1"/>
      <c r="B1" s="1"/>
      <c r="C1" s="2" t="s">
        <v>43</v>
      </c>
    </row>
    <row r="2" spans="1:23" s="3" customFormat="1" ht="24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4" customHeight="1" x14ac:dyDescent="0.5">
      <c r="B3" s="6"/>
      <c r="C3" s="7" t="s">
        <v>0</v>
      </c>
      <c r="D3" s="8" t="s">
        <v>4</v>
      </c>
      <c r="E3" s="7" t="s">
        <v>5</v>
      </c>
      <c r="F3" s="9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2"/>
    </row>
    <row r="4" spans="1:23" ht="24" customHeight="1" x14ac:dyDescent="0.5">
      <c r="B4" s="14"/>
      <c r="C4" s="15"/>
      <c r="D4" s="16" t="s">
        <v>1</v>
      </c>
      <c r="E4" s="17" t="s">
        <v>2</v>
      </c>
      <c r="F4" s="18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9" t="s">
        <v>13</v>
      </c>
      <c r="N4" s="19" t="s">
        <v>14</v>
      </c>
      <c r="O4" s="19" t="s">
        <v>15</v>
      </c>
      <c r="P4" s="19" t="s">
        <v>16</v>
      </c>
      <c r="Q4" s="19" t="s">
        <v>17</v>
      </c>
      <c r="R4" s="19" t="s">
        <v>18</v>
      </c>
      <c r="S4" s="20" t="s">
        <v>19</v>
      </c>
      <c r="T4" s="20" t="s">
        <v>20</v>
      </c>
      <c r="U4" s="20" t="s">
        <v>31</v>
      </c>
      <c r="V4" s="21" t="s">
        <v>21</v>
      </c>
      <c r="W4" s="22" t="s">
        <v>22</v>
      </c>
    </row>
    <row r="5" spans="1:23" s="24" customFormat="1" ht="24" customHeight="1" x14ac:dyDescent="0.5">
      <c r="A5" s="23"/>
      <c r="B5" s="14"/>
      <c r="C5" s="66" t="s">
        <v>32</v>
      </c>
      <c r="D5" s="66" t="s">
        <v>23</v>
      </c>
      <c r="E5" s="66" t="s">
        <v>23</v>
      </c>
      <c r="F5" s="67">
        <v>6.093948370715193E-2</v>
      </c>
      <c r="G5" s="68">
        <v>0</v>
      </c>
      <c r="H5" s="68">
        <v>0</v>
      </c>
      <c r="I5" s="68">
        <v>0.44181125687685147</v>
      </c>
      <c r="J5" s="68">
        <v>0</v>
      </c>
      <c r="K5" s="68">
        <v>0</v>
      </c>
      <c r="L5" s="68">
        <v>0.6246297079983073</v>
      </c>
      <c r="M5" s="68">
        <v>0</v>
      </c>
      <c r="N5" s="68">
        <v>0</v>
      </c>
      <c r="O5" s="68">
        <v>1.4473127380448583</v>
      </c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69">
        <v>7.7647058823529411</v>
      </c>
      <c r="W5" s="70">
        <v>10.339399068980111</v>
      </c>
    </row>
    <row r="6" spans="1:23" s="24" customFormat="1" ht="24" customHeight="1" x14ac:dyDescent="0.5">
      <c r="A6" s="23"/>
      <c r="B6" s="14"/>
      <c r="C6" s="71"/>
      <c r="D6" s="66"/>
      <c r="E6" s="66" t="s">
        <v>24</v>
      </c>
      <c r="F6" s="67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69">
        <v>0</v>
      </c>
      <c r="W6" s="70">
        <v>0</v>
      </c>
    </row>
    <row r="7" spans="1:23" s="24" customFormat="1" ht="24" customHeight="1" x14ac:dyDescent="0.5">
      <c r="A7" s="23"/>
      <c r="B7" s="14"/>
      <c r="C7" s="71"/>
      <c r="D7" s="66"/>
      <c r="E7" s="66" t="s">
        <v>22</v>
      </c>
      <c r="F7" s="67">
        <v>6.093948370715193E-2</v>
      </c>
      <c r="G7" s="68">
        <v>0</v>
      </c>
      <c r="H7" s="68">
        <v>0</v>
      </c>
      <c r="I7" s="68">
        <v>0.44181125687685147</v>
      </c>
      <c r="J7" s="68">
        <v>0</v>
      </c>
      <c r="K7" s="68">
        <v>0</v>
      </c>
      <c r="L7" s="68">
        <v>0.6246297079983073</v>
      </c>
      <c r="M7" s="68">
        <v>0</v>
      </c>
      <c r="N7" s="68">
        <v>0</v>
      </c>
      <c r="O7" s="68">
        <v>1.4473127380448583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9">
        <v>7.7647058823529411</v>
      </c>
      <c r="W7" s="70">
        <v>10.339399068980111</v>
      </c>
    </row>
    <row r="8" spans="1:23" s="24" customFormat="1" ht="24" customHeight="1" x14ac:dyDescent="0.5">
      <c r="A8" s="23"/>
      <c r="B8" s="14"/>
      <c r="C8" s="71"/>
      <c r="D8" s="66" t="s">
        <v>25</v>
      </c>
      <c r="E8" s="66" t="s">
        <v>24</v>
      </c>
      <c r="F8" s="67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9">
        <v>0</v>
      </c>
      <c r="W8" s="70">
        <v>0</v>
      </c>
    </row>
    <row r="9" spans="1:23" s="24" customFormat="1" ht="24" customHeight="1" x14ac:dyDescent="0.5">
      <c r="A9" s="23"/>
      <c r="B9" s="14"/>
      <c r="C9" s="71"/>
      <c r="D9" s="66"/>
      <c r="E9" s="66" t="s">
        <v>26</v>
      </c>
      <c r="F9" s="67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9">
        <v>0</v>
      </c>
      <c r="W9" s="70">
        <v>0</v>
      </c>
    </row>
    <row r="10" spans="1:23" s="24" customFormat="1" ht="24" customHeight="1" x14ac:dyDescent="0.5">
      <c r="A10" s="23"/>
      <c r="B10" s="14"/>
      <c r="C10" s="71"/>
      <c r="D10" s="72" t="s">
        <v>27</v>
      </c>
      <c r="E10" s="72"/>
      <c r="F10" s="67">
        <v>6.093948370715193E-2</v>
      </c>
      <c r="G10" s="68">
        <v>0</v>
      </c>
      <c r="H10" s="68">
        <v>0</v>
      </c>
      <c r="I10" s="68">
        <v>0.44181125687685147</v>
      </c>
      <c r="J10" s="68">
        <v>0</v>
      </c>
      <c r="K10" s="68">
        <v>0</v>
      </c>
      <c r="L10" s="68">
        <v>0.6246297079983073</v>
      </c>
      <c r="M10" s="68">
        <v>0</v>
      </c>
      <c r="N10" s="68">
        <v>0</v>
      </c>
      <c r="O10" s="68">
        <v>1.4473127380448583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9">
        <v>7.7647058823529411</v>
      </c>
      <c r="W10" s="70">
        <v>10.339399068980111</v>
      </c>
    </row>
    <row r="11" spans="1:23" ht="24" customHeight="1" x14ac:dyDescent="0.5">
      <c r="A11" s="25" t="s">
        <v>28</v>
      </c>
      <c r="B11" s="26" t="s">
        <v>33</v>
      </c>
      <c r="C11" s="27" t="s">
        <v>34</v>
      </c>
      <c r="D11" s="28" t="s">
        <v>23</v>
      </c>
      <c r="E11" s="28" t="s">
        <v>23</v>
      </c>
      <c r="F11" s="29">
        <v>6.093948370715193E-2</v>
      </c>
      <c r="G11" s="30">
        <v>0</v>
      </c>
      <c r="H11" s="30">
        <v>0</v>
      </c>
      <c r="I11" s="30">
        <v>0.44181125687685147</v>
      </c>
      <c r="J11" s="30">
        <v>0</v>
      </c>
      <c r="K11" s="30">
        <v>0</v>
      </c>
      <c r="L11" s="30">
        <v>0.6246297079983073</v>
      </c>
      <c r="M11" s="30">
        <v>0</v>
      </c>
      <c r="N11" s="30">
        <v>0</v>
      </c>
      <c r="O11" s="30">
        <v>1.4473127380448583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1">
        <v>7.7647058823529411</v>
      </c>
      <c r="W11" s="32">
        <v>10.339399068980111</v>
      </c>
    </row>
    <row r="12" spans="1:23" ht="24" customHeight="1" x14ac:dyDescent="0.5">
      <c r="A12" s="25" t="s">
        <v>29</v>
      </c>
      <c r="B12" s="26" t="s">
        <v>33</v>
      </c>
      <c r="C12" s="33"/>
      <c r="D12" s="34"/>
      <c r="E12" s="34" t="s">
        <v>24</v>
      </c>
      <c r="F12" s="35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7">
        <v>0</v>
      </c>
      <c r="W12" s="38">
        <v>0</v>
      </c>
    </row>
    <row r="13" spans="1:23" ht="24" customHeight="1" x14ac:dyDescent="0.5">
      <c r="A13" s="25"/>
      <c r="B13" s="39"/>
      <c r="C13" s="33"/>
      <c r="D13" s="34"/>
      <c r="E13" s="34" t="s">
        <v>22</v>
      </c>
      <c r="F13" s="40">
        <v>6.093948370715193E-2</v>
      </c>
      <c r="G13" s="36">
        <v>0</v>
      </c>
      <c r="H13" s="36">
        <v>0</v>
      </c>
      <c r="I13" s="36">
        <v>0.44181125687685147</v>
      </c>
      <c r="J13" s="36">
        <v>0</v>
      </c>
      <c r="K13" s="36">
        <v>0</v>
      </c>
      <c r="L13" s="36">
        <v>0.6246297079983073</v>
      </c>
      <c r="M13" s="36">
        <v>0</v>
      </c>
      <c r="N13" s="36">
        <v>0</v>
      </c>
      <c r="O13" s="36">
        <v>1.4473127380448583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7">
        <v>7.7647058823529411</v>
      </c>
      <c r="W13" s="38">
        <v>10.339399068980111</v>
      </c>
    </row>
    <row r="14" spans="1:23" ht="24" customHeight="1" x14ac:dyDescent="0.5">
      <c r="A14" s="25" t="s">
        <v>30</v>
      </c>
      <c r="B14" s="26" t="s">
        <v>33</v>
      </c>
      <c r="C14" s="33"/>
      <c r="D14" s="34" t="s">
        <v>25</v>
      </c>
      <c r="E14" s="34" t="s">
        <v>24</v>
      </c>
      <c r="F14" s="35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7">
        <v>0</v>
      </c>
      <c r="W14" s="38">
        <v>0</v>
      </c>
    </row>
    <row r="15" spans="1:23" ht="24" customHeight="1" x14ac:dyDescent="0.5">
      <c r="A15" s="25"/>
      <c r="B15" s="39"/>
      <c r="C15" s="33"/>
      <c r="D15" s="34"/>
      <c r="E15" s="34" t="s">
        <v>26</v>
      </c>
      <c r="F15" s="40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7">
        <v>0</v>
      </c>
      <c r="W15" s="38">
        <v>0</v>
      </c>
    </row>
    <row r="16" spans="1:23" ht="24" customHeight="1" x14ac:dyDescent="0.5">
      <c r="A16" s="25"/>
      <c r="B16" s="39"/>
      <c r="C16" s="41"/>
      <c r="D16" s="42" t="s">
        <v>27</v>
      </c>
      <c r="E16" s="42"/>
      <c r="F16" s="18">
        <v>6.093948370715193E-2</v>
      </c>
      <c r="G16" s="19">
        <v>0</v>
      </c>
      <c r="H16" s="19">
        <v>0</v>
      </c>
      <c r="I16" s="19">
        <v>0.44181125687685147</v>
      </c>
      <c r="J16" s="19">
        <v>0</v>
      </c>
      <c r="K16" s="19">
        <v>0</v>
      </c>
      <c r="L16" s="19">
        <v>0.6246297079983073</v>
      </c>
      <c r="M16" s="19">
        <v>0</v>
      </c>
      <c r="N16" s="19">
        <v>0</v>
      </c>
      <c r="O16" s="19">
        <v>1.4473127380448583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43">
        <v>7.7647058823529411</v>
      </c>
      <c r="W16" s="22">
        <v>10.339399068980111</v>
      </c>
    </row>
  </sheetData>
  <phoneticPr fontId="20" type="noConversion"/>
  <pageMargins left="0.39370078740157483" right="0.39370078740157483" top="0.78740157480314965" bottom="0.59055118110236227" header="0.51181102362204722" footer="0.39370078740157483"/>
  <pageSetup paperSize="9" scale="74" orientation="landscape" r:id="rId1"/>
  <headerFooter alignWithMargins="0">
    <oddFooter>&amp;L&amp;F&amp;C&amp;T  &amp;D&amp;Rหน้า &amp;P/&amp;N</oddFooter>
  </headerFooter>
  <rowBreaks count="2" manualBreakCount="2">
    <brk id="28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20</vt:i4>
      </vt:variant>
    </vt:vector>
  </HeadingPairs>
  <TitlesOfParts>
    <vt:vector size="31" baseType="lpstr">
      <vt:lpstr>Table 1.14 เทคนิคการสัตวแพทย์</vt:lpstr>
      <vt:lpstr>Table 1.14</vt:lpstr>
      <vt:lpstr>Table 1.14_1</vt:lpstr>
      <vt:lpstr>Table 1.14_2</vt:lpstr>
      <vt:lpstr>ปท 1.14.1</vt:lpstr>
      <vt:lpstr>ปท 1.14.1_1</vt:lpstr>
      <vt:lpstr>ปท 1.14.1_2</vt:lpstr>
      <vt:lpstr>พท 1.14.2</vt:lpstr>
      <vt:lpstr>พท 1.14.2_1</vt:lpstr>
      <vt:lpstr>พท 1.14.2_2</vt:lpstr>
      <vt:lpstr>Sheet1</vt:lpstr>
      <vt:lpstr>'Table 1.14'!Print_Area</vt:lpstr>
      <vt:lpstr>'Table 1.14 เทคนิคการสัตวแพทย์'!Print_Area</vt:lpstr>
      <vt:lpstr>'Table 1.14_1'!Print_Area</vt:lpstr>
      <vt:lpstr>'Table 1.14_2'!Print_Area</vt:lpstr>
      <vt:lpstr>'ปท 1.14.1'!Print_Area</vt:lpstr>
      <vt:lpstr>'ปท 1.14.1_1'!Print_Area</vt:lpstr>
      <vt:lpstr>'ปท 1.14.1_2'!Print_Area</vt:lpstr>
      <vt:lpstr>'พท 1.14.2'!Print_Area</vt:lpstr>
      <vt:lpstr>'พท 1.14.2_1'!Print_Area</vt:lpstr>
      <vt:lpstr>'พท 1.14.2_2'!Print_Area</vt:lpstr>
      <vt:lpstr>'Table 1.14'!Print_Titles</vt:lpstr>
      <vt:lpstr>'Table 1.14 เทคนิคการสัตวแพทย์'!Print_Titles</vt:lpstr>
      <vt:lpstr>'Table 1.14_1'!Print_Titles</vt:lpstr>
      <vt:lpstr>'Table 1.14_2'!Print_Titles</vt:lpstr>
      <vt:lpstr>'ปท 1.14.1'!Print_Titles</vt:lpstr>
      <vt:lpstr>'ปท 1.14.1_1'!Print_Titles</vt:lpstr>
      <vt:lpstr>'ปท 1.14.1_2'!Print_Titles</vt:lpstr>
      <vt:lpstr>'พท 1.14.2'!Print_Titles</vt:lpstr>
      <vt:lpstr>'พท 1.14.2_1'!Print_Titles</vt:lpstr>
      <vt:lpstr>'พท 1.14.2_2'!Print_Titles</vt:lpstr>
    </vt:vector>
  </TitlesOfParts>
  <Company>Planning Division KU.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Plan198</cp:lastModifiedBy>
  <cp:lastPrinted>2016-03-15T06:23:37Z</cp:lastPrinted>
  <dcterms:created xsi:type="dcterms:W3CDTF">2010-10-22T06:52:07Z</dcterms:created>
  <dcterms:modified xsi:type="dcterms:W3CDTF">2016-03-15T06:24:36Z</dcterms:modified>
</cp:coreProperties>
</file>