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0955" windowHeight="10485" activeTab="1"/>
  </bookViews>
  <sheets>
    <sheet name="data58_2 B" sheetId="3" r:id="rId1"/>
    <sheet name="Table 1.15" sheetId="13" r:id="rId2"/>
    <sheet name="ปกติ 1.15.1" sheetId="12" r:id="rId3"/>
    <sheet name="ปท 1.15.1_1" sheetId="6" r:id="rId4"/>
    <sheet name="ปบ 1.15.1_2" sheetId="9" r:id="rId5"/>
    <sheet name="พิเศษ 1.15.2" sheetId="11" r:id="rId6"/>
    <sheet name="พท 1.15.2_1" sheetId="8" r:id="rId7"/>
    <sheet name="พบ 1.15.2_2" sheetId="10" r:id="rId8"/>
  </sheets>
  <definedNames>
    <definedName name="_xlnm._FilterDatabase" localSheetId="0" hidden="1">'data58_2 B'!$A$1:$Y$107</definedName>
    <definedName name="_xlnm._FilterDatabase" localSheetId="1" hidden="1">'Table 1.15'!$A$2:$V$34</definedName>
    <definedName name="_xlnm._FilterDatabase" localSheetId="2" hidden="1">'ปกติ 1.15.1'!$A$2:$V$34</definedName>
    <definedName name="_xlnm._FilterDatabase" localSheetId="3" hidden="1">'ปท 1.15.1_1'!$R$2:$AM$34</definedName>
    <definedName name="_xlnm._FilterDatabase" localSheetId="4" hidden="1">'ปบ 1.15.1_2'!$A$2:$V$34</definedName>
    <definedName name="_xlnm._FilterDatabase" localSheetId="6" hidden="1">'พท 1.15.2_1'!$R$2:$AM$34</definedName>
    <definedName name="_xlnm._FilterDatabase" localSheetId="7" hidden="1">'พบ 1.15.2_2'!$A$2:$V$34</definedName>
    <definedName name="_xlnm._FilterDatabase" localSheetId="5" hidden="1">'พิเศษ 1.15.2'!$A$2:$V$34</definedName>
    <definedName name="_xlnm.Print_Area" localSheetId="1">'Table 1.15'!$C$1:$W$40</definedName>
    <definedName name="_xlnm.Print_Area" localSheetId="2">'ปกติ 1.15.1'!$C$1:$W$40</definedName>
    <definedName name="_xlnm.Print_Area" localSheetId="3">'ปท 1.15.1_1'!$T$1:$AN$40</definedName>
    <definedName name="_xlnm.Print_Area" localSheetId="4">'ปบ 1.15.1_2'!$C$1:$W$40</definedName>
    <definedName name="_xlnm.Print_Area" localSheetId="6">'พท 1.15.2_1'!$T$1:$AN$40</definedName>
    <definedName name="_xlnm.Print_Area" localSheetId="7">'พบ 1.15.2_2'!$C$1:$W$40</definedName>
    <definedName name="_xlnm.Print_Area" localSheetId="5">'พิเศษ 1.15.2'!$C$1:$W$40</definedName>
    <definedName name="_xlnm.Print_Titles" localSheetId="1">'Table 1.15'!$2:$4</definedName>
    <definedName name="_xlnm.Print_Titles" localSheetId="2">'ปกติ 1.15.1'!$2:$4</definedName>
    <definedName name="_xlnm.Print_Titles" localSheetId="3">'ปท 1.15.1_1'!$2:$4</definedName>
    <definedName name="_xlnm.Print_Titles" localSheetId="4">'ปบ 1.15.1_2'!$2:$4</definedName>
    <definedName name="_xlnm.Print_Titles" localSheetId="6">'พท 1.15.2_1'!$2:$4</definedName>
    <definedName name="_xlnm.Print_Titles" localSheetId="7">'พบ 1.15.2_2'!$2:$4</definedName>
    <definedName name="_xlnm.Print_Titles" localSheetId="5">'พิเศษ 1.15.2'!$2:$4</definedName>
  </definedNames>
  <calcPr calcId="144525"/>
</workbook>
</file>

<file path=xl/calcChain.xml><?xml version="1.0" encoding="utf-8"?>
<calcChain xmlns="http://schemas.openxmlformats.org/spreadsheetml/2006/main">
  <c r="AM38" i="8" l="1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AM39" i="8" l="1"/>
  <c r="AL39" i="8"/>
  <c r="AF39" i="8"/>
  <c r="AC39" i="8"/>
  <c r="AB39" i="8"/>
  <c r="Z39" i="8"/>
  <c r="Y39" i="8"/>
  <c r="X39" i="8"/>
  <c r="W39" i="8"/>
  <c r="AK37" i="8"/>
  <c r="AG37" i="8"/>
  <c r="AC37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AL13" i="6"/>
  <c r="AJ13" i="6"/>
  <c r="AI13" i="6"/>
  <c r="AH13" i="6"/>
  <c r="AG13" i="6"/>
  <c r="AF13" i="6"/>
  <c r="AE13" i="6"/>
  <c r="AD13" i="6"/>
  <c r="AC13" i="6"/>
  <c r="AB13" i="6"/>
  <c r="Z13" i="6"/>
  <c r="Y13" i="6"/>
  <c r="X13" i="6"/>
  <c r="AC40" i="8" l="1"/>
  <c r="Z16" i="6"/>
  <c r="AI16" i="6"/>
  <c r="AF16" i="6"/>
  <c r="AJ16" i="6"/>
  <c r="X16" i="6"/>
  <c r="G16" i="12" s="1"/>
  <c r="AC16" i="6"/>
  <c r="AL16" i="6"/>
  <c r="AD16" i="6"/>
  <c r="AG16" i="6"/>
  <c r="AH16" i="6"/>
  <c r="AE16" i="6"/>
  <c r="AK13" i="6"/>
  <c r="AK16" i="6" s="1"/>
  <c r="AA13" i="6"/>
  <c r="AA16" i="6" s="1"/>
  <c r="AB16" i="6"/>
  <c r="Y16" i="6"/>
  <c r="W37" i="8"/>
  <c r="W40" i="8" s="1"/>
  <c r="AA37" i="8"/>
  <c r="AE37" i="8"/>
  <c r="N37" i="11" s="1"/>
  <c r="AI37" i="8"/>
  <c r="R37" i="11" s="1"/>
  <c r="AM37" i="8"/>
  <c r="AM40" i="8" s="1"/>
  <c r="X37" i="8"/>
  <c r="X40" i="8" s="1"/>
  <c r="AB37" i="8"/>
  <c r="AB40" i="8" s="1"/>
  <c r="AF37" i="8"/>
  <c r="O37" i="11" s="1"/>
  <c r="AJ37" i="8"/>
  <c r="Y37" i="8"/>
  <c r="Y40" i="8" s="1"/>
  <c r="Z37" i="8"/>
  <c r="Z40" i="8" s="1"/>
  <c r="AD37" i="8"/>
  <c r="AH37" i="8"/>
  <c r="AL37" i="8"/>
  <c r="AL40" i="8" s="1"/>
  <c r="Y31" i="8"/>
  <c r="Y34" i="8" s="1"/>
  <c r="AC31" i="8"/>
  <c r="AC34" i="8" s="1"/>
  <c r="AG31" i="8"/>
  <c r="AG34" i="8" s="1"/>
  <c r="AK31" i="8"/>
  <c r="AK34" i="8" s="1"/>
  <c r="W13" i="8"/>
  <c r="W16" i="8" s="1"/>
  <c r="AA13" i="8"/>
  <c r="J13" i="11" s="1"/>
  <c r="AE13" i="8"/>
  <c r="AE16" i="8" s="1"/>
  <c r="AI13" i="8"/>
  <c r="R13" i="11" s="1"/>
  <c r="AM13" i="8"/>
  <c r="AM16" i="8" s="1"/>
  <c r="X19" i="8"/>
  <c r="X22" i="8" s="1"/>
  <c r="AB19" i="8"/>
  <c r="AB22" i="8" s="1"/>
  <c r="AF19" i="8"/>
  <c r="AF22" i="8" s="1"/>
  <c r="AJ19" i="8"/>
  <c r="AJ22" i="8" s="1"/>
  <c r="Y25" i="8"/>
  <c r="Y28" i="8" s="1"/>
  <c r="AC25" i="8"/>
  <c r="AC28" i="8" s="1"/>
  <c r="AG25" i="8"/>
  <c r="AG28" i="8" s="1"/>
  <c r="AK25" i="8"/>
  <c r="AK28" i="8" s="1"/>
  <c r="Z31" i="8"/>
  <c r="Z34" i="8" s="1"/>
  <c r="AD31" i="8"/>
  <c r="AD34" i="8" s="1"/>
  <c r="AH31" i="8"/>
  <c r="AH34" i="8" s="1"/>
  <c r="AL31" i="8"/>
  <c r="AL34" i="8" s="1"/>
  <c r="AJ37" i="6"/>
  <c r="AJ40" i="6" s="1"/>
  <c r="Y13" i="8"/>
  <c r="Y16" i="8" s="1"/>
  <c r="AC13" i="8"/>
  <c r="AC16" i="8" s="1"/>
  <c r="AG13" i="8"/>
  <c r="AG16" i="8" s="1"/>
  <c r="AK13" i="8"/>
  <c r="AK16" i="8" s="1"/>
  <c r="Z19" i="8"/>
  <c r="Z22" i="8" s="1"/>
  <c r="AD19" i="8"/>
  <c r="AD22" i="8" s="1"/>
  <c r="AH19" i="8"/>
  <c r="AH22" i="8" s="1"/>
  <c r="AL19" i="8"/>
  <c r="AL22" i="8" s="1"/>
  <c r="W25" i="8"/>
  <c r="W28" i="8" s="1"/>
  <c r="AA25" i="8"/>
  <c r="AA28" i="8" s="1"/>
  <c r="AE25" i="8"/>
  <c r="AE28" i="8" s="1"/>
  <c r="AI25" i="8"/>
  <c r="AI28" i="8" s="1"/>
  <c r="AM25" i="8"/>
  <c r="V25" i="11" s="1"/>
  <c r="X31" i="8"/>
  <c r="X34" i="8" s="1"/>
  <c r="G34" i="11" s="1"/>
  <c r="AB31" i="8"/>
  <c r="AB34" i="8" s="1"/>
  <c r="AF31" i="8"/>
  <c r="AF34" i="8" s="1"/>
  <c r="AJ31" i="8"/>
  <c r="AJ34" i="8" s="1"/>
  <c r="AM13" i="6"/>
  <c r="AM16" i="6" s="1"/>
  <c r="AA39" i="8"/>
  <c r="AG39" i="8"/>
  <c r="AG40" i="8" s="1"/>
  <c r="AE39" i="8"/>
  <c r="AI39" i="8"/>
  <c r="AI9" i="8" s="1"/>
  <c r="AD39" i="8"/>
  <c r="AH39" i="8"/>
  <c r="AJ39" i="8"/>
  <c r="AJ9" i="8" s="1"/>
  <c r="AK39" i="8"/>
  <c r="AK40" i="8" s="1"/>
  <c r="Y19" i="6"/>
  <c r="Y22" i="6" s="1"/>
  <c r="AC19" i="6"/>
  <c r="AC22" i="6" s="1"/>
  <c r="AG19" i="6"/>
  <c r="AG22" i="6" s="1"/>
  <c r="AK19" i="6"/>
  <c r="AK22" i="6" s="1"/>
  <c r="X13" i="8"/>
  <c r="X16" i="8" s="1"/>
  <c r="G16" i="11" s="1"/>
  <c r="AB13" i="8"/>
  <c r="AB16" i="8" s="1"/>
  <c r="K16" i="11" s="1"/>
  <c r="AF13" i="8"/>
  <c r="AF16" i="8" s="1"/>
  <c r="AJ13" i="8"/>
  <c r="AJ16" i="8" s="1"/>
  <c r="Y19" i="8"/>
  <c r="Y22" i="8" s="1"/>
  <c r="AC19" i="8"/>
  <c r="AC22" i="8" s="1"/>
  <c r="AG19" i="8"/>
  <c r="AG22" i="8" s="1"/>
  <c r="AK19" i="8"/>
  <c r="AK22" i="8" s="1"/>
  <c r="Z25" i="8"/>
  <c r="Z28" i="8" s="1"/>
  <c r="AD25" i="8"/>
  <c r="AD28" i="8" s="1"/>
  <c r="AH25" i="8"/>
  <c r="AH28" i="8" s="1"/>
  <c r="AL25" i="8"/>
  <c r="AL28" i="8" s="1"/>
  <c r="W31" i="8"/>
  <c r="W34" i="8" s="1"/>
  <c r="AA31" i="8"/>
  <c r="AA34" i="8" s="1"/>
  <c r="AE31" i="8"/>
  <c r="AE34" i="8" s="1"/>
  <c r="AI31" i="8"/>
  <c r="AI34" i="8" s="1"/>
  <c r="AM31" i="8"/>
  <c r="AM34" i="8" s="1"/>
  <c r="V34" i="11" s="1"/>
  <c r="W25" i="6"/>
  <c r="W28" i="6" s="1"/>
  <c r="AA25" i="6"/>
  <c r="AA28" i="6" s="1"/>
  <c r="J28" i="12" s="1"/>
  <c r="AE25" i="6"/>
  <c r="AE28" i="6" s="1"/>
  <c r="N28" i="12" s="1"/>
  <c r="AI25" i="6"/>
  <c r="AI28" i="6" s="1"/>
  <c r="AM25" i="6"/>
  <c r="AM28" i="6" s="1"/>
  <c r="X31" i="6"/>
  <c r="X34" i="6" s="1"/>
  <c r="AB31" i="6"/>
  <c r="AB34" i="6" s="1"/>
  <c r="AF31" i="6"/>
  <c r="AF34" i="6" s="1"/>
  <c r="AJ31" i="6"/>
  <c r="AJ34" i="6" s="1"/>
  <c r="Y37" i="6"/>
  <c r="Y40" i="6" s="1"/>
  <c r="AC37" i="6"/>
  <c r="AC40" i="6" s="1"/>
  <c r="AG37" i="6"/>
  <c r="AG40" i="6" s="1"/>
  <c r="AK37" i="6"/>
  <c r="AK40" i="6" s="1"/>
  <c r="Z13" i="8"/>
  <c r="Z16" i="8" s="1"/>
  <c r="I16" i="11" s="1"/>
  <c r="AD13" i="8"/>
  <c r="AD16" i="8" s="1"/>
  <c r="AH13" i="8"/>
  <c r="AH16" i="8" s="1"/>
  <c r="AL13" i="8"/>
  <c r="AL16" i="8" s="1"/>
  <c r="W19" i="8"/>
  <c r="W22" i="8" s="1"/>
  <c r="AA19" i="8"/>
  <c r="AA22" i="8" s="1"/>
  <c r="AE19" i="8"/>
  <c r="AE22" i="8" s="1"/>
  <c r="AI19" i="8"/>
  <c r="AI22" i="8" s="1"/>
  <c r="AM19" i="8"/>
  <c r="AM22" i="8" s="1"/>
  <c r="V22" i="11" s="1"/>
  <c r="X25" i="8"/>
  <c r="X28" i="8" s="1"/>
  <c r="AB25" i="8"/>
  <c r="AB28" i="8" s="1"/>
  <c r="AF25" i="8"/>
  <c r="AF28" i="8" s="1"/>
  <c r="AJ25" i="8"/>
  <c r="AJ28" i="8" s="1"/>
  <c r="W19" i="6"/>
  <c r="W22" i="6" s="1"/>
  <c r="AA19" i="6"/>
  <c r="AA22" i="6" s="1"/>
  <c r="AE19" i="6"/>
  <c r="AE22" i="6" s="1"/>
  <c r="AI19" i="6"/>
  <c r="AI22" i="6" s="1"/>
  <c r="AM19" i="6"/>
  <c r="AM22" i="6" s="1"/>
  <c r="X25" i="6"/>
  <c r="X28" i="6" s="1"/>
  <c r="AB25" i="6"/>
  <c r="AB28" i="6" s="1"/>
  <c r="AF25" i="6"/>
  <c r="AF28" i="6" s="1"/>
  <c r="AJ25" i="6"/>
  <c r="AJ28" i="6" s="1"/>
  <c r="Y31" i="6"/>
  <c r="Y34" i="6" s="1"/>
  <c r="AC31" i="6"/>
  <c r="AC34" i="6" s="1"/>
  <c r="AG31" i="6"/>
  <c r="AG34" i="6" s="1"/>
  <c r="AK31" i="6"/>
  <c r="AK34" i="6" s="1"/>
  <c r="Z37" i="6"/>
  <c r="Z40" i="6" s="1"/>
  <c r="AD37" i="6"/>
  <c r="AD40" i="6" s="1"/>
  <c r="AH37" i="6"/>
  <c r="AH40" i="6" s="1"/>
  <c r="AL37" i="6"/>
  <c r="AL40" i="6" s="1"/>
  <c r="X19" i="6"/>
  <c r="X22" i="6" s="1"/>
  <c r="AB19" i="6"/>
  <c r="AB22" i="6" s="1"/>
  <c r="AF19" i="6"/>
  <c r="AF22" i="6" s="1"/>
  <c r="AJ19" i="6"/>
  <c r="AJ22" i="6" s="1"/>
  <c r="S22" i="12" s="1"/>
  <c r="Y25" i="6"/>
  <c r="Y28" i="6" s="1"/>
  <c r="AC25" i="6"/>
  <c r="AC28" i="6" s="1"/>
  <c r="L28" i="12" s="1"/>
  <c r="AG25" i="6"/>
  <c r="AG28" i="6" s="1"/>
  <c r="AK25" i="6"/>
  <c r="AK28" i="6" s="1"/>
  <c r="Z31" i="6"/>
  <c r="Z34" i="6" s="1"/>
  <c r="AD31" i="6"/>
  <c r="AD34" i="6" s="1"/>
  <c r="AH31" i="6"/>
  <c r="AH34" i="6" s="1"/>
  <c r="AL31" i="6"/>
  <c r="AL34" i="6" s="1"/>
  <c r="W37" i="6"/>
  <c r="W40" i="6" s="1"/>
  <c r="F40" i="12" s="1"/>
  <c r="AA37" i="6"/>
  <c r="AA40" i="6" s="1"/>
  <c r="AE37" i="6"/>
  <c r="AE40" i="6" s="1"/>
  <c r="AI37" i="6"/>
  <c r="AI40" i="6" s="1"/>
  <c r="AM37" i="6"/>
  <c r="AM40" i="6" s="1"/>
  <c r="Z19" i="6"/>
  <c r="Z22" i="6" s="1"/>
  <c r="AD19" i="6"/>
  <c r="AD22" i="6" s="1"/>
  <c r="AH19" i="6"/>
  <c r="AH22" i="6" s="1"/>
  <c r="Q22" i="12" s="1"/>
  <c r="AL19" i="6"/>
  <c r="AL22" i="6" s="1"/>
  <c r="Z25" i="6"/>
  <c r="Z28" i="6" s="1"/>
  <c r="I28" i="12" s="1"/>
  <c r="AD25" i="6"/>
  <c r="AD28" i="6" s="1"/>
  <c r="AH25" i="6"/>
  <c r="AH28" i="6" s="1"/>
  <c r="AL25" i="6"/>
  <c r="AL28" i="6" s="1"/>
  <c r="W31" i="6"/>
  <c r="W34" i="6" s="1"/>
  <c r="AA31" i="6"/>
  <c r="AA34" i="6" s="1"/>
  <c r="AE31" i="6"/>
  <c r="AE34" i="6" s="1"/>
  <c r="AI31" i="6"/>
  <c r="AI34" i="6" s="1"/>
  <c r="AM31" i="6"/>
  <c r="AM34" i="6" s="1"/>
  <c r="X37" i="6"/>
  <c r="X40" i="6" s="1"/>
  <c r="AB37" i="6"/>
  <c r="AB40" i="6" s="1"/>
  <c r="AF37" i="6"/>
  <c r="AF40" i="6" s="1"/>
  <c r="B12" i="13"/>
  <c r="B14" i="13"/>
  <c r="B18" i="13"/>
  <c r="B20" i="13"/>
  <c r="B24" i="13"/>
  <c r="B26" i="13"/>
  <c r="B30" i="13"/>
  <c r="B32" i="13"/>
  <c r="B36" i="13"/>
  <c r="B38" i="13"/>
  <c r="B12" i="12"/>
  <c r="B14" i="12"/>
  <c r="B18" i="12"/>
  <c r="B20" i="12"/>
  <c r="B24" i="12"/>
  <c r="B26" i="12"/>
  <c r="B30" i="12"/>
  <c r="B32" i="12"/>
  <c r="B36" i="12"/>
  <c r="B38" i="12"/>
  <c r="B12" i="11"/>
  <c r="B14" i="11"/>
  <c r="B18" i="11"/>
  <c r="B20" i="11"/>
  <c r="B24" i="11"/>
  <c r="B26" i="11"/>
  <c r="B30" i="11"/>
  <c r="B32" i="11"/>
  <c r="B36" i="11"/>
  <c r="B38" i="11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B12" i="9"/>
  <c r="B18" i="9"/>
  <c r="B24" i="9"/>
  <c r="B30" i="9"/>
  <c r="B3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B14" i="9"/>
  <c r="B20" i="9"/>
  <c r="B26" i="9"/>
  <c r="B32" i="9"/>
  <c r="B3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B12" i="10"/>
  <c r="B18" i="10"/>
  <c r="B24" i="10"/>
  <c r="B30" i="10"/>
  <c r="B3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B14" i="10"/>
  <c r="B20" i="10"/>
  <c r="B26" i="10"/>
  <c r="B32" i="10"/>
  <c r="B3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A35" i="8"/>
  <c r="F35" i="11" s="1"/>
  <c r="S36" i="8"/>
  <c r="A36" i="8" s="1"/>
  <c r="S38" i="8"/>
  <c r="A38" i="8" s="1"/>
  <c r="F39" i="11" s="1"/>
  <c r="B35" i="8"/>
  <c r="C35" i="8"/>
  <c r="H35" i="11" s="1"/>
  <c r="C36" i="8"/>
  <c r="H36" i="11" s="1"/>
  <c r="D35" i="8"/>
  <c r="D36" i="8"/>
  <c r="I36" i="11" s="1"/>
  <c r="E35" i="8"/>
  <c r="J35" i="11" s="1"/>
  <c r="E36" i="8"/>
  <c r="F35" i="8"/>
  <c r="K35" i="11" s="1"/>
  <c r="F36" i="8"/>
  <c r="K36" i="11" s="1"/>
  <c r="F38" i="8"/>
  <c r="G35" i="8"/>
  <c r="G36" i="8"/>
  <c r="L36" i="11" s="1"/>
  <c r="G38" i="8"/>
  <c r="L39" i="11" s="1"/>
  <c r="H35" i="8"/>
  <c r="H36" i="8"/>
  <c r="M36" i="11" s="1"/>
  <c r="H38" i="8"/>
  <c r="I35" i="8"/>
  <c r="N35" i="11" s="1"/>
  <c r="I36" i="8"/>
  <c r="N36" i="11" s="1"/>
  <c r="I38" i="8"/>
  <c r="J35" i="8"/>
  <c r="O35" i="11" s="1"/>
  <c r="J36" i="8"/>
  <c r="O36" i="11" s="1"/>
  <c r="J38" i="8"/>
  <c r="K35" i="8"/>
  <c r="P35" i="11" s="1"/>
  <c r="K36" i="8"/>
  <c r="P36" i="11" s="1"/>
  <c r="K38" i="8"/>
  <c r="L35" i="8"/>
  <c r="Q35" i="11" s="1"/>
  <c r="L36" i="8"/>
  <c r="Q36" i="11" s="1"/>
  <c r="L38" i="8"/>
  <c r="M35" i="8"/>
  <c r="R35" i="11" s="1"/>
  <c r="M36" i="8"/>
  <c r="R36" i="11" s="1"/>
  <c r="M38" i="8"/>
  <c r="N35" i="8"/>
  <c r="N36" i="8"/>
  <c r="S36" i="11" s="1"/>
  <c r="N38" i="8"/>
  <c r="O35" i="8"/>
  <c r="T35" i="11" s="1"/>
  <c r="O36" i="8"/>
  <c r="T36" i="11" s="1"/>
  <c r="O38" i="8"/>
  <c r="P35" i="8"/>
  <c r="U35" i="11" s="1"/>
  <c r="P36" i="8"/>
  <c r="U36" i="11" s="1"/>
  <c r="P38" i="8"/>
  <c r="U39" i="11" s="1"/>
  <c r="Q35" i="8"/>
  <c r="Q36" i="8"/>
  <c r="V36" i="11" s="1"/>
  <c r="Q38" i="8"/>
  <c r="A29" i="8"/>
  <c r="S30" i="8"/>
  <c r="E30" i="8" s="1"/>
  <c r="S32" i="8"/>
  <c r="A32" i="8" s="1"/>
  <c r="F33" i="11" s="1"/>
  <c r="B29" i="8"/>
  <c r="G29" i="11" s="1"/>
  <c r="C29" i="8"/>
  <c r="D29" i="8"/>
  <c r="D30" i="8"/>
  <c r="I30" i="11" s="1"/>
  <c r="E29" i="8"/>
  <c r="J29" i="11" s="1"/>
  <c r="F29" i="8"/>
  <c r="K29" i="11" s="1"/>
  <c r="F30" i="8"/>
  <c r="K30" i="11" s="1"/>
  <c r="G29" i="8"/>
  <c r="H29" i="8"/>
  <c r="M29" i="11" s="1"/>
  <c r="I29" i="8"/>
  <c r="N29" i="11" s="1"/>
  <c r="J29" i="8"/>
  <c r="O29" i="11" s="1"/>
  <c r="K29" i="8"/>
  <c r="K30" i="8"/>
  <c r="P30" i="11" s="1"/>
  <c r="L29" i="8"/>
  <c r="Q29" i="11" s="1"/>
  <c r="M29" i="8"/>
  <c r="R29" i="11" s="1"/>
  <c r="N29" i="8"/>
  <c r="S29" i="11" s="1"/>
  <c r="O29" i="8"/>
  <c r="T29" i="11" s="1"/>
  <c r="O30" i="8"/>
  <c r="T30" i="11"/>
  <c r="P29" i="8"/>
  <c r="U29" i="11" s="1"/>
  <c r="Q29" i="8"/>
  <c r="V29" i="11" s="1"/>
  <c r="Q30" i="8"/>
  <c r="V30" i="11" s="1"/>
  <c r="A23" i="8"/>
  <c r="F23" i="11" s="1"/>
  <c r="S24" i="8"/>
  <c r="D24" i="8" s="1"/>
  <c r="I24" i="11" s="1"/>
  <c r="S26" i="8"/>
  <c r="B26" i="8" s="1"/>
  <c r="G27" i="11" s="1"/>
  <c r="B23" i="8"/>
  <c r="G23" i="11" s="1"/>
  <c r="C23" i="8"/>
  <c r="H23" i="11" s="1"/>
  <c r="D23" i="8"/>
  <c r="E23" i="8"/>
  <c r="J23" i="11" s="1"/>
  <c r="F23" i="8"/>
  <c r="G23" i="8"/>
  <c r="L23" i="11" s="1"/>
  <c r="H23" i="8"/>
  <c r="I23" i="8"/>
  <c r="N23" i="11" s="1"/>
  <c r="J23" i="8"/>
  <c r="O23" i="11" s="1"/>
  <c r="K23" i="8"/>
  <c r="P23" i="11" s="1"/>
  <c r="K24" i="8"/>
  <c r="P24" i="11" s="1"/>
  <c r="L23" i="8"/>
  <c r="Q23" i="11" s="1"/>
  <c r="L26" i="8"/>
  <c r="Q27" i="11" s="1"/>
  <c r="M23" i="8"/>
  <c r="R23" i="11" s="1"/>
  <c r="M26" i="8"/>
  <c r="R27" i="11" s="1"/>
  <c r="N23" i="8"/>
  <c r="S23" i="11" s="1"/>
  <c r="N26" i="8"/>
  <c r="S27" i="11" s="1"/>
  <c r="O23" i="8"/>
  <c r="O24" i="8"/>
  <c r="T24" i="11" s="1"/>
  <c r="O26" i="8"/>
  <c r="T26" i="11"/>
  <c r="P23" i="8"/>
  <c r="U23" i="11" s="1"/>
  <c r="P24" i="8"/>
  <c r="U24" i="11" s="1"/>
  <c r="P26" i="8"/>
  <c r="U27" i="11" s="1"/>
  <c r="Q23" i="8"/>
  <c r="Q24" i="8"/>
  <c r="Q26" i="8"/>
  <c r="V27" i="11" s="1"/>
  <c r="A17" i="8"/>
  <c r="S18" i="8"/>
  <c r="E18" i="8" s="1"/>
  <c r="J18" i="11" s="1"/>
  <c r="A18" i="8"/>
  <c r="S20" i="8"/>
  <c r="C20" i="8" s="1"/>
  <c r="B17" i="8"/>
  <c r="B18" i="8"/>
  <c r="G18" i="11" s="1"/>
  <c r="B20" i="8"/>
  <c r="C17" i="8"/>
  <c r="H17" i="11" s="1"/>
  <c r="D17" i="8"/>
  <c r="I17" i="11" s="1"/>
  <c r="D18" i="8"/>
  <c r="I18" i="11" s="1"/>
  <c r="E17" i="8"/>
  <c r="E20" i="8"/>
  <c r="F17" i="8"/>
  <c r="F20" i="8"/>
  <c r="G17" i="8"/>
  <c r="L17" i="11" s="1"/>
  <c r="G20" i="8"/>
  <c r="L21" i="11" s="1"/>
  <c r="H17" i="8"/>
  <c r="H18" i="8"/>
  <c r="M18" i="11" s="1"/>
  <c r="I17" i="8"/>
  <c r="I18" i="8"/>
  <c r="N18" i="11" s="1"/>
  <c r="I20" i="8"/>
  <c r="J17" i="8"/>
  <c r="O17" i="11" s="1"/>
  <c r="J18" i="8"/>
  <c r="O18" i="11" s="1"/>
  <c r="J20" i="8"/>
  <c r="K17" i="8"/>
  <c r="P17" i="11" s="1"/>
  <c r="K18" i="8"/>
  <c r="P18" i="11" s="1"/>
  <c r="K20" i="8"/>
  <c r="P21" i="11" s="1"/>
  <c r="L17" i="8"/>
  <c r="L18" i="8"/>
  <c r="Q18" i="11" s="1"/>
  <c r="L20" i="8"/>
  <c r="Q21" i="11" s="1"/>
  <c r="M17" i="8"/>
  <c r="R17" i="11" s="1"/>
  <c r="M18" i="8"/>
  <c r="R18" i="11" s="1"/>
  <c r="M20" i="8"/>
  <c r="N17" i="8"/>
  <c r="S17" i="11" s="1"/>
  <c r="N18" i="8"/>
  <c r="S18" i="11" s="1"/>
  <c r="N20" i="8"/>
  <c r="S21" i="11" s="1"/>
  <c r="O17" i="8"/>
  <c r="T17" i="11"/>
  <c r="O18" i="8"/>
  <c r="T18" i="11" s="1"/>
  <c r="O20" i="8"/>
  <c r="T21" i="11" s="1"/>
  <c r="P17" i="8"/>
  <c r="P18" i="8"/>
  <c r="U18" i="11" s="1"/>
  <c r="P20" i="8"/>
  <c r="U21" i="11" s="1"/>
  <c r="Q17" i="8"/>
  <c r="V17" i="11" s="1"/>
  <c r="Q18" i="8"/>
  <c r="V18" i="11" s="1"/>
  <c r="Q20" i="8"/>
  <c r="V21" i="11" s="1"/>
  <c r="A11" i="8"/>
  <c r="W5" i="8" s="1"/>
  <c r="S12" i="8"/>
  <c r="P12" i="8" s="1"/>
  <c r="S14" i="8"/>
  <c r="B11" i="8"/>
  <c r="G11" i="11" s="1"/>
  <c r="C11" i="8"/>
  <c r="H11" i="11" s="1"/>
  <c r="D11" i="8"/>
  <c r="Z5" i="8" s="1"/>
  <c r="E11" i="8"/>
  <c r="J11" i="11" s="1"/>
  <c r="F11" i="8"/>
  <c r="AB5" i="8" s="1"/>
  <c r="G11" i="8"/>
  <c r="H11" i="8"/>
  <c r="M11" i="11" s="1"/>
  <c r="I11" i="8"/>
  <c r="N11" i="11" s="1"/>
  <c r="J11" i="8"/>
  <c r="K11" i="8"/>
  <c r="K12" i="8"/>
  <c r="P12" i="11" s="1"/>
  <c r="L11" i="8"/>
  <c r="Q11" i="11" s="1"/>
  <c r="L12" i="8"/>
  <c r="Q12" i="11" s="1"/>
  <c r="M11" i="8"/>
  <c r="R11" i="11" s="1"/>
  <c r="M12" i="8"/>
  <c r="N11" i="8"/>
  <c r="AJ5" i="8" s="1"/>
  <c r="O11" i="8"/>
  <c r="O12" i="8"/>
  <c r="P11" i="8"/>
  <c r="U11" i="11" s="1"/>
  <c r="Q11" i="8"/>
  <c r="V11" i="11" s="1"/>
  <c r="A35" i="6"/>
  <c r="F35" i="12" s="1"/>
  <c r="S36" i="6"/>
  <c r="C36" i="6" s="1"/>
  <c r="S38" i="6"/>
  <c r="A38" i="6" s="1"/>
  <c r="B35" i="6"/>
  <c r="G35" i="12" s="1"/>
  <c r="C35" i="6"/>
  <c r="H35" i="12" s="1"/>
  <c r="D35" i="6"/>
  <c r="I35" i="12" s="1"/>
  <c r="E35" i="6"/>
  <c r="J35" i="12" s="1"/>
  <c r="J35" i="13" s="1"/>
  <c r="F35" i="6"/>
  <c r="K35" i="12" s="1"/>
  <c r="G35" i="6"/>
  <c r="H35" i="6"/>
  <c r="M35" i="12" s="1"/>
  <c r="I35" i="6"/>
  <c r="N35" i="12" s="1"/>
  <c r="J35" i="6"/>
  <c r="O35" i="12" s="1"/>
  <c r="K35" i="6"/>
  <c r="K36" i="6"/>
  <c r="P36" i="12" s="1"/>
  <c r="L35" i="6"/>
  <c r="Q35" i="12" s="1"/>
  <c r="M35" i="6"/>
  <c r="R35" i="12" s="1"/>
  <c r="N35" i="6"/>
  <c r="S35" i="12" s="1"/>
  <c r="N36" i="6"/>
  <c r="S36" i="12" s="1"/>
  <c r="O35" i="6"/>
  <c r="T35" i="12"/>
  <c r="T35" i="13" s="1"/>
  <c r="P35" i="6"/>
  <c r="P36" i="6"/>
  <c r="U36" i="12" s="1"/>
  <c r="Q35" i="6"/>
  <c r="V35" i="12" s="1"/>
  <c r="A29" i="6"/>
  <c r="F29" i="12" s="1"/>
  <c r="S30" i="6"/>
  <c r="D30" i="6" s="1"/>
  <c r="I30" i="12" s="1"/>
  <c r="S32" i="6"/>
  <c r="C32" i="6" s="1"/>
  <c r="H33" i="12" s="1"/>
  <c r="B29" i="6"/>
  <c r="G29" i="12" s="1"/>
  <c r="C29" i="6"/>
  <c r="H29" i="12" s="1"/>
  <c r="D29" i="6"/>
  <c r="I29" i="12" s="1"/>
  <c r="D32" i="6"/>
  <c r="E29" i="6"/>
  <c r="J29" i="12" s="1"/>
  <c r="E30" i="6"/>
  <c r="J30" i="12" s="1"/>
  <c r="F29" i="6"/>
  <c r="K29" i="12" s="1"/>
  <c r="G29" i="6"/>
  <c r="L29" i="12" s="1"/>
  <c r="H29" i="6"/>
  <c r="M29" i="12" s="1"/>
  <c r="I29" i="6"/>
  <c r="J29" i="6"/>
  <c r="O29" i="12" s="1"/>
  <c r="K29" i="6"/>
  <c r="L29" i="6"/>
  <c r="Q29" i="12" s="1"/>
  <c r="M29" i="6"/>
  <c r="R29" i="12" s="1"/>
  <c r="N29" i="6"/>
  <c r="S29" i="12" s="1"/>
  <c r="O29" i="6"/>
  <c r="O32" i="6"/>
  <c r="P29" i="6"/>
  <c r="U29" i="12" s="1"/>
  <c r="Q29" i="6"/>
  <c r="V29" i="12" s="1"/>
  <c r="Q30" i="6"/>
  <c r="V30" i="12" s="1"/>
  <c r="A23" i="6"/>
  <c r="F23" i="12" s="1"/>
  <c r="S24" i="6"/>
  <c r="G24" i="6" s="1"/>
  <c r="L24" i="12" s="1"/>
  <c r="A24" i="6"/>
  <c r="F24" i="12" s="1"/>
  <c r="S26" i="6"/>
  <c r="C26" i="6" s="1"/>
  <c r="G26" i="6"/>
  <c r="L27" i="12" s="1"/>
  <c r="B23" i="6"/>
  <c r="G23" i="12" s="1"/>
  <c r="B26" i="6"/>
  <c r="G27" i="12" s="1"/>
  <c r="C23" i="6"/>
  <c r="D23" i="6"/>
  <c r="I23" i="12" s="1"/>
  <c r="D24" i="6"/>
  <c r="I24" i="12" s="1"/>
  <c r="E23" i="6"/>
  <c r="J23" i="12" s="1"/>
  <c r="E24" i="6"/>
  <c r="J24" i="12" s="1"/>
  <c r="F23" i="6"/>
  <c r="K23" i="12" s="1"/>
  <c r="F24" i="6"/>
  <c r="K24" i="12" s="1"/>
  <c r="F26" i="6"/>
  <c r="G23" i="6"/>
  <c r="L23" i="12" s="1"/>
  <c r="H23" i="6"/>
  <c r="H24" i="6"/>
  <c r="M24" i="12" s="1"/>
  <c r="I23" i="6"/>
  <c r="N23" i="12" s="1"/>
  <c r="J23" i="6"/>
  <c r="O23" i="12" s="1"/>
  <c r="J24" i="6"/>
  <c r="O24" i="12" s="1"/>
  <c r="J26" i="6"/>
  <c r="K23" i="6"/>
  <c r="P23" i="12" s="1"/>
  <c r="L23" i="6"/>
  <c r="Q23" i="12" s="1"/>
  <c r="L24" i="6"/>
  <c r="Q24" i="12" s="1"/>
  <c r="M23" i="6"/>
  <c r="R23" i="12" s="1"/>
  <c r="N23" i="6"/>
  <c r="S23" i="12" s="1"/>
  <c r="N26" i="6"/>
  <c r="S27" i="12" s="1"/>
  <c r="O23" i="6"/>
  <c r="O24" i="6"/>
  <c r="O26" i="6"/>
  <c r="P23" i="6"/>
  <c r="U23" i="12" s="1"/>
  <c r="U23" i="13" s="1"/>
  <c r="Q23" i="6"/>
  <c r="V23" i="12" s="1"/>
  <c r="Q26" i="6"/>
  <c r="A17" i="6"/>
  <c r="F17" i="12" s="1"/>
  <c r="S18" i="6"/>
  <c r="L18" i="6" s="1"/>
  <c r="S20" i="6"/>
  <c r="P20" i="6" s="1"/>
  <c r="B17" i="6"/>
  <c r="G17" i="12" s="1"/>
  <c r="C17" i="6"/>
  <c r="H17" i="12" s="1"/>
  <c r="D17" i="6"/>
  <c r="E17" i="6"/>
  <c r="J17" i="12" s="1"/>
  <c r="E18" i="6"/>
  <c r="J18" i="12" s="1"/>
  <c r="F17" i="6"/>
  <c r="K17" i="12" s="1"/>
  <c r="G17" i="6"/>
  <c r="L17" i="12" s="1"/>
  <c r="L17" i="13" s="1"/>
  <c r="G18" i="6"/>
  <c r="L18" i="12" s="1"/>
  <c r="H17" i="6"/>
  <c r="M17" i="12" s="1"/>
  <c r="I17" i="6"/>
  <c r="N17" i="12" s="1"/>
  <c r="J17" i="6"/>
  <c r="O17" i="12" s="1"/>
  <c r="K17" i="6"/>
  <c r="P17" i="12" s="1"/>
  <c r="L17" i="6"/>
  <c r="Q17" i="12" s="1"/>
  <c r="M17" i="6"/>
  <c r="N17" i="6"/>
  <c r="S17" i="12" s="1"/>
  <c r="O17" i="6"/>
  <c r="T17" i="12"/>
  <c r="P17" i="6"/>
  <c r="Q17" i="6"/>
  <c r="S14" i="6"/>
  <c r="J14" i="6" s="1"/>
  <c r="S12" i="6"/>
  <c r="O12" i="6" s="1"/>
  <c r="T12" i="12" s="1"/>
  <c r="P12" i="6"/>
  <c r="U12" i="12" s="1"/>
  <c r="D12" i="6"/>
  <c r="I12" i="12" s="1"/>
  <c r="Q11" i="6"/>
  <c r="P11" i="6"/>
  <c r="U11" i="12" s="1"/>
  <c r="O11" i="6"/>
  <c r="T11" i="12"/>
  <c r="N11" i="6"/>
  <c r="S11" i="12" s="1"/>
  <c r="M11" i="6"/>
  <c r="R11" i="12" s="1"/>
  <c r="L11" i="6"/>
  <c r="Q11" i="12" s="1"/>
  <c r="K11" i="6"/>
  <c r="J11" i="6"/>
  <c r="O11" i="12" s="1"/>
  <c r="I11" i="6"/>
  <c r="N11" i="12" s="1"/>
  <c r="N11" i="13" s="1"/>
  <c r="H11" i="6"/>
  <c r="G11" i="6"/>
  <c r="F11" i="6"/>
  <c r="E11" i="6"/>
  <c r="J11" i="12" s="1"/>
  <c r="J11" i="13" s="1"/>
  <c r="D11" i="6"/>
  <c r="Z5" i="6" s="1"/>
  <c r="C11" i="6"/>
  <c r="H11" i="12" s="1"/>
  <c r="H11" i="13" s="1"/>
  <c r="B11" i="6"/>
  <c r="G11" i="12" s="1"/>
  <c r="A11" i="6"/>
  <c r="W6" i="9"/>
  <c r="D14" i="6"/>
  <c r="I14" i="12" s="1"/>
  <c r="M26" i="6"/>
  <c r="R27" i="12" s="1"/>
  <c r="R27" i="13" s="1"/>
  <c r="I26" i="6"/>
  <c r="N27" i="12" s="1"/>
  <c r="E26" i="6"/>
  <c r="J27" i="12" s="1"/>
  <c r="A26" i="6"/>
  <c r="F36" i="6"/>
  <c r="K36" i="12" s="1"/>
  <c r="A20" i="8"/>
  <c r="B30" i="8"/>
  <c r="G30" i="11" s="1"/>
  <c r="A30" i="8"/>
  <c r="C14" i="6"/>
  <c r="N18" i="6"/>
  <c r="S18" i="12" s="1"/>
  <c r="F18" i="6"/>
  <c r="K18" i="12" s="1"/>
  <c r="P26" i="6"/>
  <c r="L26" i="6"/>
  <c r="Q27" i="12" s="1"/>
  <c r="H26" i="6"/>
  <c r="D26" i="6"/>
  <c r="Q32" i="6"/>
  <c r="V33" i="12" s="1"/>
  <c r="P30" i="6"/>
  <c r="U30" i="12" s="1"/>
  <c r="L30" i="6"/>
  <c r="Q30" i="12" s="1"/>
  <c r="I32" i="6"/>
  <c r="H30" i="6"/>
  <c r="M30" i="12" s="1"/>
  <c r="Q36" i="6"/>
  <c r="V36" i="12" s="1"/>
  <c r="V36" i="13" s="1"/>
  <c r="M36" i="6"/>
  <c r="R36" i="12" s="1"/>
  <c r="O14" i="8"/>
  <c r="N12" i="8"/>
  <c r="S12" i="11" s="1"/>
  <c r="K14" i="8"/>
  <c r="P15" i="11" s="1"/>
  <c r="J12" i="8"/>
  <c r="O12" i="11" s="1"/>
  <c r="G14" i="8"/>
  <c r="F12" i="8"/>
  <c r="K12" i="11" s="1"/>
  <c r="B12" i="8"/>
  <c r="G12" i="11" s="1"/>
  <c r="H20" i="8"/>
  <c r="M21" i="11" s="1"/>
  <c r="D20" i="8"/>
  <c r="E26" i="8"/>
  <c r="J27" i="11" s="1"/>
  <c r="B36" i="8"/>
  <c r="G36" i="11" s="1"/>
  <c r="K26" i="6"/>
  <c r="P27" i="12" s="1"/>
  <c r="H36" i="6"/>
  <c r="M36" i="12" s="1"/>
  <c r="C14" i="8"/>
  <c r="D14" i="8"/>
  <c r="H14" i="8"/>
  <c r="M15" i="11" s="1"/>
  <c r="L14" i="8"/>
  <c r="Q15" i="11" s="1"/>
  <c r="P14" i="8"/>
  <c r="A14" i="8"/>
  <c r="F15" i="11" s="1"/>
  <c r="B14" i="8"/>
  <c r="G15" i="11" s="1"/>
  <c r="E14" i="8"/>
  <c r="F14" i="8"/>
  <c r="K15" i="11" s="1"/>
  <c r="I14" i="8"/>
  <c r="J14" i="8"/>
  <c r="M14" i="8"/>
  <c r="R15" i="11" s="1"/>
  <c r="N14" i="8"/>
  <c r="Q14" i="8"/>
  <c r="P32" i="8"/>
  <c r="N32" i="8"/>
  <c r="S33" i="11" s="1"/>
  <c r="L32" i="8"/>
  <c r="J32" i="8"/>
  <c r="H32" i="8"/>
  <c r="F32" i="8"/>
  <c r="K33" i="11" s="1"/>
  <c r="C32" i="8"/>
  <c r="Q32" i="8"/>
  <c r="V33" i="11" s="1"/>
  <c r="O32" i="8"/>
  <c r="M32" i="8"/>
  <c r="K32" i="8"/>
  <c r="I32" i="8"/>
  <c r="N33" i="11" s="1"/>
  <c r="G32" i="8"/>
  <c r="L33" i="11" s="1"/>
  <c r="E32" i="8"/>
  <c r="J33" i="11" s="1"/>
  <c r="D32" i="8"/>
  <c r="I33" i="11" s="1"/>
  <c r="B32" i="8"/>
  <c r="G33" i="11" s="1"/>
  <c r="O20" i="6"/>
  <c r="T21" i="12" s="1"/>
  <c r="K20" i="6"/>
  <c r="P21" i="12" s="1"/>
  <c r="G20" i="6"/>
  <c r="B32" i="6"/>
  <c r="G33" i="12" s="1"/>
  <c r="G33" i="13" s="1"/>
  <c r="F32" i="6"/>
  <c r="E36" i="6"/>
  <c r="J36" i="12" s="1"/>
  <c r="M32" i="6"/>
  <c r="R33" i="12" s="1"/>
  <c r="J18" i="6"/>
  <c r="O18" i="12" s="1"/>
  <c r="I12" i="6"/>
  <c r="N12" i="12" s="1"/>
  <c r="P14" i="6"/>
  <c r="U15" i="12" s="1"/>
  <c r="B12" i="6"/>
  <c r="H12" i="6"/>
  <c r="M12" i="12" s="1"/>
  <c r="Q20" i="6"/>
  <c r="V21" i="12" s="1"/>
  <c r="N20" i="6"/>
  <c r="L20" i="6"/>
  <c r="Q21" i="12" s="1"/>
  <c r="K18" i="6"/>
  <c r="I18" i="6"/>
  <c r="N18" i="12" s="1"/>
  <c r="B20" i="6"/>
  <c r="G21" i="12" s="1"/>
  <c r="C20" i="6"/>
  <c r="H21" i="12" s="1"/>
  <c r="Q24" i="6"/>
  <c r="V24" i="12" s="1"/>
  <c r="N24" i="6"/>
  <c r="S24" i="12" s="1"/>
  <c r="I24" i="6"/>
  <c r="C24" i="6"/>
  <c r="H24" i="12" s="1"/>
  <c r="B24" i="6"/>
  <c r="G24" i="12" s="1"/>
  <c r="P32" i="6"/>
  <c r="U33" i="12" s="1"/>
  <c r="N32" i="6"/>
  <c r="S33" i="12" s="1"/>
  <c r="S33" i="13" s="1"/>
  <c r="A32" i="6"/>
  <c r="F33" i="12" s="1"/>
  <c r="B38" i="6"/>
  <c r="A18" i="6"/>
  <c r="B18" i="6"/>
  <c r="G18" i="12" s="1"/>
  <c r="G18" i="13" s="1"/>
  <c r="G36" i="6"/>
  <c r="L36" i="12" s="1"/>
  <c r="L36" i="6"/>
  <c r="Q36" i="12" s="1"/>
  <c r="O36" i="6"/>
  <c r="T36" i="12" s="1"/>
  <c r="J36" i="6"/>
  <c r="O36" i="12" s="1"/>
  <c r="B36" i="6"/>
  <c r="G36" i="12" s="1"/>
  <c r="A20" i="6"/>
  <c r="F20" i="12" s="1"/>
  <c r="E12" i="6"/>
  <c r="J12" i="12" s="1"/>
  <c r="M12" i="6"/>
  <c r="R12" i="12" s="1"/>
  <c r="Q14" i="6"/>
  <c r="M14" i="6"/>
  <c r="I14" i="6"/>
  <c r="E14" i="6"/>
  <c r="J14" i="12" s="1"/>
  <c r="A14" i="6"/>
  <c r="F14" i="12" s="1"/>
  <c r="G14" i="6"/>
  <c r="F18" i="11"/>
  <c r="M20" i="6"/>
  <c r="R21" i="12" s="1"/>
  <c r="J20" i="6"/>
  <c r="O21" i="12" s="1"/>
  <c r="H20" i="6"/>
  <c r="I36" i="6"/>
  <c r="E32" i="6"/>
  <c r="J33" i="12" s="1"/>
  <c r="J33" i="13" s="1"/>
  <c r="K14" i="6"/>
  <c r="P14" i="12" s="1"/>
  <c r="A36" i="6"/>
  <c r="F36" i="12" s="1"/>
  <c r="L14" i="6"/>
  <c r="C12" i="6"/>
  <c r="H12" i="12" s="1"/>
  <c r="G12" i="6"/>
  <c r="L12" i="12" s="1"/>
  <c r="N12" i="6"/>
  <c r="S12" i="12" s="1"/>
  <c r="Q12" i="6"/>
  <c r="B14" i="6"/>
  <c r="O14" i="6"/>
  <c r="Q18" i="6"/>
  <c r="V18" i="12" s="1"/>
  <c r="P18" i="6"/>
  <c r="U18" i="12" s="1"/>
  <c r="I20" i="6"/>
  <c r="N21" i="12" s="1"/>
  <c r="F20" i="6"/>
  <c r="D18" i="6"/>
  <c r="K32" i="6"/>
  <c r="P33" i="12" s="1"/>
  <c r="H32" i="6"/>
  <c r="M33" i="12" s="1"/>
  <c r="D36" i="6"/>
  <c r="I36" i="12" s="1"/>
  <c r="C38" i="6"/>
  <c r="D38" i="6"/>
  <c r="I39" i="12" s="1"/>
  <c r="E38" i="6"/>
  <c r="F38" i="6"/>
  <c r="K38" i="6"/>
  <c r="N38" i="6"/>
  <c r="P38" i="6"/>
  <c r="U39" i="12" s="1"/>
  <c r="U39" i="13" s="1"/>
  <c r="Q38" i="6"/>
  <c r="V39" i="12" s="1"/>
  <c r="M14" i="11"/>
  <c r="V20" i="12"/>
  <c r="W7" i="10"/>
  <c r="W6" i="10"/>
  <c r="W10" i="10"/>
  <c r="W9" i="10"/>
  <c r="W8" i="10"/>
  <c r="W7" i="9"/>
  <c r="W10" i="9"/>
  <c r="W9" i="9"/>
  <c r="W8" i="9"/>
  <c r="W5" i="9"/>
  <c r="A12" i="8"/>
  <c r="D12" i="8"/>
  <c r="G12" i="8"/>
  <c r="L12" i="11" s="1"/>
  <c r="I12" i="8"/>
  <c r="N12" i="11" s="1"/>
  <c r="B30" i="6"/>
  <c r="F12" i="6"/>
  <c r="K12" i="12" s="1"/>
  <c r="K12" i="6"/>
  <c r="P13" i="12" s="1"/>
  <c r="F14" i="6"/>
  <c r="H12" i="8"/>
  <c r="M12" i="11" s="1"/>
  <c r="E12" i="8"/>
  <c r="J12" i="11" s="1"/>
  <c r="C12" i="8"/>
  <c r="H12" i="11" s="1"/>
  <c r="H12" i="13" s="1"/>
  <c r="K26" i="8"/>
  <c r="J26" i="8"/>
  <c r="O27" i="11" s="1"/>
  <c r="I26" i="8"/>
  <c r="N26" i="11" s="1"/>
  <c r="H26" i="8"/>
  <c r="G26" i="8"/>
  <c r="F26" i="8"/>
  <c r="D26" i="8"/>
  <c r="I27" i="11" s="1"/>
  <c r="C26" i="8"/>
  <c r="P30" i="8"/>
  <c r="N30" i="8"/>
  <c r="S30" i="11" s="1"/>
  <c r="M30" i="8"/>
  <c r="R30" i="11" s="1"/>
  <c r="L30" i="8"/>
  <c r="J30" i="8"/>
  <c r="O30" i="11" s="1"/>
  <c r="I30" i="8"/>
  <c r="H30" i="8"/>
  <c r="G30" i="8"/>
  <c r="L30" i="11" s="1"/>
  <c r="M20" i="11"/>
  <c r="Q20" i="12"/>
  <c r="L38" i="11"/>
  <c r="O38" i="11"/>
  <c r="K38" i="11"/>
  <c r="K20" i="11"/>
  <c r="U32" i="11"/>
  <c r="S32" i="11"/>
  <c r="O32" i="11"/>
  <c r="V38" i="11"/>
  <c r="F38" i="11"/>
  <c r="F38" i="12"/>
  <c r="Q20" i="11"/>
  <c r="AG6" i="8"/>
  <c r="S32" i="12"/>
  <c r="K26" i="12"/>
  <c r="G26" i="11"/>
  <c r="V26" i="12"/>
  <c r="U20" i="11"/>
  <c r="G26" i="12"/>
  <c r="V26" i="11"/>
  <c r="I14" i="11"/>
  <c r="F30" i="11"/>
  <c r="I32" i="12"/>
  <c r="V23" i="11"/>
  <c r="F11" i="11"/>
  <c r="L20" i="11"/>
  <c r="S20" i="11"/>
  <c r="H20" i="11"/>
  <c r="AH5" i="8"/>
  <c r="M23" i="12"/>
  <c r="G32" i="12"/>
  <c r="AL5" i="8"/>
  <c r="P20" i="11"/>
  <c r="AG5" i="8"/>
  <c r="AE5" i="8"/>
  <c r="N24" i="12"/>
  <c r="O26" i="12"/>
  <c r="F32" i="12"/>
  <c r="U26" i="11"/>
  <c r="S26" i="11"/>
  <c r="K32" i="12"/>
  <c r="R14" i="11"/>
  <c r="N32" i="11"/>
  <c r="L32" i="11"/>
  <c r="V14" i="11"/>
  <c r="M32" i="11"/>
  <c r="Q26" i="12"/>
  <c r="S26" i="12"/>
  <c r="P38" i="12"/>
  <c r="I21" i="11"/>
  <c r="I26" i="12"/>
  <c r="I20" i="11"/>
  <c r="AA5" i="8"/>
  <c r="L15" i="11"/>
  <c r="V14" i="12"/>
  <c r="R32" i="11"/>
  <c r="N15" i="11"/>
  <c r="G12" i="12"/>
  <c r="H32" i="11"/>
  <c r="I12" i="11"/>
  <c r="Z6" i="8"/>
  <c r="G20" i="12"/>
  <c r="O20" i="12"/>
  <c r="K39" i="11"/>
  <c r="H33" i="11"/>
  <c r="P33" i="11"/>
  <c r="AF5" i="8"/>
  <c r="J15" i="11"/>
  <c r="N20" i="12"/>
  <c r="J32" i="12"/>
  <c r="R20" i="11"/>
  <c r="R26" i="12"/>
  <c r="F26" i="12"/>
  <c r="U38" i="11"/>
  <c r="F32" i="11"/>
  <c r="O14" i="11"/>
  <c r="V24" i="11"/>
  <c r="I23" i="11"/>
  <c r="H29" i="11"/>
  <c r="J36" i="11"/>
  <c r="P32" i="11"/>
  <c r="AC5" i="8"/>
  <c r="K14" i="11"/>
  <c r="Q26" i="11"/>
  <c r="F20" i="11"/>
  <c r="N32" i="12"/>
  <c r="P35" i="12"/>
  <c r="R12" i="11"/>
  <c r="V20" i="11"/>
  <c r="G35" i="11"/>
  <c r="R32" i="12"/>
  <c r="AL8" i="8"/>
  <c r="J20" i="11"/>
  <c r="N26" i="12"/>
  <c r="Y5" i="8"/>
  <c r="R20" i="12"/>
  <c r="P29" i="12"/>
  <c r="J17" i="11"/>
  <c r="M23" i="11"/>
  <c r="P29" i="11"/>
  <c r="L29" i="11"/>
  <c r="V38" i="12"/>
  <c r="N20" i="11"/>
  <c r="AD5" i="8"/>
  <c r="L11" i="11"/>
  <c r="V32" i="12"/>
  <c r="P11" i="11"/>
  <c r="J26" i="12"/>
  <c r="K27" i="12"/>
  <c r="I18" i="12"/>
  <c r="I27" i="12"/>
  <c r="I17" i="12"/>
  <c r="O27" i="12"/>
  <c r="U15" i="11"/>
  <c r="V17" i="12"/>
  <c r="Q14" i="12"/>
  <c r="M11" i="12"/>
  <c r="M21" i="12"/>
  <c r="M20" i="12"/>
  <c r="U17" i="12"/>
  <c r="I32" i="11"/>
  <c r="P20" i="12"/>
  <c r="K23" i="11"/>
  <c r="G14" i="11"/>
  <c r="U35" i="12"/>
  <c r="S11" i="11"/>
  <c r="O11" i="11"/>
  <c r="G17" i="11"/>
  <c r="L14" i="12"/>
  <c r="AM8" i="8"/>
  <c r="U32" i="12"/>
  <c r="AI5" i="8"/>
  <c r="L26" i="12"/>
  <c r="H32" i="12"/>
  <c r="P32" i="12"/>
  <c r="S14" i="11"/>
  <c r="H15" i="12"/>
  <c r="K11" i="11"/>
  <c r="K17" i="11"/>
  <c r="I29" i="11"/>
  <c r="F29" i="11"/>
  <c r="V35" i="11"/>
  <c r="I35" i="11"/>
  <c r="L35" i="12"/>
  <c r="J26" i="11"/>
  <c r="H20" i="12"/>
  <c r="V32" i="11"/>
  <c r="G20" i="11"/>
  <c r="R26" i="11"/>
  <c r="O20" i="11"/>
  <c r="Q32" i="11"/>
  <c r="M35" i="11"/>
  <c r="U20" i="12"/>
  <c r="U26" i="12"/>
  <c r="X5" i="8"/>
  <c r="P26" i="12"/>
  <c r="H38" i="12"/>
  <c r="AM5" i="8"/>
  <c r="L20" i="12"/>
  <c r="H23" i="12"/>
  <c r="R17" i="12"/>
  <c r="R14" i="12"/>
  <c r="F18" i="12"/>
  <c r="F21" i="12"/>
  <c r="U33" i="11"/>
  <c r="O15" i="11"/>
  <c r="R33" i="11"/>
  <c r="S21" i="12"/>
  <c r="I15" i="11"/>
  <c r="O33" i="11"/>
  <c r="I33" i="12"/>
  <c r="H15" i="11"/>
  <c r="F21" i="11"/>
  <c r="AH5" i="6"/>
  <c r="F39" i="12"/>
  <c r="Q33" i="11"/>
  <c r="V15" i="11"/>
  <c r="K21" i="11"/>
  <c r="U14" i="12"/>
  <c r="AG8" i="6"/>
  <c r="H14" i="12"/>
  <c r="P11" i="12"/>
  <c r="AL5" i="6"/>
  <c r="T12" i="11"/>
  <c r="AN35" i="6"/>
  <c r="H13" i="12"/>
  <c r="U13" i="12"/>
  <c r="L11" i="12"/>
  <c r="J39" i="12"/>
  <c r="K11" i="12"/>
  <c r="AF5" i="6"/>
  <c r="AN20" i="8"/>
  <c r="AN17" i="8"/>
  <c r="AD5" i="6"/>
  <c r="I13" i="12"/>
  <c r="AN35" i="8"/>
  <c r="W15" i="6"/>
  <c r="T32" i="12"/>
  <c r="N14" i="12"/>
  <c r="N15" i="12"/>
  <c r="AE5" i="6"/>
  <c r="AA5" i="6"/>
  <c r="W5" i="6"/>
  <c r="T20" i="12"/>
  <c r="AI5" i="6"/>
  <c r="R13" i="12"/>
  <c r="T32" i="11"/>
  <c r="T27" i="11"/>
  <c r="AK6" i="8"/>
  <c r="AN11" i="6"/>
  <c r="T14" i="12"/>
  <c r="T23" i="11"/>
  <c r="T23" i="12"/>
  <c r="H39" i="12"/>
  <c r="S15" i="11"/>
  <c r="R21" i="11"/>
  <c r="P39" i="12"/>
  <c r="H21" i="11"/>
  <c r="AM9" i="8"/>
  <c r="AN29" i="8"/>
  <c r="T20" i="11"/>
  <c r="V11" i="12"/>
  <c r="F11" i="12"/>
  <c r="T37" i="11"/>
  <c r="I11" i="12"/>
  <c r="K33" i="12"/>
  <c r="N33" i="12"/>
  <c r="O21" i="11"/>
  <c r="L15" i="12"/>
  <c r="V27" i="12"/>
  <c r="M33" i="11"/>
  <c r="M27" i="12"/>
  <c r="U27" i="12"/>
  <c r="J21" i="11"/>
  <c r="AN21" i="8"/>
  <c r="X5" i="6"/>
  <c r="Y5" i="6"/>
  <c r="G14" i="12"/>
  <c r="AJ5" i="6"/>
  <c r="AA6" i="6"/>
  <c r="W8" i="6"/>
  <c r="AN14" i="8"/>
  <c r="AN15" i="8"/>
  <c r="T15" i="11"/>
  <c r="AN17" i="6"/>
  <c r="T14" i="11"/>
  <c r="L21" i="12"/>
  <c r="Q15" i="12"/>
  <c r="G21" i="11"/>
  <c r="T33" i="11"/>
  <c r="F27" i="12"/>
  <c r="V39" i="11"/>
  <c r="G15" i="12"/>
  <c r="T33" i="12"/>
  <c r="AL9" i="8"/>
  <c r="N21" i="11"/>
  <c r="O39" i="11"/>
  <c r="T13" i="12" l="1"/>
  <c r="U31" i="12"/>
  <c r="R38" i="11"/>
  <c r="R8" i="11" s="1"/>
  <c r="R39" i="11"/>
  <c r="R9" i="11" s="1"/>
  <c r="P25" i="11"/>
  <c r="AI16" i="8"/>
  <c r="R16" i="11" s="1"/>
  <c r="M12" i="13"/>
  <c r="S26" i="13"/>
  <c r="AM28" i="8"/>
  <c r="V28" i="11" s="1"/>
  <c r="AK8" i="8"/>
  <c r="AA16" i="8"/>
  <c r="O25" i="12"/>
  <c r="AI8" i="8"/>
  <c r="T39" i="11"/>
  <c r="T9" i="11" s="1"/>
  <c r="T31" i="11"/>
  <c r="H23" i="13"/>
  <c r="H25" i="12"/>
  <c r="AE40" i="8"/>
  <c r="N40" i="11" s="1"/>
  <c r="V27" i="13"/>
  <c r="G25" i="12"/>
  <c r="S21" i="13"/>
  <c r="I31" i="11"/>
  <c r="AI40" i="8"/>
  <c r="R40" i="11" s="1"/>
  <c r="AF40" i="8"/>
  <c r="O40" i="11" s="1"/>
  <c r="G15" i="13"/>
  <c r="S32" i="13"/>
  <c r="U19" i="12"/>
  <c r="N39" i="11"/>
  <c r="AA40" i="8"/>
  <c r="I19" i="11"/>
  <c r="S38" i="11"/>
  <c r="S8" i="11" s="1"/>
  <c r="AJ8" i="8"/>
  <c r="N38" i="11"/>
  <c r="AH40" i="8"/>
  <c r="AD40" i="8"/>
  <c r="M40" i="11" s="1"/>
  <c r="T37" i="12"/>
  <c r="T37" i="13" s="1"/>
  <c r="AH8" i="8"/>
  <c r="K25" i="12"/>
  <c r="AJ40" i="8"/>
  <c r="K31" i="11"/>
  <c r="P13" i="11"/>
  <c r="P13" i="13" s="1"/>
  <c r="Q13" i="11"/>
  <c r="N33" i="13"/>
  <c r="U35" i="13"/>
  <c r="AD8" i="8"/>
  <c r="M38" i="11"/>
  <c r="AH9" i="8"/>
  <c r="Q38" i="11"/>
  <c r="S37" i="12"/>
  <c r="P38" i="11"/>
  <c r="P38" i="13" s="1"/>
  <c r="P39" i="11"/>
  <c r="P39" i="13" s="1"/>
  <c r="T19" i="11"/>
  <c r="K19" i="12"/>
  <c r="Q29" i="13"/>
  <c r="N35" i="13"/>
  <c r="S25" i="12"/>
  <c r="P19" i="11"/>
  <c r="F19" i="12"/>
  <c r="G19" i="12"/>
  <c r="V33" i="13"/>
  <c r="Q23" i="13"/>
  <c r="F18" i="13"/>
  <c r="G35" i="13"/>
  <c r="M36" i="13"/>
  <c r="T36" i="13"/>
  <c r="O21" i="13"/>
  <c r="I35" i="13"/>
  <c r="N25" i="12"/>
  <c r="R37" i="12"/>
  <c r="R37" i="13" s="1"/>
  <c r="Q39" i="11"/>
  <c r="Q9" i="11" s="1"/>
  <c r="M39" i="11"/>
  <c r="V35" i="13"/>
  <c r="S11" i="13"/>
  <c r="V17" i="13"/>
  <c r="G36" i="13"/>
  <c r="F29" i="13"/>
  <c r="Q36" i="13"/>
  <c r="U11" i="13"/>
  <c r="S39" i="11"/>
  <c r="S9" i="11" s="1"/>
  <c r="G17" i="13"/>
  <c r="L36" i="13"/>
  <c r="U36" i="13"/>
  <c r="K35" i="13"/>
  <c r="O37" i="12"/>
  <c r="O37" i="13" s="1"/>
  <c r="F20" i="13"/>
  <c r="H21" i="13"/>
  <c r="O11" i="13"/>
  <c r="Q31" i="12"/>
  <c r="N37" i="12"/>
  <c r="N37" i="13" s="1"/>
  <c r="F25" i="12"/>
  <c r="M31" i="12"/>
  <c r="M37" i="12"/>
  <c r="V25" i="12"/>
  <c r="V25" i="13" s="1"/>
  <c r="T38" i="11"/>
  <c r="T8" i="11" s="1"/>
  <c r="F33" i="13"/>
  <c r="H17" i="13"/>
  <c r="G12" i="13"/>
  <c r="N18" i="13"/>
  <c r="T21" i="13"/>
  <c r="F35" i="13"/>
  <c r="V21" i="13"/>
  <c r="O17" i="13"/>
  <c r="O18" i="13"/>
  <c r="R33" i="13"/>
  <c r="R36" i="13"/>
  <c r="S18" i="13"/>
  <c r="R11" i="13"/>
  <c r="R23" i="13"/>
  <c r="R29" i="13"/>
  <c r="I33" i="13"/>
  <c r="M35" i="13"/>
  <c r="L29" i="13"/>
  <c r="H5" i="11"/>
  <c r="H33" i="13"/>
  <c r="I14" i="13"/>
  <c r="S12" i="13"/>
  <c r="P21" i="13"/>
  <c r="P23" i="13"/>
  <c r="O29" i="13"/>
  <c r="H35" i="13"/>
  <c r="J27" i="13"/>
  <c r="S29" i="13"/>
  <c r="P17" i="13"/>
  <c r="J29" i="13"/>
  <c r="Q5" i="12"/>
  <c r="S23" i="13"/>
  <c r="N23" i="13"/>
  <c r="G27" i="13"/>
  <c r="M25" i="12"/>
  <c r="U33" i="13"/>
  <c r="N19" i="12"/>
  <c r="M21" i="13"/>
  <c r="V20" i="13"/>
  <c r="J37" i="12"/>
  <c r="U27" i="13"/>
  <c r="F39" i="13"/>
  <c r="G37" i="12"/>
  <c r="P36" i="13"/>
  <c r="J5" i="12"/>
  <c r="V29" i="13"/>
  <c r="S17" i="13"/>
  <c r="P6" i="11"/>
  <c r="Q27" i="13"/>
  <c r="G23" i="13"/>
  <c r="V30" i="13"/>
  <c r="S36" i="13"/>
  <c r="K36" i="13"/>
  <c r="M33" i="13"/>
  <c r="K17" i="13"/>
  <c r="I24" i="13"/>
  <c r="U29" i="13"/>
  <c r="G21" i="13"/>
  <c r="Q15" i="13"/>
  <c r="K33" i="13"/>
  <c r="F5" i="12"/>
  <c r="U15" i="13"/>
  <c r="K37" i="12"/>
  <c r="G11" i="13"/>
  <c r="N21" i="13"/>
  <c r="R12" i="13"/>
  <c r="J36" i="13"/>
  <c r="I36" i="13"/>
  <c r="Q21" i="13"/>
  <c r="S27" i="13"/>
  <c r="R5" i="11"/>
  <c r="N12" i="13"/>
  <c r="J16" i="11"/>
  <c r="W9" i="6"/>
  <c r="N16" i="12"/>
  <c r="G20" i="13"/>
  <c r="I13" i="11"/>
  <c r="I13" i="13" s="1"/>
  <c r="X8" i="6"/>
  <c r="N22" i="12"/>
  <c r="O20" i="13"/>
  <c r="O34" i="11"/>
  <c r="J38" i="12"/>
  <c r="F11" i="13"/>
  <c r="U38" i="12"/>
  <c r="U38" i="13" s="1"/>
  <c r="I32" i="13"/>
  <c r="I37" i="12"/>
  <c r="N13" i="12"/>
  <c r="L15" i="13"/>
  <c r="Z6" i="6"/>
  <c r="M20" i="13"/>
  <c r="T28" i="11"/>
  <c r="V38" i="13"/>
  <c r="N20" i="13"/>
  <c r="G26" i="13"/>
  <c r="P35" i="13"/>
  <c r="I28" i="11"/>
  <c r="I28" i="13" s="1"/>
  <c r="F32" i="13"/>
  <c r="J25" i="12"/>
  <c r="J30" i="11"/>
  <c r="J30" i="13" s="1"/>
  <c r="T24" i="12"/>
  <c r="T24" i="13" s="1"/>
  <c r="T25" i="12"/>
  <c r="Y9" i="6"/>
  <c r="H26" i="12"/>
  <c r="H8" i="12" s="1"/>
  <c r="AN27" i="6"/>
  <c r="T26" i="12"/>
  <c r="T26" i="13" s="1"/>
  <c r="H36" i="12"/>
  <c r="H36" i="13" s="1"/>
  <c r="AN36" i="6"/>
  <c r="H37" i="12"/>
  <c r="AN36" i="8"/>
  <c r="F36" i="11"/>
  <c r="W36" i="11" s="1"/>
  <c r="F40" i="11"/>
  <c r="F40" i="13" s="1"/>
  <c r="T29" i="12"/>
  <c r="T29" i="13" s="1"/>
  <c r="AK5" i="6"/>
  <c r="AN29" i="6"/>
  <c r="T13" i="11"/>
  <c r="AK5" i="8"/>
  <c r="AN11" i="8"/>
  <c r="T11" i="11"/>
  <c r="T11" i="13" s="1"/>
  <c r="V39" i="13"/>
  <c r="T5" i="12"/>
  <c r="Q16" i="11"/>
  <c r="V28" i="12"/>
  <c r="T25" i="11"/>
  <c r="U20" i="13"/>
  <c r="H13" i="11"/>
  <c r="H13" i="13" s="1"/>
  <c r="AF8" i="8"/>
  <c r="AL6" i="8"/>
  <c r="A12" i="6"/>
  <c r="F12" i="12" s="1"/>
  <c r="AB5" i="6"/>
  <c r="L12" i="6"/>
  <c r="M18" i="6"/>
  <c r="R18" i="12" s="1"/>
  <c r="R18" i="13" s="1"/>
  <c r="J32" i="6"/>
  <c r="G32" i="6"/>
  <c r="L38" i="6"/>
  <c r="J38" i="6"/>
  <c r="G38" i="6"/>
  <c r="B38" i="8"/>
  <c r="O31" i="11"/>
  <c r="AM9" i="6"/>
  <c r="H20" i="13"/>
  <c r="J12" i="6"/>
  <c r="E20" i="6"/>
  <c r="C18" i="6"/>
  <c r="H18" i="6"/>
  <c r="C18" i="8"/>
  <c r="A26" i="8"/>
  <c r="AN26" i="8" s="1"/>
  <c r="C30" i="8"/>
  <c r="H30" i="11" s="1"/>
  <c r="W5" i="10"/>
  <c r="O35" i="13"/>
  <c r="O5" i="12"/>
  <c r="K23" i="13"/>
  <c r="T17" i="13"/>
  <c r="Q35" i="13"/>
  <c r="I22" i="11"/>
  <c r="V26" i="13"/>
  <c r="S28" i="12"/>
  <c r="P16" i="12"/>
  <c r="V14" i="13"/>
  <c r="O27" i="13"/>
  <c r="V9" i="11"/>
  <c r="T16" i="12"/>
  <c r="N15" i="13"/>
  <c r="G22" i="12"/>
  <c r="G28" i="12"/>
  <c r="G14" i="13"/>
  <c r="L5" i="12"/>
  <c r="L20" i="13"/>
  <c r="I34" i="11"/>
  <c r="P32" i="13"/>
  <c r="V32" i="13"/>
  <c r="K11" i="13"/>
  <c r="R5" i="12"/>
  <c r="M28" i="12"/>
  <c r="H29" i="13"/>
  <c r="G13" i="12"/>
  <c r="T22" i="11"/>
  <c r="G31" i="11"/>
  <c r="H16" i="11"/>
  <c r="F15" i="12"/>
  <c r="F15" i="13" s="1"/>
  <c r="R17" i="13"/>
  <c r="K5" i="12"/>
  <c r="J40" i="12"/>
  <c r="H5" i="12"/>
  <c r="U32" i="13"/>
  <c r="J26" i="13"/>
  <c r="K34" i="11"/>
  <c r="P33" i="13"/>
  <c r="N36" i="12"/>
  <c r="N36" i="13" s="1"/>
  <c r="Q20" i="13"/>
  <c r="AC5" i="6"/>
  <c r="U18" i="13"/>
  <c r="K28" i="12"/>
  <c r="V31" i="11"/>
  <c r="N26" i="13"/>
  <c r="AF9" i="8"/>
  <c r="F37" i="11"/>
  <c r="U5" i="12"/>
  <c r="I25" i="11"/>
  <c r="F21" i="13"/>
  <c r="R26" i="13"/>
  <c r="M5" i="12"/>
  <c r="O26" i="11"/>
  <c r="O26" i="13" s="1"/>
  <c r="I30" i="13"/>
  <c r="U34" i="11"/>
  <c r="U31" i="11"/>
  <c r="U31" i="13" s="1"/>
  <c r="J6" i="12"/>
  <c r="J18" i="13"/>
  <c r="L23" i="13"/>
  <c r="R35" i="13"/>
  <c r="L37" i="11"/>
  <c r="I29" i="13"/>
  <c r="Q30" i="11"/>
  <c r="Q30" i="13" s="1"/>
  <c r="F37" i="12"/>
  <c r="I25" i="12"/>
  <c r="W15" i="11"/>
  <c r="S5" i="12"/>
  <c r="M37" i="11"/>
  <c r="T40" i="11"/>
  <c r="V8" i="12"/>
  <c r="F8" i="12"/>
  <c r="I15" i="12"/>
  <c r="I15" i="13" s="1"/>
  <c r="U16" i="12"/>
  <c r="F28" i="12"/>
  <c r="K5" i="11"/>
  <c r="M34" i="12"/>
  <c r="T14" i="13"/>
  <c r="M11" i="13"/>
  <c r="I26" i="11"/>
  <c r="I26" i="13" s="1"/>
  <c r="U30" i="11"/>
  <c r="U30" i="13" s="1"/>
  <c r="N32" i="13"/>
  <c r="M23" i="13"/>
  <c r="L14" i="11"/>
  <c r="L14" i="13" s="1"/>
  <c r="F23" i="13"/>
  <c r="O5" i="11"/>
  <c r="G5" i="11"/>
  <c r="V23" i="13"/>
  <c r="W21" i="11"/>
  <c r="V19" i="11"/>
  <c r="P28" i="11"/>
  <c r="F22" i="12"/>
  <c r="T20" i="13"/>
  <c r="T23" i="13"/>
  <c r="P22" i="11"/>
  <c r="T32" i="13"/>
  <c r="H15" i="13"/>
  <c r="I27" i="13"/>
  <c r="R20" i="13"/>
  <c r="V18" i="13"/>
  <c r="N14" i="11"/>
  <c r="N14" i="13" s="1"/>
  <c r="K29" i="13"/>
  <c r="P5" i="11"/>
  <c r="H27" i="11"/>
  <c r="M29" i="13"/>
  <c r="I18" i="13"/>
  <c r="I6" i="12"/>
  <c r="I6" i="11"/>
  <c r="I12" i="13"/>
  <c r="F38" i="13"/>
  <c r="T34" i="11"/>
  <c r="K13" i="11"/>
  <c r="L11" i="13"/>
  <c r="J15" i="12"/>
  <c r="J15" i="13" s="1"/>
  <c r="L25" i="12"/>
  <c r="P20" i="13"/>
  <c r="P8" i="12"/>
  <c r="N16" i="11"/>
  <c r="Q11" i="13"/>
  <c r="P16" i="11"/>
  <c r="R13" i="13"/>
  <c r="O28" i="12"/>
  <c r="Q19" i="12"/>
  <c r="W29" i="11"/>
  <c r="V16" i="12"/>
  <c r="V15" i="12"/>
  <c r="V15" i="13" s="1"/>
  <c r="G13" i="11"/>
  <c r="R21" i="13"/>
  <c r="L13" i="12"/>
  <c r="L16" i="12"/>
  <c r="W11" i="12"/>
  <c r="P11" i="13"/>
  <c r="P5" i="12"/>
  <c r="S19" i="11"/>
  <c r="S22" i="11"/>
  <c r="S22" i="13" s="1"/>
  <c r="Q28" i="12"/>
  <c r="Q25" i="12"/>
  <c r="J17" i="13"/>
  <c r="J5" i="11"/>
  <c r="U25" i="11"/>
  <c r="U28" i="11"/>
  <c r="V40" i="12"/>
  <c r="V37" i="12"/>
  <c r="S39" i="12"/>
  <c r="S40" i="12"/>
  <c r="L22" i="12"/>
  <c r="L19" i="12"/>
  <c r="I34" i="12"/>
  <c r="I31" i="12"/>
  <c r="K15" i="12"/>
  <c r="K15" i="13" s="1"/>
  <c r="K14" i="12"/>
  <c r="K14" i="13" s="1"/>
  <c r="G29" i="13"/>
  <c r="G5" i="12"/>
  <c r="I38" i="12"/>
  <c r="Q17" i="11"/>
  <c r="Q17" i="13" s="1"/>
  <c r="V5" i="11"/>
  <c r="U9" i="11"/>
  <c r="P29" i="13"/>
  <c r="M32" i="12"/>
  <c r="M32" i="13" s="1"/>
  <c r="AG8" i="8"/>
  <c r="O36" i="13"/>
  <c r="V24" i="13"/>
  <c r="G32" i="11"/>
  <c r="G32" i="13" s="1"/>
  <c r="J14" i="11"/>
  <c r="J14" i="13" s="1"/>
  <c r="U14" i="11"/>
  <c r="U8" i="11" s="1"/>
  <c r="M26" i="12"/>
  <c r="AG5" i="6"/>
  <c r="AM5" i="6"/>
  <c r="J23" i="13"/>
  <c r="I11" i="11"/>
  <c r="I5" i="11" s="1"/>
  <c r="O9" i="11"/>
  <c r="U26" i="13"/>
  <c r="J12" i="13"/>
  <c r="O23" i="13"/>
  <c r="G16" i="13"/>
  <c r="V11" i="13"/>
  <c r="V5" i="12"/>
  <c r="T27" i="12"/>
  <c r="J37" i="11"/>
  <c r="I16" i="12"/>
  <c r="H16" i="12"/>
  <c r="U34" i="12"/>
  <c r="L21" i="13"/>
  <c r="T15" i="12"/>
  <c r="P15" i="12"/>
  <c r="AG9" i="6"/>
  <c r="V13" i="12"/>
  <c r="W33" i="11"/>
  <c r="AN33" i="8"/>
  <c r="AK9" i="8"/>
  <c r="R15" i="12"/>
  <c r="R14" i="13"/>
  <c r="Q37" i="12"/>
  <c r="T33" i="13"/>
  <c r="AK7" i="8"/>
  <c r="T12" i="13"/>
  <c r="T6" i="11"/>
  <c r="F31" i="11"/>
  <c r="I17" i="13"/>
  <c r="W17" i="12"/>
  <c r="I5" i="12"/>
  <c r="O19" i="12"/>
  <c r="O22" i="12"/>
  <c r="R32" i="13"/>
  <c r="Q26" i="13"/>
  <c r="V8" i="11"/>
  <c r="S13" i="12"/>
  <c r="J13" i="12"/>
  <c r="AA7" i="6"/>
  <c r="S13" i="11"/>
  <c r="N30" i="11"/>
  <c r="G37" i="11"/>
  <c r="P27" i="11"/>
  <c r="AG9" i="8"/>
  <c r="G30" i="12"/>
  <c r="F12" i="11"/>
  <c r="R19" i="11"/>
  <c r="W20" i="11"/>
  <c r="W23" i="11"/>
  <c r="Q34" i="11"/>
  <c r="Q31" i="11"/>
  <c r="M26" i="11"/>
  <c r="S19" i="12"/>
  <c r="W35" i="12"/>
  <c r="I23" i="13"/>
  <c r="L12" i="13"/>
  <c r="J34" i="12"/>
  <c r="J31" i="12"/>
  <c r="J19" i="12"/>
  <c r="H26" i="11"/>
  <c r="M30" i="11"/>
  <c r="AB8" i="8"/>
  <c r="K26" i="11"/>
  <c r="K38" i="12"/>
  <c r="K38" i="13" s="1"/>
  <c r="K12" i="13"/>
  <c r="O14" i="12"/>
  <c r="AL8" i="6"/>
  <c r="W23" i="12"/>
  <c r="H32" i="13"/>
  <c r="AE8" i="8"/>
  <c r="AM6" i="6"/>
  <c r="V12" i="12"/>
  <c r="G38" i="12"/>
  <c r="P18" i="12"/>
  <c r="P18" i="13" s="1"/>
  <c r="Q18" i="12"/>
  <c r="AH6" i="6"/>
  <c r="L26" i="11"/>
  <c r="AC8" i="8"/>
  <c r="P26" i="11"/>
  <c r="P26" i="13" s="1"/>
  <c r="P12" i="12"/>
  <c r="S38" i="12"/>
  <c r="K22" i="12"/>
  <c r="K20" i="12"/>
  <c r="K20" i="13" s="1"/>
  <c r="AB8" i="6"/>
  <c r="U12" i="11"/>
  <c r="Y8" i="6"/>
  <c r="AN26" i="6"/>
  <c r="AN32" i="8"/>
  <c r="K30" i="6"/>
  <c r="G30" i="6"/>
  <c r="A30" i="6"/>
  <c r="H38" i="6"/>
  <c r="J32" i="11"/>
  <c r="J32" i="13" s="1"/>
  <c r="AM8" i="6"/>
  <c r="S20" i="12"/>
  <c r="S20" i="13" s="1"/>
  <c r="X6" i="6"/>
  <c r="K32" i="11"/>
  <c r="K32" i="13" s="1"/>
  <c r="D20" i="6"/>
  <c r="W13" i="6"/>
  <c r="N14" i="6"/>
  <c r="O18" i="6"/>
  <c r="P24" i="6"/>
  <c r="AN23" i="6"/>
  <c r="M24" i="6"/>
  <c r="K24" i="6"/>
  <c r="O30" i="6"/>
  <c r="N30" i="6"/>
  <c r="M30" i="6"/>
  <c r="L32" i="6"/>
  <c r="J30" i="6"/>
  <c r="AF6" i="6" s="1"/>
  <c r="I30" i="6"/>
  <c r="O38" i="6"/>
  <c r="M38" i="6"/>
  <c r="I38" i="6"/>
  <c r="Q12" i="8"/>
  <c r="AN12" i="8" s="1"/>
  <c r="N17" i="11"/>
  <c r="M17" i="11"/>
  <c r="G18" i="8"/>
  <c r="F18" i="8"/>
  <c r="F14" i="11"/>
  <c r="Q14" i="11"/>
  <c r="H14" i="11"/>
  <c r="P14" i="11"/>
  <c r="H14" i="6"/>
  <c r="N29" i="12"/>
  <c r="F30" i="6"/>
  <c r="C30" i="6"/>
  <c r="U17" i="11"/>
  <c r="E24" i="8"/>
  <c r="A24" i="8"/>
  <c r="E38" i="8"/>
  <c r="D38" i="8"/>
  <c r="C38" i="8"/>
  <c r="F17" i="11"/>
  <c r="AN23" i="8"/>
  <c r="I24" i="8"/>
  <c r="H24" i="8"/>
  <c r="G24" i="8"/>
  <c r="C24" i="8"/>
  <c r="L35" i="11"/>
  <c r="N24" i="8"/>
  <c r="M24" i="8"/>
  <c r="L24" i="8"/>
  <c r="J24" i="8"/>
  <c r="F24" i="8"/>
  <c r="K24" i="11" s="1"/>
  <c r="K24" i="13" s="1"/>
  <c r="B24" i="8"/>
  <c r="S35" i="11"/>
  <c r="S35" i="13" s="1"/>
  <c r="L40" i="11"/>
  <c r="S38" i="13" l="1"/>
  <c r="S39" i="13"/>
  <c r="P9" i="11"/>
  <c r="I31" i="13"/>
  <c r="M37" i="13"/>
  <c r="H5" i="13"/>
  <c r="G5" i="13"/>
  <c r="J37" i="13"/>
  <c r="S5" i="13"/>
  <c r="AN5" i="8"/>
  <c r="T25" i="13"/>
  <c r="F36" i="13"/>
  <c r="W36" i="13" s="1"/>
  <c r="Q31" i="13"/>
  <c r="I25" i="13"/>
  <c r="S19" i="13"/>
  <c r="L8" i="11"/>
  <c r="U8" i="12"/>
  <c r="W26" i="12"/>
  <c r="V9" i="13"/>
  <c r="T28" i="12"/>
  <c r="T28" i="13" s="1"/>
  <c r="H40" i="12"/>
  <c r="AN31" i="8"/>
  <c r="F9" i="12"/>
  <c r="I40" i="12"/>
  <c r="R5" i="13"/>
  <c r="AN18" i="6"/>
  <c r="T5" i="11"/>
  <c r="V28" i="13"/>
  <c r="U34" i="13"/>
  <c r="T5" i="13"/>
  <c r="AN5" i="6"/>
  <c r="AN30" i="8"/>
  <c r="I34" i="13"/>
  <c r="G13" i="13"/>
  <c r="AG6" i="6"/>
  <c r="W36" i="12"/>
  <c r="V8" i="13"/>
  <c r="W23" i="13"/>
  <c r="N13" i="11"/>
  <c r="N13" i="13" s="1"/>
  <c r="P16" i="13"/>
  <c r="L13" i="11"/>
  <c r="O5" i="13"/>
  <c r="O8" i="11"/>
  <c r="K5" i="13"/>
  <c r="F37" i="13"/>
  <c r="W8" i="8"/>
  <c r="F26" i="11"/>
  <c r="F26" i="13" s="1"/>
  <c r="J20" i="12"/>
  <c r="AA8" i="6"/>
  <c r="Q38" i="12"/>
  <c r="Q38" i="13" s="1"/>
  <c r="Q12" i="12"/>
  <c r="Q12" i="13" s="1"/>
  <c r="AN12" i="6"/>
  <c r="P27" i="13"/>
  <c r="H18" i="11"/>
  <c r="O12" i="12"/>
  <c r="O12" i="13" s="1"/>
  <c r="O13" i="12"/>
  <c r="G38" i="11"/>
  <c r="G8" i="11" s="1"/>
  <c r="X8" i="8"/>
  <c r="AC8" i="6"/>
  <c r="L32" i="12"/>
  <c r="M18" i="12"/>
  <c r="AD6" i="6"/>
  <c r="L39" i="12"/>
  <c r="L39" i="13" s="1"/>
  <c r="L38" i="12"/>
  <c r="L38" i="13" s="1"/>
  <c r="O33" i="12"/>
  <c r="O33" i="13" s="1"/>
  <c r="O32" i="12"/>
  <c r="O32" i="13" s="1"/>
  <c r="AF8" i="6"/>
  <c r="J31" i="11"/>
  <c r="J31" i="13" s="1"/>
  <c r="J34" i="11"/>
  <c r="J34" i="13" s="1"/>
  <c r="H18" i="12"/>
  <c r="O38" i="12"/>
  <c r="O38" i="13" s="1"/>
  <c r="H27" i="12"/>
  <c r="H9" i="12" s="1"/>
  <c r="H28" i="12"/>
  <c r="V9" i="12"/>
  <c r="Q5" i="13"/>
  <c r="R31" i="11"/>
  <c r="R34" i="11"/>
  <c r="I6" i="13"/>
  <c r="N19" i="11"/>
  <c r="N19" i="13" s="1"/>
  <c r="N22" i="11"/>
  <c r="N22" i="13" s="1"/>
  <c r="N8" i="11"/>
  <c r="AM7" i="6"/>
  <c r="M19" i="11"/>
  <c r="M22" i="11"/>
  <c r="S40" i="11"/>
  <c r="S40" i="13" s="1"/>
  <c r="S37" i="11"/>
  <c r="S37" i="13" s="1"/>
  <c r="Q19" i="11"/>
  <c r="Q19" i="13" s="1"/>
  <c r="Q22" i="11"/>
  <c r="Q22" i="13" s="1"/>
  <c r="K25" i="11"/>
  <c r="K25" i="13" s="1"/>
  <c r="Q37" i="11"/>
  <c r="Q37" i="13" s="1"/>
  <c r="Q40" i="11"/>
  <c r="J5" i="13"/>
  <c r="Q5" i="11"/>
  <c r="W11" i="11"/>
  <c r="I11" i="13"/>
  <c r="I5" i="13" s="1"/>
  <c r="U14" i="13"/>
  <c r="U8" i="13" s="1"/>
  <c r="K8" i="12"/>
  <c r="U19" i="11"/>
  <c r="U19" i="13" s="1"/>
  <c r="U22" i="11"/>
  <c r="P5" i="13"/>
  <c r="G24" i="11"/>
  <c r="X6" i="8"/>
  <c r="R24" i="11"/>
  <c r="R6" i="11" s="1"/>
  <c r="AI6" i="8"/>
  <c r="H24" i="11"/>
  <c r="Y6" i="8"/>
  <c r="J38" i="11"/>
  <c r="J38" i="13" s="1"/>
  <c r="F24" i="11"/>
  <c r="F6" i="11" s="1"/>
  <c r="AN24" i="8"/>
  <c r="W6" i="8"/>
  <c r="J19" i="11"/>
  <c r="J19" i="13" s="1"/>
  <c r="K30" i="12"/>
  <c r="Q8" i="11"/>
  <c r="Q14" i="13"/>
  <c r="G19" i="11"/>
  <c r="N17" i="13"/>
  <c r="N5" i="11"/>
  <c r="N38" i="12"/>
  <c r="U40" i="12"/>
  <c r="U37" i="12"/>
  <c r="R30" i="12"/>
  <c r="R30" i="13" s="1"/>
  <c r="R24" i="12"/>
  <c r="AI6" i="6"/>
  <c r="AI7" i="6"/>
  <c r="S14" i="12"/>
  <c r="AJ8" i="6"/>
  <c r="AA8" i="8"/>
  <c r="L30" i="12"/>
  <c r="M13" i="12"/>
  <c r="AD7" i="6"/>
  <c r="U6" i="11"/>
  <c r="U12" i="13"/>
  <c r="G8" i="12"/>
  <c r="O15" i="12"/>
  <c r="K8" i="11"/>
  <c r="K26" i="13"/>
  <c r="K8" i="13" s="1"/>
  <c r="M30" i="13"/>
  <c r="W30" i="11"/>
  <c r="L26" i="13"/>
  <c r="R22" i="11"/>
  <c r="G30" i="13"/>
  <c r="G6" i="12"/>
  <c r="S16" i="11"/>
  <c r="AK10" i="8"/>
  <c r="T16" i="11"/>
  <c r="R16" i="12"/>
  <c r="P9" i="12"/>
  <c r="P15" i="13"/>
  <c r="T27" i="13"/>
  <c r="V5" i="13"/>
  <c r="N16" i="13"/>
  <c r="S24" i="11"/>
  <c r="AJ6" i="8"/>
  <c r="U40" i="11"/>
  <c r="U37" i="11"/>
  <c r="L24" i="11"/>
  <c r="L24" i="13" s="1"/>
  <c r="W17" i="11"/>
  <c r="F17" i="13"/>
  <c r="F5" i="11"/>
  <c r="P40" i="11"/>
  <c r="P37" i="11"/>
  <c r="X7" i="8"/>
  <c r="K19" i="11"/>
  <c r="AB7" i="8"/>
  <c r="N5" i="12"/>
  <c r="W29" i="12"/>
  <c r="W5" i="12" s="1"/>
  <c r="N29" i="13"/>
  <c r="W29" i="13" s="1"/>
  <c r="AN14" i="6"/>
  <c r="M14" i="12"/>
  <c r="AD8" i="6"/>
  <c r="W14" i="11"/>
  <c r="F14" i="13"/>
  <c r="K18" i="11"/>
  <c r="AB6" i="8"/>
  <c r="AN18" i="8"/>
  <c r="O19" i="11"/>
  <c r="O19" i="13" s="1"/>
  <c r="O22" i="11"/>
  <c r="P37" i="12"/>
  <c r="P40" i="12"/>
  <c r="N30" i="12"/>
  <c r="AE6" i="6"/>
  <c r="S30" i="12"/>
  <c r="AJ6" i="6"/>
  <c r="F13" i="12"/>
  <c r="AN13" i="6"/>
  <c r="W16" i="6"/>
  <c r="L37" i="12"/>
  <c r="AN37" i="6"/>
  <c r="L40" i="12"/>
  <c r="L40" i="13" s="1"/>
  <c r="P30" i="12"/>
  <c r="P30" i="13" s="1"/>
  <c r="U13" i="11"/>
  <c r="AL7" i="8"/>
  <c r="P12" i="13"/>
  <c r="L27" i="11"/>
  <c r="AC9" i="8"/>
  <c r="Q18" i="13"/>
  <c r="G39" i="12"/>
  <c r="X9" i="6"/>
  <c r="N27" i="11"/>
  <c r="AE9" i="8"/>
  <c r="AB7" i="6"/>
  <c r="K13" i="12"/>
  <c r="AC6" i="6"/>
  <c r="Z7" i="6"/>
  <c r="I19" i="12"/>
  <c r="F13" i="11"/>
  <c r="S5" i="11"/>
  <c r="M26" i="13"/>
  <c r="M8" i="11"/>
  <c r="F12" i="13"/>
  <c r="G37" i="13"/>
  <c r="T7" i="11"/>
  <c r="T13" i="13"/>
  <c r="R15" i="13"/>
  <c r="H16" i="13"/>
  <c r="I16" i="13"/>
  <c r="I37" i="11"/>
  <c r="Z7" i="8"/>
  <c r="P31" i="11"/>
  <c r="AG7" i="8"/>
  <c r="O24" i="11"/>
  <c r="AF7" i="8"/>
  <c r="AF6" i="8"/>
  <c r="H37" i="11"/>
  <c r="H37" i="13" s="1"/>
  <c r="M24" i="11"/>
  <c r="AD7" i="8"/>
  <c r="H40" i="11"/>
  <c r="H38" i="11"/>
  <c r="H8" i="11" s="1"/>
  <c r="Y8" i="8"/>
  <c r="AN38" i="8"/>
  <c r="AN8" i="8" s="1"/>
  <c r="V40" i="11"/>
  <c r="V40" i="13" s="1"/>
  <c r="V37" i="11"/>
  <c r="V37" i="13" s="1"/>
  <c r="J24" i="11"/>
  <c r="AA6" i="8"/>
  <c r="AA7" i="8"/>
  <c r="U17" i="13"/>
  <c r="U5" i="13" s="1"/>
  <c r="U5" i="11"/>
  <c r="V34" i="12"/>
  <c r="V34" i="13" s="1"/>
  <c r="V31" i="12"/>
  <c r="V31" i="13" s="1"/>
  <c r="P8" i="11"/>
  <c r="P14" i="13"/>
  <c r="P8" i="13" s="1"/>
  <c r="K28" i="11"/>
  <c r="K28" i="13" s="1"/>
  <c r="L18" i="11"/>
  <c r="AN19" i="8"/>
  <c r="AC6" i="8"/>
  <c r="O13" i="11"/>
  <c r="R38" i="12"/>
  <c r="O30" i="12"/>
  <c r="T30" i="12"/>
  <c r="T30" i="13" s="1"/>
  <c r="U24" i="12"/>
  <c r="AL6" i="6"/>
  <c r="Z8" i="6"/>
  <c r="I20" i="12"/>
  <c r="AN20" i="6"/>
  <c r="M38" i="12"/>
  <c r="M38" i="13" s="1"/>
  <c r="AN38" i="6"/>
  <c r="R22" i="12"/>
  <c r="R19" i="12"/>
  <c r="AI8" i="6"/>
  <c r="K21" i="12"/>
  <c r="AB9" i="6"/>
  <c r="AB6" i="6"/>
  <c r="P19" i="12"/>
  <c r="V6" i="12"/>
  <c r="M13" i="11"/>
  <c r="AL9" i="6"/>
  <c r="U21" i="12"/>
  <c r="K27" i="11"/>
  <c r="AB9" i="8"/>
  <c r="AN27" i="8"/>
  <c r="L16" i="11"/>
  <c r="M27" i="11"/>
  <c r="AD9" i="8"/>
  <c r="S31" i="11"/>
  <c r="S34" i="11"/>
  <c r="N34" i="11"/>
  <c r="N31" i="11"/>
  <c r="J16" i="12"/>
  <c r="S13" i="13"/>
  <c r="F34" i="11"/>
  <c r="K40" i="11"/>
  <c r="K37" i="11"/>
  <c r="K37" i="13" s="1"/>
  <c r="Q24" i="11"/>
  <c r="AH6" i="8"/>
  <c r="L5" i="11"/>
  <c r="W35" i="11"/>
  <c r="L35" i="13"/>
  <c r="L31" i="11"/>
  <c r="L34" i="11"/>
  <c r="N24" i="11"/>
  <c r="AE6" i="8"/>
  <c r="I38" i="11"/>
  <c r="Z8" i="8"/>
  <c r="M31" i="11"/>
  <c r="M31" i="13" s="1"/>
  <c r="M34" i="11"/>
  <c r="M34" i="13" s="1"/>
  <c r="S25" i="11"/>
  <c r="S25" i="13" s="1"/>
  <c r="S28" i="11"/>
  <c r="S28" i="13" s="1"/>
  <c r="H30" i="12"/>
  <c r="Y6" i="6"/>
  <c r="H14" i="13"/>
  <c r="F19" i="11"/>
  <c r="M17" i="13"/>
  <c r="M5" i="13" s="1"/>
  <c r="M5" i="11"/>
  <c r="V12" i="11"/>
  <c r="V6" i="11" s="1"/>
  <c r="AM6" i="8"/>
  <c r="T38" i="12"/>
  <c r="Q32" i="12"/>
  <c r="AN32" i="6"/>
  <c r="P24" i="12"/>
  <c r="AN24" i="6"/>
  <c r="AG7" i="6"/>
  <c r="T18" i="12"/>
  <c r="AK6" i="6"/>
  <c r="AN19" i="6"/>
  <c r="W32" i="11"/>
  <c r="W7" i="6"/>
  <c r="F30" i="12"/>
  <c r="AN30" i="6"/>
  <c r="W6" i="6"/>
  <c r="V19" i="12"/>
  <c r="V19" i="13" s="1"/>
  <c r="AE8" i="6"/>
  <c r="AD6" i="8"/>
  <c r="G40" i="12"/>
  <c r="AH8" i="6"/>
  <c r="O14" i="13"/>
  <c r="K39" i="12"/>
  <c r="K39" i="13" s="1"/>
  <c r="K40" i="12"/>
  <c r="AN37" i="8"/>
  <c r="L13" i="13"/>
  <c r="AK8" i="6"/>
  <c r="G31" i="12"/>
  <c r="X7" i="6"/>
  <c r="AJ7" i="8"/>
  <c r="J13" i="13"/>
  <c r="J7" i="12"/>
  <c r="H26" i="13"/>
  <c r="O22" i="13"/>
  <c r="T15" i="13"/>
  <c r="H40" i="13" l="1"/>
  <c r="P9" i="13"/>
  <c r="W26" i="13"/>
  <c r="J8" i="11"/>
  <c r="O8" i="13"/>
  <c r="W26" i="11"/>
  <c r="W18" i="12"/>
  <c r="O8" i="12"/>
  <c r="F8" i="11"/>
  <c r="P37" i="13"/>
  <c r="Q6" i="12"/>
  <c r="W12" i="12"/>
  <c r="G38" i="13"/>
  <c r="H31" i="11"/>
  <c r="W31" i="11" s="1"/>
  <c r="H34" i="11"/>
  <c r="W11" i="13"/>
  <c r="P6" i="12"/>
  <c r="W27" i="12"/>
  <c r="AN6" i="8"/>
  <c r="H18" i="13"/>
  <c r="R22" i="13"/>
  <c r="H19" i="12"/>
  <c r="H22" i="12"/>
  <c r="H27" i="13"/>
  <c r="G39" i="11"/>
  <c r="G9" i="11" s="1"/>
  <c r="X9" i="8"/>
  <c r="G40" i="11"/>
  <c r="G40" i="13" s="1"/>
  <c r="Q13" i="12"/>
  <c r="W13" i="12" s="1"/>
  <c r="Q16" i="12"/>
  <c r="Q16" i="13" s="1"/>
  <c r="AH7" i="6"/>
  <c r="AF9" i="6"/>
  <c r="M19" i="12"/>
  <c r="M19" i="13" s="1"/>
  <c r="M22" i="12"/>
  <c r="M22" i="13" s="1"/>
  <c r="L33" i="12"/>
  <c r="AC9" i="6"/>
  <c r="J20" i="13"/>
  <c r="J8" i="13" s="1"/>
  <c r="J8" i="12"/>
  <c r="W9" i="8"/>
  <c r="F27" i="11"/>
  <c r="W27" i="11" s="1"/>
  <c r="J21" i="12"/>
  <c r="AA9" i="6"/>
  <c r="O39" i="12"/>
  <c r="O39" i="13" s="1"/>
  <c r="O40" i="12"/>
  <c r="O40" i="13" s="1"/>
  <c r="M6" i="12"/>
  <c r="M18" i="13"/>
  <c r="L8" i="12"/>
  <c r="L32" i="13"/>
  <c r="L8" i="13" s="1"/>
  <c r="H22" i="11"/>
  <c r="H19" i="11"/>
  <c r="Q39" i="12"/>
  <c r="Q39" i="13" s="1"/>
  <c r="Q40" i="12"/>
  <c r="Q40" i="13" s="1"/>
  <c r="V12" i="13"/>
  <c r="V6" i="13" s="1"/>
  <c r="AN6" i="6"/>
  <c r="AN34" i="8"/>
  <c r="P7" i="11"/>
  <c r="U37" i="13"/>
  <c r="AN39" i="6"/>
  <c r="I22" i="12"/>
  <c r="Z10" i="6"/>
  <c r="G7" i="12"/>
  <c r="G31" i="13"/>
  <c r="T18" i="13"/>
  <c r="T6" i="13" s="1"/>
  <c r="T6" i="12"/>
  <c r="T39" i="12"/>
  <c r="T40" i="12"/>
  <c r="T40" i="13" s="1"/>
  <c r="AK9" i="6"/>
  <c r="F19" i="13"/>
  <c r="I39" i="11"/>
  <c r="Z9" i="8"/>
  <c r="F25" i="11"/>
  <c r="F7" i="11" s="1"/>
  <c r="W10" i="8"/>
  <c r="AN25" i="8"/>
  <c r="U21" i="13"/>
  <c r="U9" i="13" s="1"/>
  <c r="U9" i="12"/>
  <c r="M16" i="11"/>
  <c r="K21" i="13"/>
  <c r="K9" i="12"/>
  <c r="U25" i="12"/>
  <c r="AL7" i="6"/>
  <c r="U28" i="12"/>
  <c r="U28" i="13" s="1"/>
  <c r="T31" i="12"/>
  <c r="T31" i="13" s="1"/>
  <c r="T34" i="12"/>
  <c r="T34" i="13" s="1"/>
  <c r="R39" i="12"/>
  <c r="R40" i="12"/>
  <c r="R40" i="13" s="1"/>
  <c r="AI9" i="6"/>
  <c r="M28" i="11"/>
  <c r="M28" i="13" s="1"/>
  <c r="M25" i="11"/>
  <c r="M25" i="13" s="1"/>
  <c r="P34" i="11"/>
  <c r="P10" i="11" s="1"/>
  <c r="AG10" i="8"/>
  <c r="W7" i="8"/>
  <c r="K13" i="13"/>
  <c r="N9" i="11"/>
  <c r="N27" i="13"/>
  <c r="U16" i="11"/>
  <c r="AL10" i="8"/>
  <c r="S31" i="12"/>
  <c r="S34" i="12"/>
  <c r="S34" i="13" s="1"/>
  <c r="AJ7" i="6"/>
  <c r="P40" i="13"/>
  <c r="AN8" i="6"/>
  <c r="G25" i="11"/>
  <c r="G25" i="13" s="1"/>
  <c r="G28" i="11"/>
  <c r="G28" i="13" s="1"/>
  <c r="W17" i="13"/>
  <c r="F5" i="13"/>
  <c r="T10" i="11"/>
  <c r="T16" i="13"/>
  <c r="AC7" i="6"/>
  <c r="L31" i="12"/>
  <c r="AJ9" i="6"/>
  <c r="S15" i="12"/>
  <c r="R24" i="13"/>
  <c r="R6" i="13" s="1"/>
  <c r="R6" i="12"/>
  <c r="U40" i="13"/>
  <c r="N5" i="13"/>
  <c r="R25" i="11"/>
  <c r="R7" i="11" s="1"/>
  <c r="AI7" i="8"/>
  <c r="N31" i="12"/>
  <c r="AE7" i="6"/>
  <c r="P25" i="12"/>
  <c r="AN25" i="6"/>
  <c r="Q32" i="13"/>
  <c r="Q8" i="12"/>
  <c r="W32" i="12"/>
  <c r="V13" i="11"/>
  <c r="W13" i="11" s="1"/>
  <c r="AN16" i="8"/>
  <c r="AM7" i="8"/>
  <c r="H30" i="13"/>
  <c r="H6" i="12"/>
  <c r="Q25" i="11"/>
  <c r="AH7" i="8"/>
  <c r="J16" i="13"/>
  <c r="L16" i="13"/>
  <c r="P19" i="13"/>
  <c r="I8" i="12"/>
  <c r="W20" i="12"/>
  <c r="I20" i="13"/>
  <c r="O31" i="12"/>
  <c r="O34" i="12"/>
  <c r="O34" i="13" s="1"/>
  <c r="AF7" i="6"/>
  <c r="L19" i="11"/>
  <c r="AN22" i="8"/>
  <c r="AC7" i="8"/>
  <c r="J6" i="11"/>
  <c r="J24" i="13"/>
  <c r="J6" i="13" s="1"/>
  <c r="M24" i="13"/>
  <c r="M6" i="11"/>
  <c r="O28" i="11"/>
  <c r="O28" i="13" s="1"/>
  <c r="O25" i="11"/>
  <c r="O25" i="13" s="1"/>
  <c r="W37" i="11"/>
  <c r="F16" i="11"/>
  <c r="K16" i="12"/>
  <c r="U7" i="11"/>
  <c r="U13" i="13"/>
  <c r="S30" i="13"/>
  <c r="S6" i="12"/>
  <c r="M15" i="12"/>
  <c r="AD9" i="6"/>
  <c r="AN15" i="6"/>
  <c r="W5" i="11"/>
  <c r="O16" i="12"/>
  <c r="G8" i="13"/>
  <c r="L30" i="13"/>
  <c r="L6" i="12"/>
  <c r="S14" i="13"/>
  <c r="S8" i="13" s="1"/>
  <c r="S8" i="12"/>
  <c r="R34" i="12"/>
  <c r="R34" i="13" s="1"/>
  <c r="R31" i="12"/>
  <c r="R31" i="13" s="1"/>
  <c r="N38" i="13"/>
  <c r="N8" i="13" s="1"/>
  <c r="N8" i="12"/>
  <c r="J22" i="11"/>
  <c r="W24" i="11"/>
  <c r="F24" i="13"/>
  <c r="Y7" i="8"/>
  <c r="H25" i="11"/>
  <c r="F6" i="12"/>
  <c r="F30" i="13"/>
  <c r="W30" i="12"/>
  <c r="T19" i="12"/>
  <c r="AK7" i="6"/>
  <c r="Q33" i="12"/>
  <c r="AN33" i="6"/>
  <c r="AH9" i="6"/>
  <c r="N25" i="11"/>
  <c r="AE7" i="8"/>
  <c r="L5" i="13"/>
  <c r="W35" i="13"/>
  <c r="K9" i="11"/>
  <c r="K27" i="13"/>
  <c r="R19" i="13"/>
  <c r="U24" i="13"/>
  <c r="U6" i="13" s="1"/>
  <c r="U6" i="12"/>
  <c r="O30" i="13"/>
  <c r="O6" i="12"/>
  <c r="O13" i="13"/>
  <c r="L18" i="13"/>
  <c r="L6" i="11"/>
  <c r="W38" i="11"/>
  <c r="H38" i="13"/>
  <c r="H8" i="13" s="1"/>
  <c r="O24" i="13"/>
  <c r="O6" i="11"/>
  <c r="V7" i="12"/>
  <c r="P31" i="12"/>
  <c r="P31" i="13" s="1"/>
  <c r="P34" i="12"/>
  <c r="L37" i="13"/>
  <c r="W37" i="12"/>
  <c r="F13" i="13"/>
  <c r="K6" i="11"/>
  <c r="K18" i="13"/>
  <c r="W18" i="11"/>
  <c r="K22" i="11"/>
  <c r="AB10" i="8"/>
  <c r="L28" i="11"/>
  <c r="L28" i="13" s="1"/>
  <c r="L25" i="11"/>
  <c r="L25" i="13" s="1"/>
  <c r="S10" i="11"/>
  <c r="W38" i="12"/>
  <c r="M13" i="13"/>
  <c r="R25" i="12"/>
  <c r="N39" i="12"/>
  <c r="AE9" i="6"/>
  <c r="N40" i="12"/>
  <c r="N40" i="13" s="1"/>
  <c r="G22" i="11"/>
  <c r="K34" i="12"/>
  <c r="K34" i="13" s="1"/>
  <c r="K31" i="12"/>
  <c r="K31" i="13" s="1"/>
  <c r="H24" i="13"/>
  <c r="H6" i="11"/>
  <c r="G34" i="12"/>
  <c r="X10" i="6"/>
  <c r="K40" i="13"/>
  <c r="V22" i="12"/>
  <c r="AM10" i="6"/>
  <c r="F31" i="12"/>
  <c r="AN31" i="6"/>
  <c r="W10" i="6"/>
  <c r="P24" i="13"/>
  <c r="P6" i="13" s="1"/>
  <c r="W24" i="12"/>
  <c r="T38" i="13"/>
  <c r="T8" i="13" s="1"/>
  <c r="T8" i="12"/>
  <c r="F22" i="11"/>
  <c r="H31" i="12"/>
  <c r="Y7" i="6"/>
  <c r="I8" i="11"/>
  <c r="I38" i="13"/>
  <c r="N6" i="11"/>
  <c r="N24" i="13"/>
  <c r="Q24" i="13"/>
  <c r="Q6" i="13" s="1"/>
  <c r="Q6" i="11"/>
  <c r="M9" i="11"/>
  <c r="M27" i="13"/>
  <c r="U22" i="12"/>
  <c r="P22" i="12"/>
  <c r="M39" i="12"/>
  <c r="M39" i="13" s="1"/>
  <c r="I21" i="12"/>
  <c r="AN21" i="6"/>
  <c r="Z9" i="6"/>
  <c r="R38" i="13"/>
  <c r="R8" i="13" s="1"/>
  <c r="R8" i="12"/>
  <c r="O16" i="11"/>
  <c r="AF10" i="8"/>
  <c r="J28" i="11"/>
  <c r="J28" i="13" s="1"/>
  <c r="J25" i="11"/>
  <c r="J25" i="13" s="1"/>
  <c r="J7" i="13" s="1"/>
  <c r="H39" i="11"/>
  <c r="AN39" i="8"/>
  <c r="AN9" i="8" s="1"/>
  <c r="Y9" i="8"/>
  <c r="I7" i="11"/>
  <c r="I37" i="13"/>
  <c r="S7" i="11"/>
  <c r="W12" i="11"/>
  <c r="AN13" i="8"/>
  <c r="I19" i="13"/>
  <c r="I7" i="12"/>
  <c r="G9" i="12"/>
  <c r="L27" i="13"/>
  <c r="L9" i="11"/>
  <c r="F16" i="12"/>
  <c r="N30" i="13"/>
  <c r="N6" i="12"/>
  <c r="F8" i="13"/>
  <c r="M14" i="13"/>
  <c r="M8" i="13" s="1"/>
  <c r="M8" i="12"/>
  <c r="W14" i="12"/>
  <c r="K19" i="13"/>
  <c r="K7" i="11"/>
  <c r="S24" i="13"/>
  <c r="S6" i="11"/>
  <c r="R16" i="13"/>
  <c r="AJ10" i="8"/>
  <c r="O15" i="13"/>
  <c r="G19" i="13"/>
  <c r="K30" i="13"/>
  <c r="K6" i="12"/>
  <c r="J39" i="11"/>
  <c r="AA9" i="8"/>
  <c r="J40" i="11"/>
  <c r="J40" i="13" s="1"/>
  <c r="G6" i="11"/>
  <c r="G24" i="13"/>
  <c r="G6" i="13" s="1"/>
  <c r="I7" i="13" l="1"/>
  <c r="W8" i="11"/>
  <c r="O9" i="13"/>
  <c r="G39" i="13"/>
  <c r="G9" i="13" s="1"/>
  <c r="G7" i="11"/>
  <c r="O9" i="12"/>
  <c r="G7" i="13"/>
  <c r="W19" i="12"/>
  <c r="S6" i="13"/>
  <c r="W5" i="13"/>
  <c r="W34" i="11"/>
  <c r="M7" i="12"/>
  <c r="W12" i="13"/>
  <c r="W39" i="12"/>
  <c r="W37" i="13"/>
  <c r="O10" i="11"/>
  <c r="M6" i="13"/>
  <c r="AN7" i="8"/>
  <c r="AL10" i="6"/>
  <c r="W19" i="11"/>
  <c r="W8" i="12"/>
  <c r="M7" i="11"/>
  <c r="O6" i="13"/>
  <c r="W14" i="13"/>
  <c r="H6" i="13"/>
  <c r="R25" i="13"/>
  <c r="R7" i="13" s="1"/>
  <c r="P34" i="13"/>
  <c r="N6" i="13"/>
  <c r="W32" i="13"/>
  <c r="J22" i="12"/>
  <c r="J10" i="12" s="1"/>
  <c r="AA10" i="6"/>
  <c r="H19" i="13"/>
  <c r="M7" i="13"/>
  <c r="J21" i="13"/>
  <c r="J9" i="12"/>
  <c r="F9" i="11"/>
  <c r="F27" i="13"/>
  <c r="F9" i="13" s="1"/>
  <c r="Q13" i="13"/>
  <c r="Q7" i="12"/>
  <c r="L33" i="13"/>
  <c r="L9" i="13" s="1"/>
  <c r="L9" i="12"/>
  <c r="H22" i="13"/>
  <c r="AN7" i="6"/>
  <c r="X10" i="8"/>
  <c r="W6" i="11"/>
  <c r="W6" i="12"/>
  <c r="R7" i="12"/>
  <c r="F6" i="13"/>
  <c r="AF10" i="6"/>
  <c r="AG10" i="6"/>
  <c r="W38" i="13"/>
  <c r="AB10" i="6"/>
  <c r="J39" i="13"/>
  <c r="J9" i="11"/>
  <c r="H9" i="11"/>
  <c r="W39" i="11"/>
  <c r="W9" i="11" s="1"/>
  <c r="H39" i="13"/>
  <c r="H9" i="13" s="1"/>
  <c r="U22" i="13"/>
  <c r="U10" i="12"/>
  <c r="F31" i="13"/>
  <c r="W31" i="12"/>
  <c r="F7" i="12"/>
  <c r="O7" i="11"/>
  <c r="N25" i="13"/>
  <c r="N7" i="11"/>
  <c r="Q34" i="12"/>
  <c r="AH10" i="6"/>
  <c r="T22" i="12"/>
  <c r="AK10" i="6"/>
  <c r="H28" i="11"/>
  <c r="Y10" i="8"/>
  <c r="AN9" i="6"/>
  <c r="P25" i="13"/>
  <c r="P7" i="13" s="1"/>
  <c r="W25" i="12"/>
  <c r="N7" i="12"/>
  <c r="N31" i="13"/>
  <c r="S15" i="13"/>
  <c r="S9" i="13" s="1"/>
  <c r="S9" i="12"/>
  <c r="S31" i="13"/>
  <c r="S7" i="13" s="1"/>
  <c r="S7" i="12"/>
  <c r="R39" i="13"/>
  <c r="R9" i="13" s="1"/>
  <c r="R9" i="12"/>
  <c r="AD10" i="8"/>
  <c r="W25" i="11"/>
  <c r="F25" i="13"/>
  <c r="M16" i="12"/>
  <c r="AD10" i="6"/>
  <c r="AN16" i="6"/>
  <c r="W21" i="12"/>
  <c r="I21" i="13"/>
  <c r="I9" i="12"/>
  <c r="P22" i="13"/>
  <c r="H34" i="12"/>
  <c r="Y10" i="6"/>
  <c r="F22" i="13"/>
  <c r="G10" i="11"/>
  <c r="G22" i="13"/>
  <c r="N39" i="13"/>
  <c r="N9" i="13" s="1"/>
  <c r="N9" i="12"/>
  <c r="W18" i="13"/>
  <c r="K6" i="13"/>
  <c r="Q33" i="13"/>
  <c r="W33" i="12"/>
  <c r="Q9" i="12"/>
  <c r="H7" i="11"/>
  <c r="H25" i="13"/>
  <c r="AA10" i="8"/>
  <c r="L22" i="11"/>
  <c r="W22" i="11" s="1"/>
  <c r="AC10" i="8"/>
  <c r="O31" i="13"/>
  <c r="O7" i="13" s="1"/>
  <c r="O7" i="12"/>
  <c r="P7" i="12"/>
  <c r="AH10" i="8"/>
  <c r="Q28" i="11"/>
  <c r="P28" i="12"/>
  <c r="AN28" i="6"/>
  <c r="R28" i="11"/>
  <c r="R10" i="11" s="1"/>
  <c r="AI10" i="8"/>
  <c r="I40" i="11"/>
  <c r="Z10" i="8"/>
  <c r="AN40" i="8"/>
  <c r="U25" i="13"/>
  <c r="U7" i="13" s="1"/>
  <c r="U7" i="12"/>
  <c r="M10" i="11"/>
  <c r="M40" i="12"/>
  <c r="AN40" i="6"/>
  <c r="F34" i="12"/>
  <c r="F10" i="12" s="1"/>
  <c r="AN34" i="6"/>
  <c r="V22" i="13"/>
  <c r="V10" i="12"/>
  <c r="G34" i="13"/>
  <c r="G10" i="12"/>
  <c r="J7" i="11"/>
  <c r="R28" i="12"/>
  <c r="AI10" i="6"/>
  <c r="W30" i="13"/>
  <c r="J10" i="11"/>
  <c r="O10" i="12"/>
  <c r="O16" i="13"/>
  <c r="O10" i="13" s="1"/>
  <c r="M9" i="12"/>
  <c r="M15" i="13"/>
  <c r="W15" i="12"/>
  <c r="L19" i="13"/>
  <c r="L7" i="11"/>
  <c r="I8" i="13"/>
  <c r="W20" i="13"/>
  <c r="Q25" i="13"/>
  <c r="Q7" i="11"/>
  <c r="V16" i="11"/>
  <c r="AM10" i="8"/>
  <c r="Q8" i="13"/>
  <c r="L34" i="12"/>
  <c r="AC10" i="6"/>
  <c r="U10" i="11"/>
  <c r="U16" i="13"/>
  <c r="K7" i="12"/>
  <c r="I9" i="11"/>
  <c r="I39" i="13"/>
  <c r="AN22" i="6"/>
  <c r="F16" i="13"/>
  <c r="H31" i="13"/>
  <c r="H7" i="12"/>
  <c r="K10" i="11"/>
  <c r="K22" i="13"/>
  <c r="L6" i="13"/>
  <c r="N28" i="11"/>
  <c r="AE10" i="8"/>
  <c r="T19" i="13"/>
  <c r="T7" i="13" s="1"/>
  <c r="T7" i="12"/>
  <c r="W24" i="13"/>
  <c r="K16" i="13"/>
  <c r="K10" i="12"/>
  <c r="V7" i="11"/>
  <c r="V13" i="13"/>
  <c r="V7" i="13" s="1"/>
  <c r="N34" i="12"/>
  <c r="AE10" i="6"/>
  <c r="S16" i="12"/>
  <c r="AJ10" i="6"/>
  <c r="L31" i="13"/>
  <c r="L7" i="12"/>
  <c r="K7" i="13"/>
  <c r="K9" i="13"/>
  <c r="F28" i="11"/>
  <c r="F10" i="11" s="1"/>
  <c r="AN28" i="8"/>
  <c r="T39" i="13"/>
  <c r="T9" i="13" s="1"/>
  <c r="T9" i="12"/>
  <c r="I22" i="13"/>
  <c r="I10" i="12"/>
  <c r="W7" i="11" l="1"/>
  <c r="W22" i="12"/>
  <c r="Q7" i="13"/>
  <c r="J9" i="13"/>
  <c r="W27" i="13"/>
  <c r="J22" i="13"/>
  <c r="J10" i="13" s="1"/>
  <c r="W6" i="13"/>
  <c r="F7" i="13"/>
  <c r="W16" i="12"/>
  <c r="AN10" i="8"/>
  <c r="X10" i="11" s="1"/>
  <c r="W39" i="13"/>
  <c r="W8" i="13"/>
  <c r="W9" i="12"/>
  <c r="W7" i="12"/>
  <c r="H7" i="13"/>
  <c r="N28" i="13"/>
  <c r="N10" i="11"/>
  <c r="U10" i="13"/>
  <c r="P28" i="13"/>
  <c r="P10" i="13" s="1"/>
  <c r="W28" i="12"/>
  <c r="P10" i="12"/>
  <c r="M16" i="13"/>
  <c r="M10" i="12"/>
  <c r="W31" i="13"/>
  <c r="W28" i="11"/>
  <c r="F28" i="13"/>
  <c r="N34" i="13"/>
  <c r="N10" i="12"/>
  <c r="W34" i="12"/>
  <c r="F34" i="13"/>
  <c r="I40" i="13"/>
  <c r="I10" i="13" s="1"/>
  <c r="I10" i="11"/>
  <c r="W40" i="11"/>
  <c r="Q10" i="11"/>
  <c r="Q28" i="13"/>
  <c r="W33" i="13"/>
  <c r="Q9" i="13"/>
  <c r="W13" i="13"/>
  <c r="AN10" i="6"/>
  <c r="X10" i="12" s="1"/>
  <c r="W25" i="13"/>
  <c r="H28" i="13"/>
  <c r="H10" i="11"/>
  <c r="Q34" i="13"/>
  <c r="Q10" i="12"/>
  <c r="K10" i="13"/>
  <c r="V10" i="11"/>
  <c r="V16" i="13"/>
  <c r="V10" i="13" s="1"/>
  <c r="L7" i="13"/>
  <c r="M9" i="13"/>
  <c r="W15" i="13"/>
  <c r="R28" i="13"/>
  <c r="R10" i="13" s="1"/>
  <c r="R10" i="12"/>
  <c r="G10" i="13"/>
  <c r="W19" i="13"/>
  <c r="S16" i="13"/>
  <c r="S10" i="13" s="1"/>
  <c r="S10" i="12"/>
  <c r="L34" i="13"/>
  <c r="L10" i="12"/>
  <c r="W16" i="11"/>
  <c r="M40" i="13"/>
  <c r="W40" i="12"/>
  <c r="L22" i="13"/>
  <c r="L10" i="11"/>
  <c r="H34" i="13"/>
  <c r="H10" i="12"/>
  <c r="W21" i="13"/>
  <c r="I9" i="13"/>
  <c r="T22" i="13"/>
  <c r="T10" i="13" s="1"/>
  <c r="T10" i="12"/>
  <c r="N7" i="13"/>
  <c r="F10" i="13" l="1"/>
  <c r="W10" i="12"/>
  <c r="L10" i="13"/>
  <c r="N10" i="13"/>
  <c r="W10" i="11"/>
  <c r="W16" i="13"/>
  <c r="W7" i="13"/>
  <c r="W34" i="13"/>
  <c r="W28" i="13"/>
  <c r="M10" i="13"/>
  <c r="W9" i="13"/>
  <c r="H10" i="13"/>
  <c r="W22" i="13"/>
  <c r="Q10" i="13"/>
  <c r="W40" i="13"/>
  <c r="X10" i="13" l="1"/>
  <c r="W10" i="13"/>
</calcChain>
</file>

<file path=xl/sharedStrings.xml><?xml version="1.0" encoding="utf-8"?>
<sst xmlns="http://schemas.openxmlformats.org/spreadsheetml/2006/main" count="3058" uniqueCount="238">
  <si>
    <t>S</t>
  </si>
  <si>
    <t>วิทย์กีฬา</t>
  </si>
  <si>
    <t>เทคนิคสัตว์</t>
  </si>
  <si>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</si>
  <si>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</si>
  <si>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</si>
  <si>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</si>
  <si>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 xml:space="preserve">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</si>
  <si>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</si>
  <si>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</si>
  <si>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</si>
  <si>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</si>
  <si>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</si>
  <si>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</si>
  <si>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</si>
  <si>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</si>
  <si>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</si>
  <si>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</si>
  <si>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</si>
  <si>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</si>
  <si>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</si>
  <si>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</si>
  <si>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</si>
  <si>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</si>
  <si>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</si>
  <si>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การกีฬา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</si>
  <si>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</si>
  <si>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</si>
  <si>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</si>
  <si>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</si>
  <si>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</si>
  <si>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</si>
  <si>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</si>
  <si>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</si>
  <si>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</si>
  <si>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</si>
  <si>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คณะสถาปัตยกรรมศาสตร์</t>
  </si>
  <si>
    <t>R00</t>
  </si>
  <si>
    <t xml:space="preserve">   วิชากลางของคณะ</t>
  </si>
  <si>
    <t>R01</t>
  </si>
  <si>
    <t xml:space="preserve">   สถาปัตยกรรมศาสตร์</t>
  </si>
  <si>
    <t>R02</t>
  </si>
  <si>
    <t xml:space="preserve">   ภูมิสถาปัตยกรรมศาสตร์</t>
  </si>
  <si>
    <t>R03</t>
  </si>
  <si>
    <t xml:space="preserve">   การวางผังเมืองและสภาพแวดล้อม</t>
  </si>
  <si>
    <t>ที่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</si>
  <si>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</si>
  <si>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</si>
  <si>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</si>
  <si>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</si>
  <si>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</si>
  <si>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</si>
  <si>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</si>
  <si>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</si>
  <si>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</si>
  <si>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</si>
  <si>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</si>
  <si>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</si>
  <si>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จำนวนลงทะเบียน</t>
  </si>
  <si>
    <t>sch</t>
  </si>
  <si>
    <t>A</t>
  </si>
  <si>
    <t>G</t>
  </si>
  <si>
    <t>I</t>
  </si>
  <si>
    <t>P</t>
  </si>
  <si>
    <t>D</t>
  </si>
  <si>
    <t>R</t>
  </si>
  <si>
    <t>Y</t>
  </si>
  <si>
    <t>B</t>
  </si>
  <si>
    <t>C</t>
  </si>
  <si>
    <t>H</t>
  </si>
  <si>
    <t>K</t>
  </si>
  <si>
    <t>F</t>
  </si>
  <si>
    <t>E</t>
  </si>
  <si>
    <t>L</t>
  </si>
  <si>
    <t>N</t>
  </si>
  <si>
    <t>01249697 </t>
  </si>
  <si>
    <t>01249699 </t>
  </si>
  <si>
    <t>01240271 </t>
  </si>
  <si>
    <t>01246599 </t>
  </si>
  <si>
    <t>R04</t>
  </si>
  <si>
    <t>01247595 </t>
  </si>
  <si>
    <t>01247599 </t>
  </si>
  <si>
    <t>พ_B</t>
  </si>
  <si>
    <t>ป_B</t>
  </si>
  <si>
    <t xml:space="preserve">   เทคโนโลยีทางอาคาร</t>
  </si>
  <si>
    <t>UG</t>
  </si>
  <si>
    <t>01247591 </t>
  </si>
  <si>
    <t>ป_</t>
  </si>
  <si>
    <t>พ_</t>
  </si>
  <si>
    <t>B_01249</t>
  </si>
  <si>
    <t>B_01240</t>
  </si>
  <si>
    <t>01240217 </t>
  </si>
  <si>
    <t>B_01241</t>
  </si>
  <si>
    <t>B_01246</t>
  </si>
  <si>
    <t>B_01247</t>
  </si>
  <si>
    <t>level Std.</t>
  </si>
  <si>
    <t>01240333 </t>
  </si>
  <si>
    <t>01241453 </t>
  </si>
  <si>
    <t>T</t>
  </si>
  <si>
    <t>campusown</t>
  </si>
  <si>
    <t>codeforrun</t>
  </si>
  <si>
    <t>ftes</t>
  </si>
  <si>
    <t>fac_own</t>
  </si>
  <si>
    <t>owner</t>
  </si>
  <si>
    <t>Leble S</t>
  </si>
  <si>
    <t>B </t>
  </si>
  <si>
    <t>R </t>
  </si>
  <si>
    <t>ป.เอก </t>
  </si>
  <si>
    <t>ป.ตรี </t>
  </si>
  <si>
    <t>ป.โท </t>
  </si>
  <si>
    <t>คณะนิสิต new</t>
  </si>
  <si>
    <t>XR03</t>
  </si>
  <si>
    <t>ปกติ</t>
  </si>
  <si>
    <t>ป.เอก</t>
  </si>
  <si>
    <t>R00G_GRป_B</t>
  </si>
  <si>
    <t>01249698 </t>
  </si>
  <si>
    <t>01240011 </t>
  </si>
  <si>
    <t>R01UG_UGLป_B</t>
  </si>
  <si>
    <t>R01UG_UGAป_B</t>
  </si>
  <si>
    <t>R01UG_UGDป_B</t>
  </si>
  <si>
    <t>R01UG_UGPป_B</t>
  </si>
  <si>
    <t>K01</t>
  </si>
  <si>
    <t>R01UG_UGKป_B</t>
  </si>
  <si>
    <t>R01UG_UGEป_B</t>
  </si>
  <si>
    <t>R01UG_UGRป_B</t>
  </si>
  <si>
    <t>01240371 </t>
  </si>
  <si>
    <t>R02UG_UGRป_B</t>
  </si>
  <si>
    <t>A15</t>
  </si>
  <si>
    <t>XR60</t>
  </si>
  <si>
    <t>พิเศษ</t>
  </si>
  <si>
    <t>ป.โท</t>
  </si>
  <si>
    <t>R03G_GRพ_B</t>
  </si>
  <si>
    <t>01246595 </t>
  </si>
  <si>
    <t>XR61</t>
  </si>
  <si>
    <t>R04G_GRพ_B</t>
  </si>
  <si>
    <t>01247598 </t>
  </si>
  <si>
    <t>ตารางที่ 1.15 จำนวนนิสิตเต็มเวลา (FTES) ของคณะสถาปัตยกรรมศาสตร์ ประจำภาคปลาย ปีการศึกษา 2558</t>
  </si>
  <si>
    <t>ตารางที่ 1.15.2_2 จำนวนนิสิตเต็มเวลา (FTES) ภาคพิเศษ รายวิชาบูรณาการของคณะสถาปัตยกรรมศาสตร์ ประจำภาคปลาย ปีการศึกษา 2558</t>
  </si>
  <si>
    <t>ตารางที่ 1.15.2_1 จำนวนนิสิตเต็มเวลา (FTES) ภาคพิเศษ รายวิชาของคณะสถาปัตยกรรมศาสตร์ ประจำภาคปลาย ปีการศึกษา 2558</t>
  </si>
  <si>
    <t>ตารางที่ 1.15.2 จำนวนนิสิตเต็มเวลา (FTES) ภาคพิเศษ รายวิชาของคณะสถาปัตยกรรมศาสตร์ ประจำภาคปลาย ปีการศึกษา 2558</t>
  </si>
  <si>
    <t>ตารางที่ 1.15.1_2 จำนวนนิสิตเต็มเวลา (FTES) ภาคปกติ รายวิชาบูรณาการของคณะสถาปัตยกรรมศาสตร์ ประจำภาคปลาย ปีการศึกษา 2558</t>
  </si>
  <si>
    <t>ตารางที่ 1.15.1_1 จำนวนนิสิตเต็มเวลา (FTES) ภาคปกติ รายวิชาของคณะสถาปัตยกรรมศาสตร์ ประจำภาคปลาย ปีการศึกษา 2558</t>
  </si>
  <si>
    <t>ตารางที่ 1.15.1 จำนวนนิสิตเต็มเวลา (FTES) ภาคปกติของคณะสถาปัตยกรรมศาสตร์ ประจำภาคปลาย ปีการศึกษา 2558</t>
  </si>
  <si>
    <t>หมวดวิชา</t>
  </si>
  <si>
    <t>owner58_1</t>
  </si>
  <si>
    <t>R00 </t>
  </si>
  <si>
    <t>01249682 </t>
  </si>
  <si>
    <t>B_R</t>
  </si>
  <si>
    <t>01249696 </t>
  </si>
  <si>
    <t>R01 </t>
  </si>
  <si>
    <t>E13</t>
  </si>
  <si>
    <t>C31</t>
  </si>
  <si>
    <t>R01UG_UGCป_B</t>
  </si>
  <si>
    <t>E05</t>
  </si>
  <si>
    <t>F17</t>
  </si>
  <si>
    <t>R01UG_UGFป_B</t>
  </si>
  <si>
    <t>K05</t>
  </si>
  <si>
    <t>D02</t>
  </si>
  <si>
    <t>L81</t>
  </si>
  <si>
    <t>H03</t>
  </si>
  <si>
    <t>R01UG_UGHป_B</t>
  </si>
  <si>
    <t>N05</t>
  </si>
  <si>
    <t>R01UG_UGNป_B</t>
  </si>
  <si>
    <t>E09</t>
  </si>
  <si>
    <t>B05</t>
  </si>
  <si>
    <t>R01UG_UGBป_B</t>
  </si>
  <si>
    <t>L71</t>
  </si>
  <si>
    <t>G02</t>
  </si>
  <si>
    <t>R01UG_UGGป_B</t>
  </si>
  <si>
    <t>G03</t>
  </si>
  <si>
    <t>D17</t>
  </si>
  <si>
    <t>D09</t>
  </si>
  <si>
    <t>P01</t>
  </si>
  <si>
    <t>N03</t>
  </si>
  <si>
    <t>F12</t>
  </si>
  <si>
    <t>H04</t>
  </si>
  <si>
    <t>C12</t>
  </si>
  <si>
    <t>I00</t>
  </si>
  <si>
    <t>R01UG_UGIป_B</t>
  </si>
  <si>
    <t>P02</t>
  </si>
  <si>
    <t>G01</t>
  </si>
  <si>
    <t>01240112 </t>
  </si>
  <si>
    <t>01240114 </t>
  </si>
  <si>
    <t>01240116 </t>
  </si>
  <si>
    <t>01240122 </t>
  </si>
  <si>
    <t>01240131 </t>
  </si>
  <si>
    <t>01240214 </t>
  </si>
  <si>
    <t>01240222 </t>
  </si>
  <si>
    <t>01240281 </t>
  </si>
  <si>
    <t>01240282 </t>
  </si>
  <si>
    <t>01240314 </t>
  </si>
  <si>
    <t>01240317 </t>
  </si>
  <si>
    <t>01240322 </t>
  </si>
  <si>
    <t>01240331 </t>
  </si>
  <si>
    <t>01240351 </t>
  </si>
  <si>
    <t>01240361 </t>
  </si>
  <si>
    <t>01240414 </t>
  </si>
  <si>
    <t>01240415 </t>
  </si>
  <si>
    <t>01240452 </t>
  </si>
  <si>
    <t>01240454 </t>
  </si>
  <si>
    <t>01240461 </t>
  </si>
  <si>
    <t>01240491 </t>
  </si>
  <si>
    <t>01240496 </t>
  </si>
  <si>
    <t>01240497 </t>
  </si>
  <si>
    <t>01240498 </t>
  </si>
  <si>
    <t>01240581 </t>
  </si>
  <si>
    <t>01240599 </t>
  </si>
  <si>
    <t>R02 </t>
  </si>
  <si>
    <t>01241111 </t>
  </si>
  <si>
    <t>01241211 </t>
  </si>
  <si>
    <t>01241213 </t>
  </si>
  <si>
    <t>01241232 </t>
  </si>
  <si>
    <t>01241251 </t>
  </si>
  <si>
    <t>01241261 </t>
  </si>
  <si>
    <t>01241271 </t>
  </si>
  <si>
    <t>01241312 </t>
  </si>
  <si>
    <t>01241314 </t>
  </si>
  <si>
    <t>01241332 </t>
  </si>
  <si>
    <t>01241363 </t>
  </si>
  <si>
    <t>01241412 </t>
  </si>
  <si>
    <t>01241443 </t>
  </si>
  <si>
    <t>01241444 </t>
  </si>
  <si>
    <t>01241445 </t>
  </si>
  <si>
    <t>01241451 </t>
  </si>
  <si>
    <t>01241471 </t>
  </si>
  <si>
    <t>01241496 </t>
  </si>
  <si>
    <t>01241599 </t>
  </si>
  <si>
    <t>R03 </t>
  </si>
  <si>
    <t>01246521 </t>
  </si>
  <si>
    <t>R04 </t>
  </si>
  <si>
    <t>01247522 </t>
  </si>
  <si>
    <t>01247524 </t>
  </si>
  <si>
    <t>01247531 </t>
  </si>
  <si>
    <t>01247535 </t>
  </si>
  <si>
    <t>01247541 </t>
  </si>
  <si>
    <t>01247543 </t>
  </si>
  <si>
    <t>01247592 </t>
  </si>
  <si>
    <t>01247596 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</si>
</sst>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5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0"/>
      <name val="Arial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9"/>
      <color indexed="10"/>
      <name val="CordiaUPC"/>
      <family val="2"/>
      <charset val="222"/>
    </font>
    <font>
      <sz val="9"/>
      <color indexed="10"/>
      <name val="Cordia New"/>
      <family val="2"/>
      <charset val="222"/>
    </font>
    <font>
      <sz val="9"/>
      <color indexed="10"/>
      <name val="Arial"/>
      <family val="2"/>
    </font>
    <font>
      <sz val="10.5"/>
      <name val="Arial Narrow"/>
      <family val="2"/>
    </font>
    <font>
      <sz val="9"/>
      <name val="Arial"/>
      <family val="2"/>
    </font>
    <font>
      <sz val="9"/>
      <name val="Cordia New"/>
      <family val="2"/>
      <charset val="222"/>
    </font>
    <font>
      <sz val="11"/>
      <color theme="1"/>
      <name val="Tahoma"/>
      <family val="2"/>
      <charset val="222"/>
      <scheme val="minor"/>
    </font>
    <font>
      <b/>
      <sz val="7.5"/>
      <color rgb="FFFFFFFF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FFFFFF"/>
      <name val="TH SarabunPSK"/>
      <family val="2"/>
    </font>
    <font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7.5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rgb="FF0000FF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5588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33" fillId="0" borderId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20" fillId="0" borderId="0" xfId="0" applyFont="1" applyBorder="1"/>
    <xf numFmtId="43" fontId="20" fillId="0" borderId="0" xfId="22" applyFont="1" applyBorder="1"/>
    <xf numFmtId="43" fontId="21" fillId="0" borderId="0" xfId="22" applyFont="1" applyBorder="1"/>
    <xf numFmtId="0" fontId="22" fillId="0" borderId="0" xfId="29" applyFont="1" applyFill="1" applyBorder="1" applyAlignment="1">
      <alignment horizontal="center"/>
    </xf>
    <xf numFmtId="0" fontId="22" fillId="0" borderId="0" xfId="29" applyFont="1" applyFill="1" applyBorder="1" applyAlignment="1"/>
    <xf numFmtId="43" fontId="22" fillId="0" borderId="0" xfId="22" applyFont="1" applyFill="1" applyBorder="1" applyAlignment="1">
      <alignment horizontal="center"/>
    </xf>
    <xf numFmtId="0" fontId="22" fillId="0" borderId="10" xfId="29" applyFont="1" applyFill="1" applyBorder="1" applyAlignment="1">
      <alignment horizontal="center"/>
    </xf>
    <xf numFmtId="43" fontId="22" fillId="0" borderId="11" xfId="22" applyFont="1" applyFill="1" applyBorder="1" applyAlignment="1">
      <alignment horizontal="centerContinuous"/>
    </xf>
    <xf numFmtId="43" fontId="22" fillId="0" borderId="12" xfId="22" applyFont="1" applyFill="1" applyBorder="1" applyAlignment="1">
      <alignment horizontal="centerContinuous"/>
    </xf>
    <xf numFmtId="43" fontId="22" fillId="0" borderId="13" xfId="22" applyFont="1" applyFill="1" applyBorder="1" applyAlignment="1">
      <alignment horizontal="centerContinuous"/>
    </xf>
    <xf numFmtId="43" fontId="22" fillId="0" borderId="10" xfId="22" applyFont="1" applyFill="1" applyBorder="1" applyAlignment="1">
      <alignment horizontal="centerContinuous"/>
    </xf>
    <xf numFmtId="0" fontId="23" fillId="0" borderId="0" xfId="29" applyFont="1" applyFill="1" applyBorder="1" applyAlignment="1" applyProtection="1">
      <alignment horizontal="left"/>
    </xf>
    <xf numFmtId="0" fontId="22" fillId="0" borderId="14" xfId="29" applyFont="1" applyFill="1" applyBorder="1" applyAlignment="1"/>
    <xf numFmtId="0" fontId="22" fillId="0" borderId="15" xfId="29" applyFont="1" applyFill="1" applyBorder="1" applyAlignment="1">
      <alignment horizontal="center"/>
    </xf>
    <xf numFmtId="0" fontId="22" fillId="0" borderId="14" xfId="29" applyFont="1" applyFill="1" applyBorder="1" applyAlignment="1">
      <alignment horizontal="center"/>
    </xf>
    <xf numFmtId="43" fontId="22" fillId="0" borderId="16" xfId="22" applyFont="1" applyFill="1" applyBorder="1" applyAlignment="1">
      <alignment horizontal="center"/>
    </xf>
    <xf numFmtId="43" fontId="22" fillId="0" borderId="17" xfId="22" applyFont="1" applyFill="1" applyBorder="1" applyAlignment="1">
      <alignment horizontal="center"/>
    </xf>
    <xf numFmtId="43" fontId="22" fillId="0" borderId="14" xfId="22" applyFont="1" applyFill="1" applyBorder="1" applyAlignment="1">
      <alignment horizontal="center"/>
    </xf>
    <xf numFmtId="0" fontId="23" fillId="0" borderId="18" xfId="29" applyFont="1" applyFill="1" applyBorder="1" applyAlignment="1">
      <alignment horizontal="center"/>
    </xf>
    <xf numFmtId="43" fontId="23" fillId="0" borderId="19" xfId="22" applyFont="1" applyFill="1" applyBorder="1" applyAlignment="1">
      <alignment horizontal="center"/>
    </xf>
    <xf numFmtId="43" fontId="23" fillId="0" borderId="20" xfId="22" applyFont="1" applyFill="1" applyBorder="1" applyAlignment="1">
      <alignment horizontal="center"/>
    </xf>
    <xf numFmtId="43" fontId="23" fillId="0" borderId="21" xfId="22" applyFont="1" applyFill="1" applyBorder="1" applyAlignment="1">
      <alignment horizontal="center"/>
    </xf>
    <xf numFmtId="43" fontId="23" fillId="0" borderId="18" xfId="22" applyFont="1" applyFill="1" applyBorder="1" applyAlignment="1">
      <alignment horizontal="center"/>
    </xf>
    <xf numFmtId="0" fontId="23" fillId="0" borderId="0" xfId="29" applyFont="1" applyFill="1" applyBorder="1" applyAlignment="1"/>
    <xf numFmtId="0" fontId="23" fillId="0" borderId="18" xfId="29" applyFont="1" applyFill="1" applyBorder="1" applyAlignment="1"/>
    <xf numFmtId="0" fontId="23" fillId="0" borderId="18" xfId="29" applyFont="1" applyFill="1" applyBorder="1" applyAlignment="1">
      <alignment horizontal="centerContinuous"/>
    </xf>
    <xf numFmtId="0" fontId="20" fillId="0" borderId="0" xfId="29" applyFont="1" applyFill="1" applyBorder="1"/>
    <xf numFmtId="0" fontId="20" fillId="0" borderId="22" xfId="29" applyFont="1" applyFill="1" applyBorder="1" applyAlignment="1"/>
    <xf numFmtId="0" fontId="20" fillId="0" borderId="22" xfId="29" applyFont="1" applyFill="1" applyBorder="1" applyAlignment="1">
      <alignment horizontal="center"/>
    </xf>
    <xf numFmtId="0" fontId="20" fillId="0" borderId="18" xfId="0" applyFont="1" applyBorder="1"/>
    <xf numFmtId="0" fontId="20" fillId="0" borderId="18" xfId="29" applyFont="1" applyFill="1" applyBorder="1" applyAlignment="1">
      <alignment horizontal="center"/>
    </xf>
    <xf numFmtId="43" fontId="20" fillId="0" borderId="19" xfId="22" applyFont="1" applyBorder="1"/>
    <xf numFmtId="43" fontId="20" fillId="0" borderId="20" xfId="22" applyFont="1" applyBorder="1"/>
    <xf numFmtId="43" fontId="20" fillId="0" borderId="21" xfId="22" applyFont="1" applyBorder="1"/>
    <xf numFmtId="0" fontId="20" fillId="0" borderId="23" xfId="0" applyFont="1" applyBorder="1"/>
    <xf numFmtId="0" fontId="20" fillId="0" borderId="23" xfId="29" applyFont="1" applyFill="1" applyBorder="1" applyAlignment="1">
      <alignment horizontal="centerContinuous"/>
    </xf>
    <xf numFmtId="43" fontId="20" fillId="0" borderId="24" xfId="22" applyFont="1" applyBorder="1"/>
    <xf numFmtId="43" fontId="20" fillId="0" borderId="25" xfId="22" applyFont="1" applyBorder="1"/>
    <xf numFmtId="43" fontId="20" fillId="0" borderId="26" xfId="22" applyFont="1" applyBorder="1"/>
    <xf numFmtId="0" fontId="20" fillId="0" borderId="14" xfId="0" applyFont="1" applyBorder="1"/>
    <xf numFmtId="0" fontId="20" fillId="0" borderId="14" xfId="29" applyFont="1" applyFill="1" applyBorder="1" applyAlignment="1">
      <alignment horizontal="centerContinuous"/>
    </xf>
    <xf numFmtId="43" fontId="20" fillId="0" borderId="16" xfId="22" applyFont="1" applyBorder="1"/>
    <xf numFmtId="43" fontId="20" fillId="0" borderId="17" xfId="22" applyFont="1" applyBorder="1"/>
    <xf numFmtId="43" fontId="20" fillId="0" borderId="27" xfId="22" applyFont="1" applyBorder="1"/>
    <xf numFmtId="43" fontId="24" fillId="0" borderId="0" xfId="22" applyFont="1"/>
    <xf numFmtId="0" fontId="26" fillId="0" borderId="0" xfId="29" applyFont="1" applyFill="1" applyBorder="1" applyAlignment="1"/>
    <xf numFmtId="0" fontId="26" fillId="0" borderId="0" xfId="29" applyFont="1" applyFill="1" applyAlignment="1"/>
    <xf numFmtId="0" fontId="20" fillId="0" borderId="0" xfId="29" applyFont="1" applyFill="1" applyBorder="1" applyAlignment="1"/>
    <xf numFmtId="0" fontId="20" fillId="0" borderId="0" xfId="29" applyFont="1" applyFill="1" applyAlignment="1"/>
    <xf numFmtId="0" fontId="23" fillId="0" borderId="0" xfId="29" applyFont="1" applyFill="1" applyAlignment="1"/>
    <xf numFmtId="0" fontId="20" fillId="0" borderId="18" xfId="29" applyFont="1" applyFill="1" applyBorder="1" applyAlignment="1">
      <alignment horizontal="centerContinuous"/>
    </xf>
    <xf numFmtId="3" fontId="27" fillId="24" borderId="14" xfId="29" applyNumberFormat="1" applyFont="1" applyFill="1" applyBorder="1" applyAlignment="1">
      <alignment horizontal="left"/>
    </xf>
    <xf numFmtId="3" fontId="27" fillId="24" borderId="15" xfId="29" applyNumberFormat="1" applyFont="1" applyFill="1" applyBorder="1" applyAlignment="1">
      <alignment horizontal="left"/>
    </xf>
    <xf numFmtId="3" fontId="27" fillId="24" borderId="28" xfId="29" applyNumberFormat="1" applyFont="1" applyFill="1" applyBorder="1" applyAlignment="1">
      <alignment horizontal="left"/>
    </xf>
    <xf numFmtId="3" fontId="27" fillId="24" borderId="0" xfId="29" applyNumberFormat="1" applyFont="1" applyFill="1" applyBorder="1" applyAlignment="1">
      <alignment horizontal="left"/>
    </xf>
    <xf numFmtId="0" fontId="28" fillId="0" borderId="0" xfId="29" applyFont="1" applyFill="1" applyBorder="1" applyAlignment="1">
      <alignment horizontal="left"/>
    </xf>
    <xf numFmtId="0" fontId="29" fillId="0" borderId="0" xfId="29" applyFont="1" applyFill="1" applyBorder="1" applyAlignment="1">
      <alignment horizontal="left"/>
    </xf>
    <xf numFmtId="0" fontId="30" fillId="0" borderId="0" xfId="29" applyFont="1" applyFill="1" applyBorder="1" applyAlignment="1" applyProtection="1">
      <alignment horizontal="left"/>
    </xf>
    <xf numFmtId="0" fontId="22" fillId="0" borderId="29" xfId="29" applyFont="1" applyFill="1" applyBorder="1" applyAlignment="1">
      <alignment horizontal="center"/>
    </xf>
    <xf numFmtId="43" fontId="22" fillId="0" borderId="17" xfId="22" applyFont="1" applyFill="1" applyBorder="1" applyAlignment="1">
      <alignment horizontal="center" shrinkToFit="1"/>
    </xf>
    <xf numFmtId="43" fontId="22" fillId="0" borderId="27" xfId="22" applyFont="1" applyFill="1" applyBorder="1" applyAlignment="1">
      <alignment horizontal="center" shrinkToFit="1"/>
    </xf>
    <xf numFmtId="0" fontId="0" fillId="0" borderId="0" xfId="0" applyFill="1"/>
    <xf numFmtId="43" fontId="23" fillId="0" borderId="0" xfId="29" applyNumberFormat="1" applyFont="1" applyFill="1" applyAlignment="1"/>
    <xf numFmtId="43" fontId="20" fillId="0" borderId="30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43" fontId="20" fillId="0" borderId="32" xfId="22" applyFont="1" applyFill="1" applyBorder="1" applyAlignment="1">
      <alignment horizontal="center"/>
    </xf>
    <xf numFmtId="43" fontId="20" fillId="0" borderId="22" xfId="22" applyFont="1" applyBorder="1"/>
    <xf numFmtId="43" fontId="20" fillId="0" borderId="18" xfId="22" applyFont="1" applyBorder="1"/>
    <xf numFmtId="43" fontId="20" fillId="0" borderId="23" xfId="22" applyFont="1" applyBorder="1"/>
    <xf numFmtId="43" fontId="20" fillId="0" borderId="14" xfId="22" applyFont="1" applyBorder="1"/>
    <xf numFmtId="0" fontId="31" fillId="0" borderId="0" xfId="29" applyFont="1" applyFill="1" applyBorder="1" applyAlignment="1">
      <alignment horizontal="left"/>
    </xf>
    <xf numFmtId="0" fontId="32" fillId="0" borderId="0" xfId="29" applyFont="1" applyFill="1" applyBorder="1" applyAlignment="1">
      <alignment horizontal="left"/>
    </xf>
    <xf numFmtId="0" fontId="34" fillId="25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43" fontId="36" fillId="29" borderId="0" xfId="22" applyFont="1" applyFill="1" applyAlignment="1">
      <alignment horizontal="left" vertical="center" wrapText="1"/>
    </xf>
    <xf numFmtId="0" fontId="37" fillId="31" borderId="0" xfId="0" applyFont="1" applyFill="1" applyAlignment="1">
      <alignment horizontal="left" vertical="center" wrapText="1"/>
    </xf>
    <xf numFmtId="2" fontId="38" fillId="28" borderId="0" xfId="22" applyNumberFormat="1" applyFont="1" applyFill="1" applyAlignment="1">
      <alignment horizontal="left"/>
    </xf>
    <xf numFmtId="43" fontId="35" fillId="28" borderId="0" xfId="22" applyFont="1" applyFill="1" applyAlignment="1">
      <alignment horizontal="left" vertical="center"/>
    </xf>
    <xf numFmtId="0" fontId="39" fillId="31" borderId="0" xfId="0" applyFont="1" applyFill="1" applyAlignment="1">
      <alignment horizontal="left" vertical="center"/>
    </xf>
    <xf numFmtId="0" fontId="35" fillId="31" borderId="0" xfId="0" applyFont="1" applyFill="1" applyAlignment="1">
      <alignment horizontal="left" vertical="center" wrapText="1"/>
    </xf>
    <xf numFmtId="0" fontId="40" fillId="26" borderId="0" xfId="0" applyFont="1" applyFill="1" applyAlignment="1">
      <alignment horizontal="left"/>
    </xf>
    <xf numFmtId="0" fontId="36" fillId="27" borderId="0" xfId="0" applyFont="1" applyFill="1" applyAlignment="1">
      <alignment horizontal="left"/>
    </xf>
    <xf numFmtId="0" fontId="38" fillId="32" borderId="0" xfId="0" applyFont="1" applyFill="1" applyAlignment="1">
      <alignment horizontal="left"/>
    </xf>
    <xf numFmtId="0" fontId="41" fillId="0" borderId="0" xfId="0" applyFont="1"/>
    <xf numFmtId="0" fontId="42" fillId="30" borderId="0" xfId="0" applyFont="1" applyFill="1" applyAlignment="1">
      <alignment horizontal="center" vertical="center" wrapText="1"/>
    </xf>
    <xf numFmtId="0" fontId="43" fillId="30" borderId="0" xfId="0" applyFont="1" applyFill="1" applyAlignment="1">
      <alignment horizontal="left"/>
    </xf>
    <xf numFmtId="43" fontId="44" fillId="30" borderId="0" xfId="22" applyFont="1" applyFill="1" applyAlignment="1">
      <alignment horizontal="left"/>
    </xf>
    <xf numFmtId="0" fontId="38" fillId="30" borderId="0" xfId="0" applyFont="1" applyFill="1" applyAlignment="1">
      <alignment horizontal="left"/>
    </xf>
    <xf numFmtId="43" fontId="38" fillId="30" borderId="0" xfId="22" applyFont="1" applyFill="1" applyAlignment="1">
      <alignment horizontal="left"/>
    </xf>
    <xf numFmtId="0" fontId="41" fillId="30" borderId="0" xfId="0" applyFont="1" applyFill="1"/>
    <xf numFmtId="0" fontId="44" fillId="30" borderId="0" xfId="0" applyFont="1" applyFill="1" applyAlignment="1">
      <alignment horizontal="left"/>
    </xf>
  </cellXfs>
  <cellStyles count="46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" xfId="23"/>
    <cellStyle name="ชื่อเรื่อง" xfId="24" builtinId="15" customBuiltin="1"/>
    <cellStyle name="เซลล์ตรวจสอบ" xfId="25" builtinId="23" customBuiltin="1"/>
    <cellStyle name="เซลล์ที่มีการเชื่อมโยง" xfId="26" builtinId="24" customBuiltin="1"/>
    <cellStyle name="ดี" xfId="27" builtinId="26" customBuiltin="1"/>
    <cellStyle name="ปกติ 2" xfId="28"/>
    <cellStyle name="ปกติ_นิสิตเต็มเวลา_บางเขน_462" xfId="29"/>
    <cellStyle name="ป้อนค่า" xfId="30" builtinId="20" customBuiltin="1"/>
    <cellStyle name="ปานกลาง" xfId="31" builtinId="28" customBuiltin="1"/>
    <cellStyle name="ผลรวม" xfId="32" builtinId="25" customBuiltin="1"/>
    <cellStyle name="แย่" xfId="33" builtinId="27" customBuiltin="1"/>
    <cellStyle name="ส่วนที่ถูกเน้น1" xfId="34" builtinId="29" customBuiltin="1"/>
    <cellStyle name="ส่วนที่ถูกเน้น2" xfId="35" builtinId="33" customBuiltin="1"/>
    <cellStyle name="ส่วนที่ถูกเน้น3" xfId="36" builtinId="37" customBuiltin="1"/>
    <cellStyle name="ส่วนที่ถูกเน้น4" xfId="37" builtinId="41" customBuiltin="1"/>
    <cellStyle name="ส่วนที่ถูกเน้น5" xfId="38" builtinId="45" customBuiltin="1"/>
    <cellStyle name="ส่วนที่ถูกเน้น6" xfId="39" builtinId="49" customBuiltin="1"/>
    <cellStyle name="แสดงผล" xfId="40" builtinId="21" customBuiltin="1"/>
    <cellStyle name="หมายเหตุ" xfId="41" builtinId="10" customBuiltin="1"/>
    <cellStyle name="หัวเรื่อง 1" xfId="42" builtinId="16" customBuiltin="1"/>
    <cellStyle name="หัวเรื่อง 2" xfId="43" builtinId="17" customBuiltin="1"/>
    <cellStyle name="หัวเรื่อง 3" xfId="44" builtinId="18" customBuiltin="1"/>
    <cellStyle name="หัวเรื่อง 4" xfId="4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AC107"/>
  <sheetViews>
    <sheetView workbookViewId="0">
      <selection activeCell="I19" sqref="I19"/>
    </sheetView>
  </sheetViews>
  <sheetFormatPr defaultRowHeight="12.75" x14ac:dyDescent="0.2"/>
  <cols>
    <col min="13" max="13" width="8.28515625" customWidth="1"/>
    <col min="17" max="17" width="9.28515625" bestFit="1" customWidth="1"/>
    <col min="18" max="18" width="7.7109375" bestFit="1" customWidth="1"/>
    <col min="19" max="19" width="6" bestFit="1" customWidth="1"/>
    <col min="20" max="20" width="16.5703125" customWidth="1"/>
    <col min="21" max="21" width="8" customWidth="1"/>
    <col min="22" max="22" width="9.7109375" customWidth="1"/>
    <col min="23" max="23" width="3" bestFit="1" customWidth="1"/>
    <col min="24" max="24" width="7.7109375" style="45" bestFit="1" customWidth="1"/>
  </cols>
  <sheetData>
    <row r="1" spans="1:29" ht="30" customHeight="1" x14ac:dyDescent="0.45">
      <c r="A1" s="73" t="s">
        <v>45</v>
      </c>
      <c r="B1" s="73" t="s">
        <v>46</v>
      </c>
      <c r="C1" s="73" t="s">
        <v>47</v>
      </c>
      <c r="D1" s="73" t="s">
        <v>48</v>
      </c>
      <c r="E1" s="73" t="s">
        <v>8</v>
      </c>
      <c r="F1" s="73" t="s">
        <v>49</v>
      </c>
      <c r="G1" s="73" t="s">
        <v>50</v>
      </c>
      <c r="H1" s="73" t="s">
        <v>51</v>
      </c>
      <c r="I1" s="73" t="s">
        <v>52</v>
      </c>
      <c r="J1" s="73" t="s">
        <v>53</v>
      </c>
      <c r="K1" s="73" t="s">
        <v>54</v>
      </c>
      <c r="L1" s="73" t="s">
        <v>55</v>
      </c>
      <c r="M1" s="73" t="s">
        <v>56</v>
      </c>
      <c r="N1" s="73" t="s">
        <v>57</v>
      </c>
      <c r="O1" s="73" t="s">
        <v>9</v>
      </c>
      <c r="P1" s="73" t="s">
        <v>58</v>
      </c>
      <c r="Q1" s="74" t="s">
        <v>110</v>
      </c>
      <c r="R1" s="75" t="s">
        <v>59</v>
      </c>
      <c r="S1" s="76" t="s">
        <v>99</v>
      </c>
      <c r="T1" s="77" t="s">
        <v>100</v>
      </c>
      <c r="U1" s="78" t="s">
        <v>101</v>
      </c>
      <c r="V1" s="79" t="s">
        <v>57</v>
      </c>
      <c r="W1" s="80" t="s">
        <v>143</v>
      </c>
      <c r="X1" s="81" t="s">
        <v>102</v>
      </c>
      <c r="Y1" s="81" t="s">
        <v>103</v>
      </c>
      <c r="Z1" s="82" t="s">
        <v>104</v>
      </c>
      <c r="AA1" s="82" t="s">
        <v>95</v>
      </c>
      <c r="AB1" s="83" t="s">
        <v>144</v>
      </c>
      <c r="AC1" s="84"/>
    </row>
    <row r="2" spans="1:29" s="62" customFormat="1" ht="18" customHeight="1" x14ac:dyDescent="0.45">
      <c r="A2" s="85">
        <v>12666</v>
      </c>
      <c r="B2" s="85" t="s">
        <v>105</v>
      </c>
      <c r="C2" s="85" t="s">
        <v>106</v>
      </c>
      <c r="D2" s="85" t="s">
        <v>145</v>
      </c>
      <c r="E2" s="85" t="s">
        <v>107</v>
      </c>
      <c r="F2" s="85" t="s">
        <v>146</v>
      </c>
      <c r="G2" s="85">
        <v>3</v>
      </c>
      <c r="H2" s="85">
        <v>3</v>
      </c>
      <c r="I2" s="85">
        <v>0</v>
      </c>
      <c r="J2" s="85">
        <v>2</v>
      </c>
      <c r="K2" s="85" t="s">
        <v>67</v>
      </c>
      <c r="L2" s="85" t="s">
        <v>65</v>
      </c>
      <c r="M2" s="85" t="s">
        <v>111</v>
      </c>
      <c r="N2" s="85" t="s">
        <v>112</v>
      </c>
      <c r="O2" s="85" t="s">
        <v>113</v>
      </c>
      <c r="P2" s="85">
        <v>6</v>
      </c>
      <c r="Q2" s="86" t="s">
        <v>65</v>
      </c>
      <c r="R2" s="87">
        <v>18</v>
      </c>
      <c r="S2" s="86" t="s">
        <v>67</v>
      </c>
      <c r="T2" s="88" t="s">
        <v>114</v>
      </c>
      <c r="U2" s="89">
        <v>1.5</v>
      </c>
      <c r="V2" s="86" t="s">
        <v>87</v>
      </c>
      <c r="W2" s="86" t="s">
        <v>89</v>
      </c>
      <c r="X2" s="86" t="s">
        <v>65</v>
      </c>
      <c r="Y2" s="86" t="s">
        <v>37</v>
      </c>
      <c r="Z2" s="86" t="s">
        <v>61</v>
      </c>
      <c r="AA2" s="86" t="s">
        <v>61</v>
      </c>
      <c r="AB2" s="90" t="s">
        <v>37</v>
      </c>
      <c r="AC2" s="90" t="s">
        <v>147</v>
      </c>
    </row>
    <row r="3" spans="1:29" s="62" customFormat="1" ht="18" customHeight="1" x14ac:dyDescent="0.45">
      <c r="A3" s="85">
        <v>12667</v>
      </c>
      <c r="B3" s="85" t="s">
        <v>105</v>
      </c>
      <c r="C3" s="85" t="s">
        <v>106</v>
      </c>
      <c r="D3" s="85" t="s">
        <v>145</v>
      </c>
      <c r="E3" s="85" t="s">
        <v>107</v>
      </c>
      <c r="F3" s="85" t="s">
        <v>148</v>
      </c>
      <c r="G3" s="85">
        <v>2</v>
      </c>
      <c r="H3" s="85">
        <v>2</v>
      </c>
      <c r="I3" s="85">
        <v>0</v>
      </c>
      <c r="J3" s="85">
        <v>2</v>
      </c>
      <c r="K3" s="85" t="s">
        <v>67</v>
      </c>
      <c r="L3" s="85" t="s">
        <v>65</v>
      </c>
      <c r="M3" s="85" t="s">
        <v>111</v>
      </c>
      <c r="N3" s="85" t="s">
        <v>112</v>
      </c>
      <c r="O3" s="85" t="s">
        <v>113</v>
      </c>
      <c r="P3" s="85">
        <v>6</v>
      </c>
      <c r="Q3" s="86" t="s">
        <v>65</v>
      </c>
      <c r="R3" s="87">
        <v>12</v>
      </c>
      <c r="S3" s="86" t="s">
        <v>67</v>
      </c>
      <c r="T3" s="88" t="s">
        <v>114</v>
      </c>
      <c r="U3" s="89">
        <v>1</v>
      </c>
      <c r="V3" s="86" t="s">
        <v>87</v>
      </c>
      <c r="W3" s="86" t="s">
        <v>89</v>
      </c>
      <c r="X3" s="86" t="s">
        <v>65</v>
      </c>
      <c r="Y3" s="86" t="s">
        <v>37</v>
      </c>
      <c r="Z3" s="86" t="s">
        <v>61</v>
      </c>
      <c r="AA3" s="86" t="s">
        <v>61</v>
      </c>
      <c r="AB3" s="90" t="s">
        <v>37</v>
      </c>
      <c r="AC3" s="90" t="s">
        <v>147</v>
      </c>
    </row>
    <row r="4" spans="1:29" s="62" customFormat="1" ht="18" customHeight="1" x14ac:dyDescent="0.45">
      <c r="A4" s="85">
        <v>12668</v>
      </c>
      <c r="B4" s="85" t="s">
        <v>105</v>
      </c>
      <c r="C4" s="85" t="s">
        <v>106</v>
      </c>
      <c r="D4" s="85" t="s">
        <v>145</v>
      </c>
      <c r="E4" s="85" t="s">
        <v>107</v>
      </c>
      <c r="F4" s="85" t="s">
        <v>75</v>
      </c>
      <c r="G4" s="85">
        <v>1</v>
      </c>
      <c r="H4" s="85">
        <v>1</v>
      </c>
      <c r="I4" s="85">
        <v>0</v>
      </c>
      <c r="J4" s="85">
        <v>2</v>
      </c>
      <c r="K4" s="85" t="s">
        <v>67</v>
      </c>
      <c r="L4" s="85" t="s">
        <v>65</v>
      </c>
      <c r="M4" s="85" t="s">
        <v>111</v>
      </c>
      <c r="N4" s="85" t="s">
        <v>112</v>
      </c>
      <c r="O4" s="85" t="s">
        <v>113</v>
      </c>
      <c r="P4" s="85">
        <v>10</v>
      </c>
      <c r="Q4" s="86" t="s">
        <v>65</v>
      </c>
      <c r="R4" s="87">
        <v>10</v>
      </c>
      <c r="S4" s="86" t="s">
        <v>67</v>
      </c>
      <c r="T4" s="88" t="s">
        <v>114</v>
      </c>
      <c r="U4" s="89">
        <v>0.83333333333333337</v>
      </c>
      <c r="V4" s="86" t="s">
        <v>87</v>
      </c>
      <c r="W4" s="86" t="s">
        <v>89</v>
      </c>
      <c r="X4" s="86" t="s">
        <v>65</v>
      </c>
      <c r="Y4" s="86" t="s">
        <v>37</v>
      </c>
      <c r="Z4" s="86" t="s">
        <v>61</v>
      </c>
      <c r="AA4" s="86" t="s">
        <v>61</v>
      </c>
      <c r="AB4" s="90" t="s">
        <v>37</v>
      </c>
      <c r="AC4" s="90" t="s">
        <v>147</v>
      </c>
    </row>
    <row r="5" spans="1:29" s="62" customFormat="1" ht="18" customHeight="1" x14ac:dyDescent="0.45">
      <c r="A5" s="85">
        <v>12669</v>
      </c>
      <c r="B5" s="85" t="s">
        <v>105</v>
      </c>
      <c r="C5" s="85" t="s">
        <v>106</v>
      </c>
      <c r="D5" s="85" t="s">
        <v>145</v>
      </c>
      <c r="E5" s="85" t="s">
        <v>107</v>
      </c>
      <c r="F5" s="85" t="s">
        <v>115</v>
      </c>
      <c r="G5" s="85">
        <v>3</v>
      </c>
      <c r="H5" s="85">
        <v>0</v>
      </c>
      <c r="I5" s="85">
        <v>3</v>
      </c>
      <c r="J5" s="85">
        <v>2</v>
      </c>
      <c r="K5" s="85" t="s">
        <v>67</v>
      </c>
      <c r="L5" s="85" t="s">
        <v>65</v>
      </c>
      <c r="M5" s="85" t="s">
        <v>111</v>
      </c>
      <c r="N5" s="85" t="s">
        <v>112</v>
      </c>
      <c r="O5" s="85" t="s">
        <v>113</v>
      </c>
      <c r="P5" s="85">
        <v>4</v>
      </c>
      <c r="Q5" s="86" t="s">
        <v>65</v>
      </c>
      <c r="R5" s="87">
        <v>12</v>
      </c>
      <c r="S5" s="86" t="s">
        <v>67</v>
      </c>
      <c r="T5" s="88" t="s">
        <v>114</v>
      </c>
      <c r="U5" s="89">
        <v>1</v>
      </c>
      <c r="V5" s="86" t="s">
        <v>87</v>
      </c>
      <c r="W5" s="86" t="s">
        <v>89</v>
      </c>
      <c r="X5" s="86" t="s">
        <v>65</v>
      </c>
      <c r="Y5" s="86" t="s">
        <v>37</v>
      </c>
      <c r="Z5" s="86" t="s">
        <v>61</v>
      </c>
      <c r="AA5" s="86" t="s">
        <v>61</v>
      </c>
      <c r="AB5" s="90" t="s">
        <v>37</v>
      </c>
      <c r="AC5" s="90" t="s">
        <v>147</v>
      </c>
    </row>
    <row r="6" spans="1:29" s="62" customFormat="1" ht="18" customHeight="1" x14ac:dyDescent="0.45">
      <c r="A6" s="85">
        <v>12670</v>
      </c>
      <c r="B6" s="85" t="s">
        <v>105</v>
      </c>
      <c r="C6" s="85" t="s">
        <v>106</v>
      </c>
      <c r="D6" s="85" t="s">
        <v>145</v>
      </c>
      <c r="E6" s="85" t="s">
        <v>107</v>
      </c>
      <c r="F6" s="85" t="s">
        <v>76</v>
      </c>
      <c r="G6" s="85">
        <v>4</v>
      </c>
      <c r="H6" s="85">
        <v>0</v>
      </c>
      <c r="I6" s="85">
        <v>4</v>
      </c>
      <c r="J6" s="85">
        <v>2</v>
      </c>
      <c r="K6" s="85" t="s">
        <v>67</v>
      </c>
      <c r="L6" s="85" t="s">
        <v>65</v>
      </c>
      <c r="M6" s="85" t="s">
        <v>111</v>
      </c>
      <c r="N6" s="85" t="s">
        <v>112</v>
      </c>
      <c r="O6" s="85" t="s">
        <v>113</v>
      </c>
      <c r="P6" s="85">
        <v>2</v>
      </c>
      <c r="Q6" s="86" t="s">
        <v>65</v>
      </c>
      <c r="R6" s="87">
        <v>8</v>
      </c>
      <c r="S6" s="86" t="s">
        <v>67</v>
      </c>
      <c r="T6" s="88" t="s">
        <v>114</v>
      </c>
      <c r="U6" s="89">
        <v>0.66666666666666663</v>
      </c>
      <c r="V6" s="86" t="s">
        <v>87</v>
      </c>
      <c r="W6" s="86" t="s">
        <v>89</v>
      </c>
      <c r="X6" s="86" t="s">
        <v>65</v>
      </c>
      <c r="Y6" s="86" t="s">
        <v>37</v>
      </c>
      <c r="Z6" s="86" t="s">
        <v>61</v>
      </c>
      <c r="AA6" s="86" t="s">
        <v>61</v>
      </c>
      <c r="AB6" s="90" t="s">
        <v>37</v>
      </c>
      <c r="AC6" s="90" t="s">
        <v>147</v>
      </c>
    </row>
    <row r="7" spans="1:29" s="62" customFormat="1" ht="18" customHeight="1" x14ac:dyDescent="0.45">
      <c r="A7" s="85">
        <v>12671</v>
      </c>
      <c r="B7" s="85" t="s">
        <v>105</v>
      </c>
      <c r="C7" s="85" t="s">
        <v>106</v>
      </c>
      <c r="D7" s="85" t="s">
        <v>145</v>
      </c>
      <c r="E7" s="85" t="s">
        <v>107</v>
      </c>
      <c r="F7" s="85" t="s">
        <v>76</v>
      </c>
      <c r="G7" s="85">
        <v>8</v>
      </c>
      <c r="H7" s="85">
        <v>0</v>
      </c>
      <c r="I7" s="85">
        <v>8</v>
      </c>
      <c r="J7" s="85">
        <v>2</v>
      </c>
      <c r="K7" s="85" t="s">
        <v>67</v>
      </c>
      <c r="L7" s="85" t="s">
        <v>65</v>
      </c>
      <c r="M7" s="85" t="s">
        <v>111</v>
      </c>
      <c r="N7" s="85" t="s">
        <v>112</v>
      </c>
      <c r="O7" s="85" t="s">
        <v>113</v>
      </c>
      <c r="P7" s="85">
        <v>6</v>
      </c>
      <c r="Q7" s="86" t="s">
        <v>65</v>
      </c>
      <c r="R7" s="87">
        <v>48</v>
      </c>
      <c r="S7" s="86" t="s">
        <v>67</v>
      </c>
      <c r="T7" s="88" t="s">
        <v>114</v>
      </c>
      <c r="U7" s="89">
        <v>4</v>
      </c>
      <c r="V7" s="86" t="s">
        <v>87</v>
      </c>
      <c r="W7" s="86" t="s">
        <v>89</v>
      </c>
      <c r="X7" s="86" t="s">
        <v>65</v>
      </c>
      <c r="Y7" s="86" t="s">
        <v>37</v>
      </c>
      <c r="Z7" s="86" t="s">
        <v>61</v>
      </c>
      <c r="AA7" s="86" t="s">
        <v>61</v>
      </c>
      <c r="AB7" s="90" t="s">
        <v>37</v>
      </c>
      <c r="AC7" s="90" t="s">
        <v>147</v>
      </c>
    </row>
    <row r="8" spans="1:29" s="62" customFormat="1" ht="18" customHeight="1" x14ac:dyDescent="0.45">
      <c r="A8" s="85">
        <v>12672</v>
      </c>
      <c r="B8" s="85" t="s">
        <v>105</v>
      </c>
      <c r="C8" s="85" t="s">
        <v>106</v>
      </c>
      <c r="D8" s="85" t="s">
        <v>149</v>
      </c>
      <c r="E8" s="85" t="s">
        <v>108</v>
      </c>
      <c r="F8" s="85" t="s">
        <v>116</v>
      </c>
      <c r="G8" s="85">
        <v>3</v>
      </c>
      <c r="H8" s="85">
        <v>3</v>
      </c>
      <c r="I8" s="85">
        <v>0</v>
      </c>
      <c r="J8" s="85">
        <v>2</v>
      </c>
      <c r="K8" s="85" t="s">
        <v>67</v>
      </c>
      <c r="L8" s="85" t="s">
        <v>72</v>
      </c>
      <c r="M8" s="85" t="s">
        <v>150</v>
      </c>
      <c r="N8" s="85" t="s">
        <v>112</v>
      </c>
      <c r="O8" s="85" t="s">
        <v>28</v>
      </c>
      <c r="P8" s="85">
        <v>1</v>
      </c>
      <c r="Q8" s="86" t="s">
        <v>72</v>
      </c>
      <c r="R8" s="87">
        <v>3</v>
      </c>
      <c r="S8" s="86" t="s">
        <v>67</v>
      </c>
      <c r="T8" s="88" t="s">
        <v>123</v>
      </c>
      <c r="U8" s="89">
        <v>0.17647058823529413</v>
      </c>
      <c r="V8" s="86" t="s">
        <v>87</v>
      </c>
      <c r="W8" s="86" t="s">
        <v>90</v>
      </c>
      <c r="X8" s="86" t="s">
        <v>65</v>
      </c>
      <c r="Y8" s="86" t="s">
        <v>39</v>
      </c>
      <c r="Z8" s="86" t="s">
        <v>85</v>
      </c>
      <c r="AA8" s="86" t="s">
        <v>85</v>
      </c>
      <c r="AB8" s="90" t="s">
        <v>39</v>
      </c>
      <c r="AC8" s="90" t="s">
        <v>147</v>
      </c>
    </row>
    <row r="9" spans="1:29" s="62" customFormat="1" ht="18" customHeight="1" x14ac:dyDescent="0.45">
      <c r="A9" s="85">
        <v>12673</v>
      </c>
      <c r="B9" s="85" t="s">
        <v>105</v>
      </c>
      <c r="C9" s="85" t="s">
        <v>106</v>
      </c>
      <c r="D9" s="85" t="s">
        <v>149</v>
      </c>
      <c r="E9" s="85" t="s">
        <v>108</v>
      </c>
      <c r="F9" s="85" t="s">
        <v>116</v>
      </c>
      <c r="G9" s="85">
        <v>3</v>
      </c>
      <c r="H9" s="85">
        <v>3</v>
      </c>
      <c r="I9" s="85">
        <v>0</v>
      </c>
      <c r="J9" s="85">
        <v>2</v>
      </c>
      <c r="K9" s="85" t="s">
        <v>67</v>
      </c>
      <c r="L9" s="85" t="s">
        <v>68</v>
      </c>
      <c r="M9" s="85" t="s">
        <v>151</v>
      </c>
      <c r="N9" s="85" t="s">
        <v>112</v>
      </c>
      <c r="O9" s="85" t="s">
        <v>28</v>
      </c>
      <c r="P9" s="85">
        <v>2</v>
      </c>
      <c r="Q9" s="86" t="s">
        <v>68</v>
      </c>
      <c r="R9" s="87">
        <v>6</v>
      </c>
      <c r="S9" s="86" t="s">
        <v>67</v>
      </c>
      <c r="T9" s="88" t="s">
        <v>152</v>
      </c>
      <c r="U9" s="89">
        <v>0.35294117647058826</v>
      </c>
      <c r="V9" s="86" t="s">
        <v>87</v>
      </c>
      <c r="W9" s="86" t="s">
        <v>90</v>
      </c>
      <c r="X9" s="86" t="s">
        <v>65</v>
      </c>
      <c r="Y9" s="86" t="s">
        <v>39</v>
      </c>
      <c r="Z9" s="86" t="s">
        <v>85</v>
      </c>
      <c r="AA9" s="86" t="s">
        <v>85</v>
      </c>
      <c r="AB9" s="90" t="s">
        <v>39</v>
      </c>
      <c r="AC9" s="90" t="s">
        <v>147</v>
      </c>
    </row>
    <row r="10" spans="1:29" s="62" customFormat="1" ht="18" customHeight="1" x14ac:dyDescent="0.45">
      <c r="A10" s="85">
        <v>12674</v>
      </c>
      <c r="B10" s="85" t="s">
        <v>105</v>
      </c>
      <c r="C10" s="85" t="s">
        <v>106</v>
      </c>
      <c r="D10" s="85" t="s">
        <v>149</v>
      </c>
      <c r="E10" s="85" t="s">
        <v>108</v>
      </c>
      <c r="F10" s="85" t="s">
        <v>116</v>
      </c>
      <c r="G10" s="85">
        <v>3</v>
      </c>
      <c r="H10" s="85">
        <v>3</v>
      </c>
      <c r="I10" s="85">
        <v>0</v>
      </c>
      <c r="J10" s="85">
        <v>2</v>
      </c>
      <c r="K10" s="85" t="s">
        <v>67</v>
      </c>
      <c r="L10" s="85" t="s">
        <v>72</v>
      </c>
      <c r="M10" s="85" t="s">
        <v>153</v>
      </c>
      <c r="N10" s="85" t="s">
        <v>112</v>
      </c>
      <c r="O10" s="85" t="s">
        <v>28</v>
      </c>
      <c r="P10" s="85">
        <v>1</v>
      </c>
      <c r="Q10" s="86" t="s">
        <v>72</v>
      </c>
      <c r="R10" s="87">
        <v>3</v>
      </c>
      <c r="S10" s="86" t="s">
        <v>67</v>
      </c>
      <c r="T10" s="88" t="s">
        <v>123</v>
      </c>
      <c r="U10" s="89">
        <v>0.17647058823529413</v>
      </c>
      <c r="V10" s="86" t="s">
        <v>87</v>
      </c>
      <c r="W10" s="86" t="s">
        <v>90</v>
      </c>
      <c r="X10" s="86" t="s">
        <v>65</v>
      </c>
      <c r="Y10" s="86" t="s">
        <v>39</v>
      </c>
      <c r="Z10" s="86" t="s">
        <v>85</v>
      </c>
      <c r="AA10" s="86" t="s">
        <v>85</v>
      </c>
      <c r="AB10" s="90" t="s">
        <v>39</v>
      </c>
      <c r="AC10" s="90" t="s">
        <v>147</v>
      </c>
    </row>
    <row r="11" spans="1:29" s="62" customFormat="1" ht="18" customHeight="1" x14ac:dyDescent="0.45">
      <c r="A11" s="85">
        <v>12675</v>
      </c>
      <c r="B11" s="85" t="s">
        <v>105</v>
      </c>
      <c r="C11" s="85" t="s">
        <v>106</v>
      </c>
      <c r="D11" s="85" t="s">
        <v>149</v>
      </c>
      <c r="E11" s="85" t="s">
        <v>108</v>
      </c>
      <c r="F11" s="85" t="s">
        <v>116</v>
      </c>
      <c r="G11" s="85">
        <v>3</v>
      </c>
      <c r="H11" s="85">
        <v>3</v>
      </c>
      <c r="I11" s="85">
        <v>0</v>
      </c>
      <c r="J11" s="85">
        <v>2</v>
      </c>
      <c r="K11" s="85" t="s">
        <v>67</v>
      </c>
      <c r="L11" s="85" t="s">
        <v>70</v>
      </c>
      <c r="M11" s="85" t="s">
        <v>121</v>
      </c>
      <c r="N11" s="85" t="s">
        <v>112</v>
      </c>
      <c r="O11" s="85" t="s">
        <v>28</v>
      </c>
      <c r="P11" s="85">
        <v>1</v>
      </c>
      <c r="Q11" s="86" t="s">
        <v>70</v>
      </c>
      <c r="R11" s="87">
        <v>3</v>
      </c>
      <c r="S11" s="86" t="s">
        <v>67</v>
      </c>
      <c r="T11" s="88" t="s">
        <v>122</v>
      </c>
      <c r="U11" s="89">
        <v>0.17647058823529413</v>
      </c>
      <c r="V11" s="86" t="s">
        <v>87</v>
      </c>
      <c r="W11" s="86" t="s">
        <v>90</v>
      </c>
      <c r="X11" s="86" t="s">
        <v>65</v>
      </c>
      <c r="Y11" s="86" t="s">
        <v>39</v>
      </c>
      <c r="Z11" s="86" t="s">
        <v>85</v>
      </c>
      <c r="AA11" s="86" t="s">
        <v>85</v>
      </c>
      <c r="AB11" s="90" t="s">
        <v>39</v>
      </c>
      <c r="AC11" s="90" t="s">
        <v>147</v>
      </c>
    </row>
    <row r="12" spans="1:29" s="62" customFormat="1" ht="18" customHeight="1" x14ac:dyDescent="0.45">
      <c r="A12" s="85">
        <v>12676</v>
      </c>
      <c r="B12" s="85" t="s">
        <v>105</v>
      </c>
      <c r="C12" s="85" t="s">
        <v>106</v>
      </c>
      <c r="D12" s="85" t="s">
        <v>149</v>
      </c>
      <c r="E12" s="85" t="s">
        <v>108</v>
      </c>
      <c r="F12" s="85" t="s">
        <v>116</v>
      </c>
      <c r="G12" s="85">
        <v>3</v>
      </c>
      <c r="H12" s="85">
        <v>3</v>
      </c>
      <c r="I12" s="85">
        <v>0</v>
      </c>
      <c r="J12" s="85">
        <v>2</v>
      </c>
      <c r="K12" s="85" t="s">
        <v>67</v>
      </c>
      <c r="L12" s="85" t="s">
        <v>60</v>
      </c>
      <c r="M12" s="85" t="s">
        <v>127</v>
      </c>
      <c r="N12" s="85" t="s">
        <v>112</v>
      </c>
      <c r="O12" s="85" t="s">
        <v>28</v>
      </c>
      <c r="P12" s="85">
        <v>8</v>
      </c>
      <c r="Q12" s="86" t="s">
        <v>60</v>
      </c>
      <c r="R12" s="87">
        <v>24</v>
      </c>
      <c r="S12" s="86" t="s">
        <v>67</v>
      </c>
      <c r="T12" s="88" t="s">
        <v>118</v>
      </c>
      <c r="U12" s="89">
        <v>1.411764705882353</v>
      </c>
      <c r="V12" s="86" t="s">
        <v>87</v>
      </c>
      <c r="W12" s="86" t="s">
        <v>90</v>
      </c>
      <c r="X12" s="86" t="s">
        <v>65</v>
      </c>
      <c r="Y12" s="86" t="s">
        <v>39</v>
      </c>
      <c r="Z12" s="86" t="s">
        <v>85</v>
      </c>
      <c r="AA12" s="86" t="s">
        <v>85</v>
      </c>
      <c r="AB12" s="90" t="s">
        <v>39</v>
      </c>
      <c r="AC12" s="90" t="s">
        <v>147</v>
      </c>
    </row>
    <row r="13" spans="1:29" s="62" customFormat="1" ht="18" customHeight="1" x14ac:dyDescent="0.45">
      <c r="A13" s="85">
        <v>12677</v>
      </c>
      <c r="B13" s="85" t="s">
        <v>105</v>
      </c>
      <c r="C13" s="85" t="s">
        <v>106</v>
      </c>
      <c r="D13" s="85" t="s">
        <v>149</v>
      </c>
      <c r="E13" s="85" t="s">
        <v>108</v>
      </c>
      <c r="F13" s="85" t="s">
        <v>116</v>
      </c>
      <c r="G13" s="85">
        <v>3</v>
      </c>
      <c r="H13" s="85">
        <v>3</v>
      </c>
      <c r="I13" s="85">
        <v>0</v>
      </c>
      <c r="J13" s="85">
        <v>2</v>
      </c>
      <c r="K13" s="85" t="s">
        <v>67</v>
      </c>
      <c r="L13" s="85" t="s">
        <v>71</v>
      </c>
      <c r="M13" s="85" t="s">
        <v>154</v>
      </c>
      <c r="N13" s="85" t="s">
        <v>112</v>
      </c>
      <c r="O13" s="85" t="s">
        <v>28</v>
      </c>
      <c r="P13" s="85">
        <v>2</v>
      </c>
      <c r="Q13" s="86" t="s">
        <v>71</v>
      </c>
      <c r="R13" s="87">
        <v>6</v>
      </c>
      <c r="S13" s="86" t="s">
        <v>67</v>
      </c>
      <c r="T13" s="88" t="s">
        <v>155</v>
      </c>
      <c r="U13" s="89">
        <v>0.35294117647058826</v>
      </c>
      <c r="V13" s="86" t="s">
        <v>87</v>
      </c>
      <c r="W13" s="86" t="s">
        <v>90</v>
      </c>
      <c r="X13" s="86" t="s">
        <v>65</v>
      </c>
      <c r="Y13" s="86" t="s">
        <v>39</v>
      </c>
      <c r="Z13" s="86" t="s">
        <v>85</v>
      </c>
      <c r="AA13" s="86" t="s">
        <v>85</v>
      </c>
      <c r="AB13" s="90" t="s">
        <v>39</v>
      </c>
      <c r="AC13" s="90" t="s">
        <v>147</v>
      </c>
    </row>
    <row r="14" spans="1:29" s="62" customFormat="1" ht="18" customHeight="1" x14ac:dyDescent="0.45">
      <c r="A14" s="85">
        <v>12678</v>
      </c>
      <c r="B14" s="85" t="s">
        <v>105</v>
      </c>
      <c r="C14" s="85" t="s">
        <v>106</v>
      </c>
      <c r="D14" s="85" t="s">
        <v>149</v>
      </c>
      <c r="E14" s="85" t="s">
        <v>108</v>
      </c>
      <c r="F14" s="85" t="s">
        <v>116</v>
      </c>
      <c r="G14" s="85">
        <v>3</v>
      </c>
      <c r="H14" s="85">
        <v>3</v>
      </c>
      <c r="I14" s="85">
        <v>0</v>
      </c>
      <c r="J14" s="85">
        <v>2</v>
      </c>
      <c r="K14" s="85" t="s">
        <v>67</v>
      </c>
      <c r="L14" s="85" t="s">
        <v>70</v>
      </c>
      <c r="M14" s="85" t="s">
        <v>156</v>
      </c>
      <c r="N14" s="85" t="s">
        <v>112</v>
      </c>
      <c r="O14" s="85" t="s">
        <v>28</v>
      </c>
      <c r="P14" s="85">
        <v>2</v>
      </c>
      <c r="Q14" s="86" t="s">
        <v>70</v>
      </c>
      <c r="R14" s="87">
        <v>6</v>
      </c>
      <c r="S14" s="86" t="s">
        <v>67</v>
      </c>
      <c r="T14" s="88" t="s">
        <v>122</v>
      </c>
      <c r="U14" s="89">
        <v>0.35294117647058826</v>
      </c>
      <c r="V14" s="86" t="s">
        <v>87</v>
      </c>
      <c r="W14" s="86" t="s">
        <v>90</v>
      </c>
      <c r="X14" s="86" t="s">
        <v>65</v>
      </c>
      <c r="Y14" s="86" t="s">
        <v>39</v>
      </c>
      <c r="Z14" s="86" t="s">
        <v>85</v>
      </c>
      <c r="AA14" s="86" t="s">
        <v>85</v>
      </c>
      <c r="AB14" s="90" t="s">
        <v>39</v>
      </c>
      <c r="AC14" s="90" t="s">
        <v>147</v>
      </c>
    </row>
    <row r="15" spans="1:29" s="62" customFormat="1" ht="18" customHeight="1" x14ac:dyDescent="0.45">
      <c r="A15" s="85">
        <v>12679</v>
      </c>
      <c r="B15" s="85" t="s">
        <v>105</v>
      </c>
      <c r="C15" s="85" t="s">
        <v>106</v>
      </c>
      <c r="D15" s="85" t="s">
        <v>149</v>
      </c>
      <c r="E15" s="85" t="s">
        <v>108</v>
      </c>
      <c r="F15" s="85" t="s">
        <v>116</v>
      </c>
      <c r="G15" s="85">
        <v>3</v>
      </c>
      <c r="H15" s="85">
        <v>3</v>
      </c>
      <c r="I15" s="85">
        <v>0</v>
      </c>
      <c r="J15" s="85">
        <v>2</v>
      </c>
      <c r="K15" s="85" t="s">
        <v>67</v>
      </c>
      <c r="L15" s="85" t="s">
        <v>64</v>
      </c>
      <c r="M15" s="85" t="s">
        <v>157</v>
      </c>
      <c r="N15" s="85" t="s">
        <v>112</v>
      </c>
      <c r="O15" s="85" t="s">
        <v>28</v>
      </c>
      <c r="P15" s="85">
        <v>4</v>
      </c>
      <c r="Q15" s="86" t="s">
        <v>64</v>
      </c>
      <c r="R15" s="87">
        <v>12</v>
      </c>
      <c r="S15" s="86" t="s">
        <v>67</v>
      </c>
      <c r="T15" s="88" t="s">
        <v>119</v>
      </c>
      <c r="U15" s="89">
        <v>0.70588235294117652</v>
      </c>
      <c r="V15" s="86" t="s">
        <v>87</v>
      </c>
      <c r="W15" s="86" t="s">
        <v>90</v>
      </c>
      <c r="X15" s="86" t="s">
        <v>65</v>
      </c>
      <c r="Y15" s="86" t="s">
        <v>39</v>
      </c>
      <c r="Z15" s="86" t="s">
        <v>85</v>
      </c>
      <c r="AA15" s="86" t="s">
        <v>85</v>
      </c>
      <c r="AB15" s="90" t="s">
        <v>39</v>
      </c>
      <c r="AC15" s="90" t="s">
        <v>147</v>
      </c>
    </row>
    <row r="16" spans="1:29" s="62" customFormat="1" ht="18" customHeight="1" x14ac:dyDescent="0.45">
      <c r="A16" s="85">
        <v>12680</v>
      </c>
      <c r="B16" s="85" t="s">
        <v>105</v>
      </c>
      <c r="C16" s="85" t="s">
        <v>106</v>
      </c>
      <c r="D16" s="85" t="s">
        <v>149</v>
      </c>
      <c r="E16" s="85" t="s">
        <v>108</v>
      </c>
      <c r="F16" s="85" t="s">
        <v>116</v>
      </c>
      <c r="G16" s="85">
        <v>3</v>
      </c>
      <c r="H16" s="85">
        <v>3</v>
      </c>
      <c r="I16" s="85">
        <v>0</v>
      </c>
      <c r="J16" s="85">
        <v>2</v>
      </c>
      <c r="K16" s="85" t="s">
        <v>67</v>
      </c>
      <c r="L16" s="85" t="s">
        <v>73</v>
      </c>
      <c r="M16" s="85" t="s">
        <v>158</v>
      </c>
      <c r="N16" s="85" t="s">
        <v>112</v>
      </c>
      <c r="O16" s="85" t="s">
        <v>28</v>
      </c>
      <c r="P16" s="85">
        <v>1</v>
      </c>
      <c r="Q16" s="86" t="s">
        <v>73</v>
      </c>
      <c r="R16" s="87">
        <v>3</v>
      </c>
      <c r="S16" s="86" t="s">
        <v>67</v>
      </c>
      <c r="T16" s="88" t="s">
        <v>117</v>
      </c>
      <c r="U16" s="89">
        <v>0.17647058823529413</v>
      </c>
      <c r="V16" s="86" t="s">
        <v>87</v>
      </c>
      <c r="W16" s="86" t="s">
        <v>90</v>
      </c>
      <c r="X16" s="86" t="s">
        <v>65</v>
      </c>
      <c r="Y16" s="86" t="s">
        <v>39</v>
      </c>
      <c r="Z16" s="86" t="s">
        <v>85</v>
      </c>
      <c r="AA16" s="86" t="s">
        <v>85</v>
      </c>
      <c r="AB16" s="90" t="s">
        <v>39</v>
      </c>
      <c r="AC16" s="90" t="s">
        <v>147</v>
      </c>
    </row>
    <row r="17" spans="1:29" s="62" customFormat="1" ht="18" customHeight="1" x14ac:dyDescent="0.45">
      <c r="A17" s="85">
        <v>12681</v>
      </c>
      <c r="B17" s="85" t="s">
        <v>105</v>
      </c>
      <c r="C17" s="85" t="s">
        <v>106</v>
      </c>
      <c r="D17" s="85" t="s">
        <v>149</v>
      </c>
      <c r="E17" s="85" t="s">
        <v>108</v>
      </c>
      <c r="F17" s="85" t="s">
        <v>116</v>
      </c>
      <c r="G17" s="85">
        <v>3</v>
      </c>
      <c r="H17" s="85">
        <v>3</v>
      </c>
      <c r="I17" s="85">
        <v>0</v>
      </c>
      <c r="J17" s="85">
        <v>2</v>
      </c>
      <c r="K17" s="85" t="s">
        <v>67</v>
      </c>
      <c r="L17" s="85" t="s">
        <v>69</v>
      </c>
      <c r="M17" s="85" t="s">
        <v>159</v>
      </c>
      <c r="N17" s="85" t="s">
        <v>112</v>
      </c>
      <c r="O17" s="85" t="s">
        <v>28</v>
      </c>
      <c r="P17" s="85">
        <v>2</v>
      </c>
      <c r="Q17" s="86" t="s">
        <v>69</v>
      </c>
      <c r="R17" s="87">
        <v>6</v>
      </c>
      <c r="S17" s="86" t="s">
        <v>67</v>
      </c>
      <c r="T17" s="88" t="s">
        <v>160</v>
      </c>
      <c r="U17" s="89">
        <v>0.35294117647058826</v>
      </c>
      <c r="V17" s="86" t="s">
        <v>87</v>
      </c>
      <c r="W17" s="86" t="s">
        <v>90</v>
      </c>
      <c r="X17" s="86" t="s">
        <v>65</v>
      </c>
      <c r="Y17" s="86" t="s">
        <v>39</v>
      </c>
      <c r="Z17" s="86" t="s">
        <v>85</v>
      </c>
      <c r="AA17" s="86" t="s">
        <v>85</v>
      </c>
      <c r="AB17" s="90" t="s">
        <v>39</v>
      </c>
      <c r="AC17" s="90" t="s">
        <v>147</v>
      </c>
    </row>
    <row r="18" spans="1:29" s="62" customFormat="1" ht="18" customHeight="1" x14ac:dyDescent="0.45">
      <c r="A18" s="85">
        <v>12682</v>
      </c>
      <c r="B18" s="85" t="s">
        <v>105</v>
      </c>
      <c r="C18" s="85" t="s">
        <v>106</v>
      </c>
      <c r="D18" s="85" t="s">
        <v>149</v>
      </c>
      <c r="E18" s="85" t="s">
        <v>108</v>
      </c>
      <c r="F18" s="85" t="s">
        <v>116</v>
      </c>
      <c r="G18" s="85">
        <v>3</v>
      </c>
      <c r="H18" s="85">
        <v>3</v>
      </c>
      <c r="I18" s="85">
        <v>0</v>
      </c>
      <c r="J18" s="85">
        <v>2</v>
      </c>
      <c r="K18" s="85" t="s">
        <v>67</v>
      </c>
      <c r="L18" s="85" t="s">
        <v>74</v>
      </c>
      <c r="M18" s="85" t="s">
        <v>161</v>
      </c>
      <c r="N18" s="85" t="s">
        <v>112</v>
      </c>
      <c r="O18" s="85" t="s">
        <v>28</v>
      </c>
      <c r="P18" s="85">
        <v>2</v>
      </c>
      <c r="Q18" s="86" t="s">
        <v>74</v>
      </c>
      <c r="R18" s="87">
        <v>6</v>
      </c>
      <c r="S18" s="86" t="s">
        <v>67</v>
      </c>
      <c r="T18" s="88" t="s">
        <v>162</v>
      </c>
      <c r="U18" s="89">
        <v>0.35294117647058826</v>
      </c>
      <c r="V18" s="86" t="s">
        <v>87</v>
      </c>
      <c r="W18" s="86" t="s">
        <v>90</v>
      </c>
      <c r="X18" s="86" t="s">
        <v>65</v>
      </c>
      <c r="Y18" s="86" t="s">
        <v>39</v>
      </c>
      <c r="Z18" s="86" t="s">
        <v>85</v>
      </c>
      <c r="AA18" s="86" t="s">
        <v>85</v>
      </c>
      <c r="AB18" s="90" t="s">
        <v>39</v>
      </c>
      <c r="AC18" s="90" t="s">
        <v>147</v>
      </c>
    </row>
    <row r="19" spans="1:29" s="62" customFormat="1" ht="18" customHeight="1" x14ac:dyDescent="0.45">
      <c r="A19" s="85">
        <v>12683</v>
      </c>
      <c r="B19" s="85" t="s">
        <v>105</v>
      </c>
      <c r="C19" s="85" t="s">
        <v>106</v>
      </c>
      <c r="D19" s="85" t="s">
        <v>149</v>
      </c>
      <c r="E19" s="85" t="s">
        <v>108</v>
      </c>
      <c r="F19" s="85" t="s">
        <v>116</v>
      </c>
      <c r="G19" s="85">
        <v>3</v>
      </c>
      <c r="H19" s="85">
        <v>3</v>
      </c>
      <c r="I19" s="85">
        <v>0</v>
      </c>
      <c r="J19" s="85">
        <v>2</v>
      </c>
      <c r="K19" s="85" t="s">
        <v>67</v>
      </c>
      <c r="L19" s="85" t="s">
        <v>72</v>
      </c>
      <c r="M19" s="85" t="s">
        <v>163</v>
      </c>
      <c r="N19" s="85" t="s">
        <v>112</v>
      </c>
      <c r="O19" s="85" t="s">
        <v>28</v>
      </c>
      <c r="P19" s="85">
        <v>5</v>
      </c>
      <c r="Q19" s="86" t="s">
        <v>72</v>
      </c>
      <c r="R19" s="87">
        <v>15</v>
      </c>
      <c r="S19" s="86" t="s">
        <v>67</v>
      </c>
      <c r="T19" s="88" t="s">
        <v>123</v>
      </c>
      <c r="U19" s="89">
        <v>0.88235294117647056</v>
      </c>
      <c r="V19" s="86" t="s">
        <v>87</v>
      </c>
      <c r="W19" s="86" t="s">
        <v>90</v>
      </c>
      <c r="X19" s="86" t="s">
        <v>65</v>
      </c>
      <c r="Y19" s="86" t="s">
        <v>39</v>
      </c>
      <c r="Z19" s="86" t="s">
        <v>85</v>
      </c>
      <c r="AA19" s="86" t="s">
        <v>85</v>
      </c>
      <c r="AB19" s="90" t="s">
        <v>39</v>
      </c>
      <c r="AC19" s="90" t="s">
        <v>147</v>
      </c>
    </row>
    <row r="20" spans="1:29" s="62" customFormat="1" ht="18" customHeight="1" x14ac:dyDescent="0.45">
      <c r="A20" s="85">
        <v>12684</v>
      </c>
      <c r="B20" s="85" t="s">
        <v>105</v>
      </c>
      <c r="C20" s="85" t="s">
        <v>106</v>
      </c>
      <c r="D20" s="85" t="s">
        <v>149</v>
      </c>
      <c r="E20" s="85" t="s">
        <v>108</v>
      </c>
      <c r="F20" s="85" t="s">
        <v>116</v>
      </c>
      <c r="G20" s="85">
        <v>3</v>
      </c>
      <c r="H20" s="85">
        <v>3</v>
      </c>
      <c r="I20" s="85">
        <v>0</v>
      </c>
      <c r="J20" s="85">
        <v>2</v>
      </c>
      <c r="K20" s="85" t="s">
        <v>67</v>
      </c>
      <c r="L20" s="85" t="s">
        <v>67</v>
      </c>
      <c r="M20" s="85" t="s">
        <v>164</v>
      </c>
      <c r="N20" s="85" t="s">
        <v>112</v>
      </c>
      <c r="O20" s="85" t="s">
        <v>28</v>
      </c>
      <c r="P20" s="85">
        <v>3</v>
      </c>
      <c r="Q20" s="86" t="s">
        <v>67</v>
      </c>
      <c r="R20" s="87">
        <v>9</v>
      </c>
      <c r="S20" s="86" t="s">
        <v>67</v>
      </c>
      <c r="T20" s="88" t="s">
        <v>165</v>
      </c>
      <c r="U20" s="89">
        <v>0.52941176470588236</v>
      </c>
      <c r="V20" s="86" t="s">
        <v>87</v>
      </c>
      <c r="W20" s="86" t="s">
        <v>90</v>
      </c>
      <c r="X20" s="86" t="s">
        <v>65</v>
      </c>
      <c r="Y20" s="86" t="s">
        <v>39</v>
      </c>
      <c r="Z20" s="86" t="s">
        <v>85</v>
      </c>
      <c r="AA20" s="86" t="s">
        <v>85</v>
      </c>
      <c r="AB20" s="90" t="s">
        <v>39</v>
      </c>
      <c r="AC20" s="90" t="s">
        <v>147</v>
      </c>
    </row>
    <row r="21" spans="1:29" s="62" customFormat="1" ht="18" customHeight="1" x14ac:dyDescent="0.45">
      <c r="A21" s="85">
        <v>12685</v>
      </c>
      <c r="B21" s="85" t="s">
        <v>105</v>
      </c>
      <c r="C21" s="85" t="s">
        <v>106</v>
      </c>
      <c r="D21" s="85" t="s">
        <v>149</v>
      </c>
      <c r="E21" s="85" t="s">
        <v>108</v>
      </c>
      <c r="F21" s="85" t="s">
        <v>116</v>
      </c>
      <c r="G21" s="85">
        <v>3</v>
      </c>
      <c r="H21" s="85">
        <v>3</v>
      </c>
      <c r="I21" s="85">
        <v>0</v>
      </c>
      <c r="J21" s="85">
        <v>2</v>
      </c>
      <c r="K21" s="85" t="s">
        <v>67</v>
      </c>
      <c r="L21" s="85" t="s">
        <v>73</v>
      </c>
      <c r="M21" s="85" t="s">
        <v>166</v>
      </c>
      <c r="N21" s="85" t="s">
        <v>112</v>
      </c>
      <c r="O21" s="85" t="s">
        <v>28</v>
      </c>
      <c r="P21" s="85">
        <v>1</v>
      </c>
      <c r="Q21" s="86" t="s">
        <v>73</v>
      </c>
      <c r="R21" s="87">
        <v>3</v>
      </c>
      <c r="S21" s="86" t="s">
        <v>67</v>
      </c>
      <c r="T21" s="88" t="s">
        <v>117</v>
      </c>
      <c r="U21" s="89">
        <v>0.17647058823529413</v>
      </c>
      <c r="V21" s="86" t="s">
        <v>87</v>
      </c>
      <c r="W21" s="86" t="s">
        <v>90</v>
      </c>
      <c r="X21" s="86" t="s">
        <v>65</v>
      </c>
      <c r="Y21" s="86" t="s">
        <v>39</v>
      </c>
      <c r="Z21" s="86" t="s">
        <v>85</v>
      </c>
      <c r="AA21" s="86" t="s">
        <v>85</v>
      </c>
      <c r="AB21" s="90" t="s">
        <v>39</v>
      </c>
      <c r="AC21" s="90" t="s">
        <v>147</v>
      </c>
    </row>
    <row r="22" spans="1:29" s="62" customFormat="1" ht="18" customHeight="1" x14ac:dyDescent="0.45">
      <c r="A22" s="85">
        <v>12686</v>
      </c>
      <c r="B22" s="85" t="s">
        <v>105</v>
      </c>
      <c r="C22" s="85" t="s">
        <v>106</v>
      </c>
      <c r="D22" s="85" t="s">
        <v>149</v>
      </c>
      <c r="E22" s="85" t="s">
        <v>108</v>
      </c>
      <c r="F22" s="85" t="s">
        <v>116</v>
      </c>
      <c r="G22" s="85">
        <v>3</v>
      </c>
      <c r="H22" s="85">
        <v>3</v>
      </c>
      <c r="I22" s="85">
        <v>0</v>
      </c>
      <c r="J22" s="85">
        <v>2</v>
      </c>
      <c r="K22" s="85" t="s">
        <v>67</v>
      </c>
      <c r="L22" s="85" t="s">
        <v>61</v>
      </c>
      <c r="M22" s="85" t="s">
        <v>167</v>
      </c>
      <c r="N22" s="85" t="s">
        <v>112</v>
      </c>
      <c r="O22" s="85" t="s">
        <v>28</v>
      </c>
      <c r="P22" s="85">
        <v>1</v>
      </c>
      <c r="Q22" s="86" t="s">
        <v>61</v>
      </c>
      <c r="R22" s="87">
        <v>3</v>
      </c>
      <c r="S22" s="86" t="s">
        <v>67</v>
      </c>
      <c r="T22" s="88" t="s">
        <v>168</v>
      </c>
      <c r="U22" s="89">
        <v>0.17647058823529413</v>
      </c>
      <c r="V22" s="86" t="s">
        <v>87</v>
      </c>
      <c r="W22" s="86" t="s">
        <v>90</v>
      </c>
      <c r="X22" s="86" t="s">
        <v>65</v>
      </c>
      <c r="Y22" s="86" t="s">
        <v>39</v>
      </c>
      <c r="Z22" s="86" t="s">
        <v>85</v>
      </c>
      <c r="AA22" s="86" t="s">
        <v>85</v>
      </c>
      <c r="AB22" s="90" t="s">
        <v>39</v>
      </c>
      <c r="AC22" s="90" t="s">
        <v>147</v>
      </c>
    </row>
    <row r="23" spans="1:29" s="62" customFormat="1" ht="18" customHeight="1" x14ac:dyDescent="0.45">
      <c r="A23" s="85">
        <v>12687</v>
      </c>
      <c r="B23" s="85" t="s">
        <v>105</v>
      </c>
      <c r="C23" s="85" t="s">
        <v>106</v>
      </c>
      <c r="D23" s="85" t="s">
        <v>149</v>
      </c>
      <c r="E23" s="85" t="s">
        <v>108</v>
      </c>
      <c r="F23" s="85" t="s">
        <v>116</v>
      </c>
      <c r="G23" s="85">
        <v>3</v>
      </c>
      <c r="H23" s="85">
        <v>3</v>
      </c>
      <c r="I23" s="85">
        <v>0</v>
      </c>
      <c r="J23" s="85">
        <v>2</v>
      </c>
      <c r="K23" s="85" t="s">
        <v>67</v>
      </c>
      <c r="L23" s="85" t="s">
        <v>61</v>
      </c>
      <c r="M23" s="85" t="s">
        <v>169</v>
      </c>
      <c r="N23" s="85" t="s">
        <v>112</v>
      </c>
      <c r="O23" s="85" t="s">
        <v>28</v>
      </c>
      <c r="P23" s="85">
        <v>1</v>
      </c>
      <c r="Q23" s="86" t="s">
        <v>61</v>
      </c>
      <c r="R23" s="87">
        <v>3</v>
      </c>
      <c r="S23" s="86" t="s">
        <v>67</v>
      </c>
      <c r="T23" s="88" t="s">
        <v>168</v>
      </c>
      <c r="U23" s="89">
        <v>0.17647058823529413</v>
      </c>
      <c r="V23" s="86" t="s">
        <v>87</v>
      </c>
      <c r="W23" s="86" t="s">
        <v>90</v>
      </c>
      <c r="X23" s="86" t="s">
        <v>65</v>
      </c>
      <c r="Y23" s="86" t="s">
        <v>39</v>
      </c>
      <c r="Z23" s="86" t="s">
        <v>85</v>
      </c>
      <c r="AA23" s="86" t="s">
        <v>85</v>
      </c>
      <c r="AB23" s="90" t="s">
        <v>39</v>
      </c>
      <c r="AC23" s="90" t="s">
        <v>147</v>
      </c>
    </row>
    <row r="24" spans="1:29" s="62" customFormat="1" ht="18" customHeight="1" x14ac:dyDescent="0.45">
      <c r="A24" s="85">
        <v>12688</v>
      </c>
      <c r="B24" s="85" t="s">
        <v>105</v>
      </c>
      <c r="C24" s="85" t="s">
        <v>106</v>
      </c>
      <c r="D24" s="85" t="s">
        <v>149</v>
      </c>
      <c r="E24" s="85" t="s">
        <v>108</v>
      </c>
      <c r="F24" s="85" t="s">
        <v>116</v>
      </c>
      <c r="G24" s="85">
        <v>3</v>
      </c>
      <c r="H24" s="85">
        <v>3</v>
      </c>
      <c r="I24" s="85">
        <v>0</v>
      </c>
      <c r="J24" s="85">
        <v>2</v>
      </c>
      <c r="K24" s="85" t="s">
        <v>67</v>
      </c>
      <c r="L24" s="85" t="s">
        <v>64</v>
      </c>
      <c r="M24" s="85" t="s">
        <v>170</v>
      </c>
      <c r="N24" s="85" t="s">
        <v>112</v>
      </c>
      <c r="O24" s="85" t="s">
        <v>28</v>
      </c>
      <c r="P24" s="85">
        <v>1</v>
      </c>
      <c r="Q24" s="86" t="s">
        <v>64</v>
      </c>
      <c r="R24" s="87">
        <v>3</v>
      </c>
      <c r="S24" s="86" t="s">
        <v>67</v>
      </c>
      <c r="T24" s="88" t="s">
        <v>119</v>
      </c>
      <c r="U24" s="89">
        <v>0.17647058823529413</v>
      </c>
      <c r="V24" s="86" t="s">
        <v>87</v>
      </c>
      <c r="W24" s="86" t="s">
        <v>90</v>
      </c>
      <c r="X24" s="86" t="s">
        <v>65</v>
      </c>
      <c r="Y24" s="86" t="s">
        <v>39</v>
      </c>
      <c r="Z24" s="86" t="s">
        <v>85</v>
      </c>
      <c r="AA24" s="86" t="s">
        <v>85</v>
      </c>
      <c r="AB24" s="90" t="s">
        <v>39</v>
      </c>
      <c r="AC24" s="90" t="s">
        <v>147</v>
      </c>
    </row>
    <row r="25" spans="1:29" s="62" customFormat="1" ht="18" customHeight="1" x14ac:dyDescent="0.45">
      <c r="A25" s="85">
        <v>12689</v>
      </c>
      <c r="B25" s="85" t="s">
        <v>105</v>
      </c>
      <c r="C25" s="85" t="s">
        <v>106</v>
      </c>
      <c r="D25" s="85" t="s">
        <v>149</v>
      </c>
      <c r="E25" s="85" t="s">
        <v>108</v>
      </c>
      <c r="F25" s="85" t="s">
        <v>116</v>
      </c>
      <c r="G25" s="85">
        <v>3</v>
      </c>
      <c r="H25" s="85">
        <v>3</v>
      </c>
      <c r="I25" s="85">
        <v>0</v>
      </c>
      <c r="J25" s="85">
        <v>2</v>
      </c>
      <c r="K25" s="85" t="s">
        <v>67</v>
      </c>
      <c r="L25" s="85" t="s">
        <v>64</v>
      </c>
      <c r="M25" s="85" t="s">
        <v>171</v>
      </c>
      <c r="N25" s="85" t="s">
        <v>112</v>
      </c>
      <c r="O25" s="85" t="s">
        <v>28</v>
      </c>
      <c r="P25" s="85">
        <v>3</v>
      </c>
      <c r="Q25" s="86" t="s">
        <v>64</v>
      </c>
      <c r="R25" s="87">
        <v>9</v>
      </c>
      <c r="S25" s="86" t="s">
        <v>67</v>
      </c>
      <c r="T25" s="88" t="s">
        <v>119</v>
      </c>
      <c r="U25" s="89">
        <v>0.52941176470588236</v>
      </c>
      <c r="V25" s="86" t="s">
        <v>87</v>
      </c>
      <c r="W25" s="86" t="s">
        <v>90</v>
      </c>
      <c r="X25" s="86" t="s">
        <v>65</v>
      </c>
      <c r="Y25" s="86" t="s">
        <v>39</v>
      </c>
      <c r="Z25" s="86" t="s">
        <v>85</v>
      </c>
      <c r="AA25" s="86" t="s">
        <v>85</v>
      </c>
      <c r="AB25" s="90" t="s">
        <v>39</v>
      </c>
      <c r="AC25" s="90" t="s">
        <v>147</v>
      </c>
    </row>
    <row r="26" spans="1:29" s="62" customFormat="1" ht="18" customHeight="1" x14ac:dyDescent="0.45">
      <c r="A26" s="85">
        <v>12690</v>
      </c>
      <c r="B26" s="85" t="s">
        <v>105</v>
      </c>
      <c r="C26" s="85" t="s">
        <v>106</v>
      </c>
      <c r="D26" s="85" t="s">
        <v>149</v>
      </c>
      <c r="E26" s="85" t="s">
        <v>108</v>
      </c>
      <c r="F26" s="85" t="s">
        <v>116</v>
      </c>
      <c r="G26" s="85">
        <v>3</v>
      </c>
      <c r="H26" s="85">
        <v>3</v>
      </c>
      <c r="I26" s="85">
        <v>0</v>
      </c>
      <c r="J26" s="85">
        <v>2</v>
      </c>
      <c r="K26" s="85" t="s">
        <v>67</v>
      </c>
      <c r="L26" s="85" t="s">
        <v>63</v>
      </c>
      <c r="M26" s="85" t="s">
        <v>172</v>
      </c>
      <c r="N26" s="85" t="s">
        <v>112</v>
      </c>
      <c r="O26" s="85" t="s">
        <v>28</v>
      </c>
      <c r="P26" s="85">
        <v>15</v>
      </c>
      <c r="Q26" s="86" t="s">
        <v>63</v>
      </c>
      <c r="R26" s="87">
        <v>45</v>
      </c>
      <c r="S26" s="86" t="s">
        <v>67</v>
      </c>
      <c r="T26" s="88" t="s">
        <v>120</v>
      </c>
      <c r="U26" s="89">
        <v>2.6470588235294117</v>
      </c>
      <c r="V26" s="86" t="s">
        <v>87</v>
      </c>
      <c r="W26" s="86" t="s">
        <v>90</v>
      </c>
      <c r="X26" s="86" t="s">
        <v>65</v>
      </c>
      <c r="Y26" s="86" t="s">
        <v>39</v>
      </c>
      <c r="Z26" s="86" t="s">
        <v>85</v>
      </c>
      <c r="AA26" s="86" t="s">
        <v>85</v>
      </c>
      <c r="AB26" s="90" t="s">
        <v>39</v>
      </c>
      <c r="AC26" s="90" t="s">
        <v>147</v>
      </c>
    </row>
    <row r="27" spans="1:29" s="62" customFormat="1" ht="18" customHeight="1" x14ac:dyDescent="0.45">
      <c r="A27" s="85">
        <v>12691</v>
      </c>
      <c r="B27" s="85" t="s">
        <v>105</v>
      </c>
      <c r="C27" s="85" t="s">
        <v>106</v>
      </c>
      <c r="D27" s="85" t="s">
        <v>149</v>
      </c>
      <c r="E27" s="85" t="s">
        <v>108</v>
      </c>
      <c r="F27" s="85" t="s">
        <v>116</v>
      </c>
      <c r="G27" s="85">
        <v>3</v>
      </c>
      <c r="H27" s="85">
        <v>3</v>
      </c>
      <c r="I27" s="85">
        <v>0</v>
      </c>
      <c r="J27" s="85">
        <v>2</v>
      </c>
      <c r="K27" s="85" t="s">
        <v>67</v>
      </c>
      <c r="L27" s="85" t="s">
        <v>74</v>
      </c>
      <c r="M27" s="85" t="s">
        <v>173</v>
      </c>
      <c r="N27" s="85" t="s">
        <v>112</v>
      </c>
      <c r="O27" s="85" t="s">
        <v>28</v>
      </c>
      <c r="P27" s="85">
        <v>1</v>
      </c>
      <c r="Q27" s="86" t="s">
        <v>74</v>
      </c>
      <c r="R27" s="87">
        <v>3</v>
      </c>
      <c r="S27" s="86" t="s">
        <v>67</v>
      </c>
      <c r="T27" s="88" t="s">
        <v>162</v>
      </c>
      <c r="U27" s="89">
        <v>0.17647058823529413</v>
      </c>
      <c r="V27" s="86" t="s">
        <v>87</v>
      </c>
      <c r="W27" s="86" t="s">
        <v>90</v>
      </c>
      <c r="X27" s="86" t="s">
        <v>65</v>
      </c>
      <c r="Y27" s="86" t="s">
        <v>39</v>
      </c>
      <c r="Z27" s="86" t="s">
        <v>85</v>
      </c>
      <c r="AA27" s="86" t="s">
        <v>85</v>
      </c>
      <c r="AB27" s="90" t="s">
        <v>39</v>
      </c>
      <c r="AC27" s="90" t="s">
        <v>147</v>
      </c>
    </row>
    <row r="28" spans="1:29" s="62" customFormat="1" ht="18" customHeight="1" x14ac:dyDescent="0.45">
      <c r="A28" s="85">
        <v>12692</v>
      </c>
      <c r="B28" s="85" t="s">
        <v>105</v>
      </c>
      <c r="C28" s="85" t="s">
        <v>106</v>
      </c>
      <c r="D28" s="85" t="s">
        <v>149</v>
      </c>
      <c r="E28" s="85" t="s">
        <v>108</v>
      </c>
      <c r="F28" s="85" t="s">
        <v>116</v>
      </c>
      <c r="G28" s="85">
        <v>3</v>
      </c>
      <c r="H28" s="85">
        <v>3</v>
      </c>
      <c r="I28" s="85">
        <v>0</v>
      </c>
      <c r="J28" s="85">
        <v>2</v>
      </c>
      <c r="K28" s="85" t="s">
        <v>67</v>
      </c>
      <c r="L28" s="85" t="s">
        <v>71</v>
      </c>
      <c r="M28" s="85" t="s">
        <v>174</v>
      </c>
      <c r="N28" s="85" t="s">
        <v>112</v>
      </c>
      <c r="O28" s="85" t="s">
        <v>28</v>
      </c>
      <c r="P28" s="85">
        <v>2</v>
      </c>
      <c r="Q28" s="86" t="s">
        <v>71</v>
      </c>
      <c r="R28" s="87">
        <v>6</v>
      </c>
      <c r="S28" s="86" t="s">
        <v>67</v>
      </c>
      <c r="T28" s="88" t="s">
        <v>155</v>
      </c>
      <c r="U28" s="89">
        <v>0.35294117647058826</v>
      </c>
      <c r="V28" s="86" t="s">
        <v>87</v>
      </c>
      <c r="W28" s="86" t="s">
        <v>90</v>
      </c>
      <c r="X28" s="86" t="s">
        <v>65</v>
      </c>
      <c r="Y28" s="86" t="s">
        <v>39</v>
      </c>
      <c r="Z28" s="86" t="s">
        <v>85</v>
      </c>
      <c r="AA28" s="86" t="s">
        <v>85</v>
      </c>
      <c r="AB28" s="90" t="s">
        <v>39</v>
      </c>
      <c r="AC28" s="90" t="s">
        <v>147</v>
      </c>
    </row>
    <row r="29" spans="1:29" s="62" customFormat="1" ht="18" customHeight="1" x14ac:dyDescent="0.45">
      <c r="A29" s="85">
        <v>12693</v>
      </c>
      <c r="B29" s="85" t="s">
        <v>105</v>
      </c>
      <c r="C29" s="85" t="s">
        <v>106</v>
      </c>
      <c r="D29" s="85" t="s">
        <v>149</v>
      </c>
      <c r="E29" s="85" t="s">
        <v>108</v>
      </c>
      <c r="F29" s="85" t="s">
        <v>116</v>
      </c>
      <c r="G29" s="85">
        <v>3</v>
      </c>
      <c r="H29" s="85">
        <v>3</v>
      </c>
      <c r="I29" s="85">
        <v>0</v>
      </c>
      <c r="J29" s="85">
        <v>2</v>
      </c>
      <c r="K29" s="85" t="s">
        <v>67</v>
      </c>
      <c r="L29" s="85" t="s">
        <v>69</v>
      </c>
      <c r="M29" s="85" t="s">
        <v>175</v>
      </c>
      <c r="N29" s="85" t="s">
        <v>112</v>
      </c>
      <c r="O29" s="85" t="s">
        <v>28</v>
      </c>
      <c r="P29" s="85">
        <v>8</v>
      </c>
      <c r="Q29" s="86" t="s">
        <v>69</v>
      </c>
      <c r="R29" s="87">
        <v>24</v>
      </c>
      <c r="S29" s="86" t="s">
        <v>67</v>
      </c>
      <c r="T29" s="88" t="s">
        <v>160</v>
      </c>
      <c r="U29" s="89">
        <v>1.411764705882353</v>
      </c>
      <c r="V29" s="86" t="s">
        <v>87</v>
      </c>
      <c r="W29" s="86" t="s">
        <v>90</v>
      </c>
      <c r="X29" s="86" t="s">
        <v>65</v>
      </c>
      <c r="Y29" s="86" t="s">
        <v>39</v>
      </c>
      <c r="Z29" s="86" t="s">
        <v>85</v>
      </c>
      <c r="AA29" s="86" t="s">
        <v>85</v>
      </c>
      <c r="AB29" s="90" t="s">
        <v>39</v>
      </c>
      <c r="AC29" s="90" t="s">
        <v>147</v>
      </c>
    </row>
    <row r="30" spans="1:29" s="62" customFormat="1" ht="18" customHeight="1" x14ac:dyDescent="0.45">
      <c r="A30" s="85">
        <v>12694</v>
      </c>
      <c r="B30" s="85" t="s">
        <v>105</v>
      </c>
      <c r="C30" s="85" t="s">
        <v>106</v>
      </c>
      <c r="D30" s="85" t="s">
        <v>149</v>
      </c>
      <c r="E30" s="85" t="s">
        <v>108</v>
      </c>
      <c r="F30" s="85" t="s">
        <v>116</v>
      </c>
      <c r="G30" s="85">
        <v>3</v>
      </c>
      <c r="H30" s="85">
        <v>3</v>
      </c>
      <c r="I30" s="85">
        <v>0</v>
      </c>
      <c r="J30" s="85">
        <v>2</v>
      </c>
      <c r="K30" s="85" t="s">
        <v>67</v>
      </c>
      <c r="L30" s="85" t="s">
        <v>68</v>
      </c>
      <c r="M30" s="85" t="s">
        <v>176</v>
      </c>
      <c r="N30" s="85" t="s">
        <v>112</v>
      </c>
      <c r="O30" s="85" t="s">
        <v>28</v>
      </c>
      <c r="P30" s="85">
        <v>1</v>
      </c>
      <c r="Q30" s="86" t="s">
        <v>68</v>
      </c>
      <c r="R30" s="87">
        <v>3</v>
      </c>
      <c r="S30" s="86" t="s">
        <v>67</v>
      </c>
      <c r="T30" s="88" t="s">
        <v>152</v>
      </c>
      <c r="U30" s="89">
        <v>0.17647058823529413</v>
      </c>
      <c r="V30" s="86" t="s">
        <v>87</v>
      </c>
      <c r="W30" s="86" t="s">
        <v>90</v>
      </c>
      <c r="X30" s="86" t="s">
        <v>65</v>
      </c>
      <c r="Y30" s="86" t="s">
        <v>39</v>
      </c>
      <c r="Z30" s="86" t="s">
        <v>85</v>
      </c>
      <c r="AA30" s="86" t="s">
        <v>85</v>
      </c>
      <c r="AB30" s="90" t="s">
        <v>39</v>
      </c>
      <c r="AC30" s="90" t="s">
        <v>147</v>
      </c>
    </row>
    <row r="31" spans="1:29" s="62" customFormat="1" ht="18" customHeight="1" x14ac:dyDescent="0.45">
      <c r="A31" s="85">
        <v>12695</v>
      </c>
      <c r="B31" s="85" t="s">
        <v>105</v>
      </c>
      <c r="C31" s="85" t="s">
        <v>106</v>
      </c>
      <c r="D31" s="85" t="s">
        <v>149</v>
      </c>
      <c r="E31" s="85" t="s">
        <v>108</v>
      </c>
      <c r="F31" s="85" t="s">
        <v>116</v>
      </c>
      <c r="G31" s="85">
        <v>3</v>
      </c>
      <c r="H31" s="85">
        <v>3</v>
      </c>
      <c r="I31" s="85">
        <v>0</v>
      </c>
      <c r="J31" s="85">
        <v>2</v>
      </c>
      <c r="K31" s="85" t="s">
        <v>67</v>
      </c>
      <c r="L31" s="85" t="s">
        <v>62</v>
      </c>
      <c r="M31" s="85" t="s">
        <v>177</v>
      </c>
      <c r="N31" s="85" t="s">
        <v>112</v>
      </c>
      <c r="O31" s="85" t="s">
        <v>28</v>
      </c>
      <c r="P31" s="85">
        <v>1</v>
      </c>
      <c r="Q31" s="86" t="s">
        <v>62</v>
      </c>
      <c r="R31" s="87">
        <v>3</v>
      </c>
      <c r="S31" s="86" t="s">
        <v>67</v>
      </c>
      <c r="T31" s="88" t="s">
        <v>178</v>
      </c>
      <c r="U31" s="89">
        <v>0.17647058823529413</v>
      </c>
      <c r="V31" s="86" t="s">
        <v>87</v>
      </c>
      <c r="W31" s="86" t="s">
        <v>90</v>
      </c>
      <c r="X31" s="86" t="s">
        <v>65</v>
      </c>
      <c r="Y31" s="86" t="s">
        <v>39</v>
      </c>
      <c r="Z31" s="86" t="s">
        <v>85</v>
      </c>
      <c r="AA31" s="86" t="s">
        <v>85</v>
      </c>
      <c r="AB31" s="90" t="s">
        <v>39</v>
      </c>
      <c r="AC31" s="90" t="s">
        <v>147</v>
      </c>
    </row>
    <row r="32" spans="1:29" s="62" customFormat="1" ht="18" customHeight="1" x14ac:dyDescent="0.45">
      <c r="A32" s="85">
        <v>12696</v>
      </c>
      <c r="B32" s="85" t="s">
        <v>105</v>
      </c>
      <c r="C32" s="85" t="s">
        <v>106</v>
      </c>
      <c r="D32" s="85" t="s">
        <v>149</v>
      </c>
      <c r="E32" s="85" t="s">
        <v>108</v>
      </c>
      <c r="F32" s="85" t="s">
        <v>116</v>
      </c>
      <c r="G32" s="85">
        <v>3</v>
      </c>
      <c r="H32" s="85">
        <v>3</v>
      </c>
      <c r="I32" s="85">
        <v>0</v>
      </c>
      <c r="J32" s="85">
        <v>2</v>
      </c>
      <c r="K32" s="85" t="s">
        <v>67</v>
      </c>
      <c r="L32" s="85" t="s">
        <v>63</v>
      </c>
      <c r="M32" s="85" t="s">
        <v>179</v>
      </c>
      <c r="N32" s="85" t="s">
        <v>112</v>
      </c>
      <c r="O32" s="85" t="s">
        <v>28</v>
      </c>
      <c r="P32" s="85">
        <v>2</v>
      </c>
      <c r="Q32" s="86" t="s">
        <v>63</v>
      </c>
      <c r="R32" s="87">
        <v>6</v>
      </c>
      <c r="S32" s="86" t="s">
        <v>67</v>
      </c>
      <c r="T32" s="88" t="s">
        <v>120</v>
      </c>
      <c r="U32" s="89">
        <v>0.35294117647058826</v>
      </c>
      <c r="V32" s="86" t="s">
        <v>87</v>
      </c>
      <c r="W32" s="86" t="s">
        <v>90</v>
      </c>
      <c r="X32" s="86" t="s">
        <v>65</v>
      </c>
      <c r="Y32" s="86" t="s">
        <v>39</v>
      </c>
      <c r="Z32" s="86" t="s">
        <v>85</v>
      </c>
      <c r="AA32" s="86" t="s">
        <v>85</v>
      </c>
      <c r="AB32" s="90" t="s">
        <v>39</v>
      </c>
      <c r="AC32" s="90" t="s">
        <v>147</v>
      </c>
    </row>
    <row r="33" spans="1:29" s="62" customFormat="1" ht="18" customHeight="1" x14ac:dyDescent="0.45">
      <c r="A33" s="85">
        <v>12697</v>
      </c>
      <c r="B33" s="85" t="s">
        <v>105</v>
      </c>
      <c r="C33" s="85" t="s">
        <v>106</v>
      </c>
      <c r="D33" s="85" t="s">
        <v>149</v>
      </c>
      <c r="E33" s="85" t="s">
        <v>108</v>
      </c>
      <c r="F33" s="85" t="s">
        <v>116</v>
      </c>
      <c r="G33" s="85">
        <v>3</v>
      </c>
      <c r="H33" s="85">
        <v>3</v>
      </c>
      <c r="I33" s="85">
        <v>0</v>
      </c>
      <c r="J33" s="85">
        <v>2</v>
      </c>
      <c r="K33" s="85" t="s">
        <v>67</v>
      </c>
      <c r="L33" s="85" t="s">
        <v>61</v>
      </c>
      <c r="M33" s="85" t="s">
        <v>180</v>
      </c>
      <c r="N33" s="85" t="s">
        <v>112</v>
      </c>
      <c r="O33" s="85" t="s">
        <v>28</v>
      </c>
      <c r="P33" s="85">
        <v>1</v>
      </c>
      <c r="Q33" s="86" t="s">
        <v>61</v>
      </c>
      <c r="R33" s="87">
        <v>3</v>
      </c>
      <c r="S33" s="86" t="s">
        <v>67</v>
      </c>
      <c r="T33" s="88" t="s">
        <v>168</v>
      </c>
      <c r="U33" s="89">
        <v>0.17647058823529413</v>
      </c>
      <c r="V33" s="86" t="s">
        <v>87</v>
      </c>
      <c r="W33" s="86" t="s">
        <v>90</v>
      </c>
      <c r="X33" s="86" t="s">
        <v>65</v>
      </c>
      <c r="Y33" s="86" t="s">
        <v>39</v>
      </c>
      <c r="Z33" s="86" t="s">
        <v>85</v>
      </c>
      <c r="AA33" s="86" t="s">
        <v>85</v>
      </c>
      <c r="AB33" s="90" t="s">
        <v>39</v>
      </c>
      <c r="AC33" s="90" t="s">
        <v>147</v>
      </c>
    </row>
    <row r="34" spans="1:29" s="62" customFormat="1" ht="18" customHeight="1" x14ac:dyDescent="0.45">
      <c r="A34" s="85">
        <v>12698</v>
      </c>
      <c r="B34" s="85" t="s">
        <v>105</v>
      </c>
      <c r="C34" s="85" t="s">
        <v>106</v>
      </c>
      <c r="D34" s="85" t="s">
        <v>149</v>
      </c>
      <c r="E34" s="85" t="s">
        <v>108</v>
      </c>
      <c r="F34" s="85" t="s">
        <v>181</v>
      </c>
      <c r="G34" s="85">
        <v>2</v>
      </c>
      <c r="H34" s="85">
        <v>2</v>
      </c>
      <c r="I34" s="85">
        <v>0</v>
      </c>
      <c r="J34" s="85">
        <v>2</v>
      </c>
      <c r="K34" s="85" t="s">
        <v>67</v>
      </c>
      <c r="L34" s="85" t="s">
        <v>65</v>
      </c>
      <c r="M34" s="85" t="s">
        <v>39</v>
      </c>
      <c r="N34" s="85" t="s">
        <v>112</v>
      </c>
      <c r="O34" s="85" t="s">
        <v>28</v>
      </c>
      <c r="P34" s="85">
        <v>57</v>
      </c>
      <c r="Q34" s="86" t="s">
        <v>65</v>
      </c>
      <c r="R34" s="87">
        <v>114</v>
      </c>
      <c r="S34" s="86" t="s">
        <v>67</v>
      </c>
      <c r="T34" s="88" t="s">
        <v>124</v>
      </c>
      <c r="U34" s="89">
        <v>6.7058823529411766</v>
      </c>
      <c r="V34" s="86" t="s">
        <v>87</v>
      </c>
      <c r="W34" s="86" t="s">
        <v>90</v>
      </c>
      <c r="X34" s="86" t="s">
        <v>65</v>
      </c>
      <c r="Y34" s="86" t="s">
        <v>39</v>
      </c>
      <c r="Z34" s="86" t="s">
        <v>85</v>
      </c>
      <c r="AA34" s="86" t="s">
        <v>85</v>
      </c>
      <c r="AB34" s="90" t="s">
        <v>39</v>
      </c>
      <c r="AC34" s="90" t="s">
        <v>147</v>
      </c>
    </row>
    <row r="35" spans="1:29" s="62" customFormat="1" ht="18" customHeight="1" x14ac:dyDescent="0.45">
      <c r="A35" s="85">
        <v>12699</v>
      </c>
      <c r="B35" s="85" t="s">
        <v>105</v>
      </c>
      <c r="C35" s="85" t="s">
        <v>106</v>
      </c>
      <c r="D35" s="85" t="s">
        <v>149</v>
      </c>
      <c r="E35" s="85" t="s">
        <v>108</v>
      </c>
      <c r="F35" s="85" t="s">
        <v>181</v>
      </c>
      <c r="G35" s="85">
        <v>2</v>
      </c>
      <c r="H35" s="85">
        <v>2</v>
      </c>
      <c r="I35" s="85">
        <v>0</v>
      </c>
      <c r="J35" s="85">
        <v>2</v>
      </c>
      <c r="K35" s="85" t="s">
        <v>67</v>
      </c>
      <c r="L35" s="85" t="s">
        <v>65</v>
      </c>
      <c r="M35" s="85" t="s">
        <v>41</v>
      </c>
      <c r="N35" s="85" t="s">
        <v>112</v>
      </c>
      <c r="O35" s="85" t="s">
        <v>28</v>
      </c>
      <c r="P35" s="85">
        <v>27</v>
      </c>
      <c r="Q35" s="86" t="s">
        <v>65</v>
      </c>
      <c r="R35" s="87">
        <v>54</v>
      </c>
      <c r="S35" s="86" t="s">
        <v>67</v>
      </c>
      <c r="T35" s="88" t="s">
        <v>124</v>
      </c>
      <c r="U35" s="89">
        <v>3.1764705882352939</v>
      </c>
      <c r="V35" s="86" t="s">
        <v>87</v>
      </c>
      <c r="W35" s="86" t="s">
        <v>90</v>
      </c>
      <c r="X35" s="86" t="s">
        <v>65</v>
      </c>
      <c r="Y35" s="86" t="s">
        <v>39</v>
      </c>
      <c r="Z35" s="86" t="s">
        <v>85</v>
      </c>
      <c r="AA35" s="86" t="s">
        <v>85</v>
      </c>
      <c r="AB35" s="90" t="s">
        <v>39</v>
      </c>
      <c r="AC35" s="90" t="s">
        <v>147</v>
      </c>
    </row>
    <row r="36" spans="1:29" s="62" customFormat="1" ht="18" customHeight="1" x14ac:dyDescent="0.45">
      <c r="A36" s="85">
        <v>12700</v>
      </c>
      <c r="B36" s="85" t="s">
        <v>105</v>
      </c>
      <c r="C36" s="85" t="s">
        <v>106</v>
      </c>
      <c r="D36" s="85" t="s">
        <v>149</v>
      </c>
      <c r="E36" s="85" t="s">
        <v>108</v>
      </c>
      <c r="F36" s="85" t="s">
        <v>182</v>
      </c>
      <c r="G36" s="85">
        <v>4</v>
      </c>
      <c r="H36" s="85">
        <v>0</v>
      </c>
      <c r="I36" s="85">
        <v>4</v>
      </c>
      <c r="J36" s="85">
        <v>2</v>
      </c>
      <c r="K36" s="85" t="s">
        <v>67</v>
      </c>
      <c r="L36" s="85" t="s">
        <v>65</v>
      </c>
      <c r="M36" s="85" t="s">
        <v>39</v>
      </c>
      <c r="N36" s="85" t="s">
        <v>112</v>
      </c>
      <c r="O36" s="85" t="s">
        <v>28</v>
      </c>
      <c r="P36" s="85">
        <v>57</v>
      </c>
      <c r="Q36" s="86" t="s">
        <v>65</v>
      </c>
      <c r="R36" s="87">
        <v>228</v>
      </c>
      <c r="S36" s="86" t="s">
        <v>67</v>
      </c>
      <c r="T36" s="88" t="s">
        <v>124</v>
      </c>
      <c r="U36" s="89">
        <v>13.411764705882353</v>
      </c>
      <c r="V36" s="86" t="s">
        <v>87</v>
      </c>
      <c r="W36" s="86" t="s">
        <v>90</v>
      </c>
      <c r="X36" s="86" t="s">
        <v>65</v>
      </c>
      <c r="Y36" s="86" t="s">
        <v>39</v>
      </c>
      <c r="Z36" s="86" t="s">
        <v>85</v>
      </c>
      <c r="AA36" s="86" t="s">
        <v>85</v>
      </c>
      <c r="AB36" s="90" t="s">
        <v>39</v>
      </c>
      <c r="AC36" s="90" t="s">
        <v>147</v>
      </c>
    </row>
    <row r="37" spans="1:29" s="62" customFormat="1" ht="18" customHeight="1" x14ac:dyDescent="0.45">
      <c r="A37" s="85">
        <v>12701</v>
      </c>
      <c r="B37" s="85" t="s">
        <v>105</v>
      </c>
      <c r="C37" s="85" t="s">
        <v>106</v>
      </c>
      <c r="D37" s="85" t="s">
        <v>149</v>
      </c>
      <c r="E37" s="85" t="s">
        <v>108</v>
      </c>
      <c r="F37" s="85" t="s">
        <v>182</v>
      </c>
      <c r="G37" s="85">
        <v>4</v>
      </c>
      <c r="H37" s="85">
        <v>0</v>
      </c>
      <c r="I37" s="85">
        <v>4</v>
      </c>
      <c r="J37" s="85">
        <v>2</v>
      </c>
      <c r="K37" s="85" t="s">
        <v>67</v>
      </c>
      <c r="L37" s="85" t="s">
        <v>65</v>
      </c>
      <c r="M37" s="85" t="s">
        <v>41</v>
      </c>
      <c r="N37" s="85" t="s">
        <v>112</v>
      </c>
      <c r="O37" s="85" t="s">
        <v>28</v>
      </c>
      <c r="P37" s="85">
        <v>27</v>
      </c>
      <c r="Q37" s="86" t="s">
        <v>65</v>
      </c>
      <c r="R37" s="87">
        <v>108</v>
      </c>
      <c r="S37" s="86" t="s">
        <v>67</v>
      </c>
      <c r="T37" s="88" t="s">
        <v>124</v>
      </c>
      <c r="U37" s="89">
        <v>6.3529411764705879</v>
      </c>
      <c r="V37" s="86" t="s">
        <v>87</v>
      </c>
      <c r="W37" s="86" t="s">
        <v>90</v>
      </c>
      <c r="X37" s="86" t="s">
        <v>65</v>
      </c>
      <c r="Y37" s="86" t="s">
        <v>39</v>
      </c>
      <c r="Z37" s="86" t="s">
        <v>85</v>
      </c>
      <c r="AA37" s="86" t="s">
        <v>85</v>
      </c>
      <c r="AB37" s="90" t="s">
        <v>39</v>
      </c>
      <c r="AC37" s="90" t="s">
        <v>147</v>
      </c>
    </row>
    <row r="38" spans="1:29" s="62" customFormat="1" ht="18" customHeight="1" x14ac:dyDescent="0.45">
      <c r="A38" s="85">
        <v>12702</v>
      </c>
      <c r="B38" s="85" t="s">
        <v>105</v>
      </c>
      <c r="C38" s="85" t="s">
        <v>106</v>
      </c>
      <c r="D38" s="85" t="s">
        <v>149</v>
      </c>
      <c r="E38" s="85" t="s">
        <v>108</v>
      </c>
      <c r="F38" s="85" t="s">
        <v>183</v>
      </c>
      <c r="G38" s="85">
        <v>2</v>
      </c>
      <c r="H38" s="85">
        <v>1</v>
      </c>
      <c r="I38" s="85">
        <v>1</v>
      </c>
      <c r="J38" s="85">
        <v>2</v>
      </c>
      <c r="K38" s="85" t="s">
        <v>67</v>
      </c>
      <c r="L38" s="85" t="s">
        <v>65</v>
      </c>
      <c r="M38" s="85" t="s">
        <v>39</v>
      </c>
      <c r="N38" s="85" t="s">
        <v>112</v>
      </c>
      <c r="O38" s="85" t="s">
        <v>28</v>
      </c>
      <c r="P38" s="85">
        <v>57</v>
      </c>
      <c r="Q38" s="86" t="s">
        <v>65</v>
      </c>
      <c r="R38" s="87">
        <v>114</v>
      </c>
      <c r="S38" s="86" t="s">
        <v>67</v>
      </c>
      <c r="T38" s="88" t="s">
        <v>124</v>
      </c>
      <c r="U38" s="89">
        <v>6.7058823529411766</v>
      </c>
      <c r="V38" s="86" t="s">
        <v>87</v>
      </c>
      <c r="W38" s="86" t="s">
        <v>90</v>
      </c>
      <c r="X38" s="86" t="s">
        <v>65</v>
      </c>
      <c r="Y38" s="86" t="s">
        <v>39</v>
      </c>
      <c r="Z38" s="86" t="s">
        <v>85</v>
      </c>
      <c r="AA38" s="86" t="s">
        <v>85</v>
      </c>
      <c r="AB38" s="90" t="s">
        <v>39</v>
      </c>
      <c r="AC38" s="90" t="s">
        <v>147</v>
      </c>
    </row>
    <row r="39" spans="1:29" s="62" customFormat="1" ht="18" customHeight="1" x14ac:dyDescent="0.45">
      <c r="A39" s="85">
        <v>12703</v>
      </c>
      <c r="B39" s="85" t="s">
        <v>105</v>
      </c>
      <c r="C39" s="85" t="s">
        <v>106</v>
      </c>
      <c r="D39" s="85" t="s">
        <v>149</v>
      </c>
      <c r="E39" s="85" t="s">
        <v>108</v>
      </c>
      <c r="F39" s="85" t="s">
        <v>184</v>
      </c>
      <c r="G39" s="85">
        <v>3</v>
      </c>
      <c r="H39" s="85">
        <v>2</v>
      </c>
      <c r="I39" s="85">
        <v>1</v>
      </c>
      <c r="J39" s="85">
        <v>2</v>
      </c>
      <c r="K39" s="85" t="s">
        <v>67</v>
      </c>
      <c r="L39" s="85" t="s">
        <v>65</v>
      </c>
      <c r="M39" s="85" t="s">
        <v>41</v>
      </c>
      <c r="N39" s="85" t="s">
        <v>112</v>
      </c>
      <c r="O39" s="85" t="s">
        <v>28</v>
      </c>
      <c r="P39" s="85">
        <v>27</v>
      </c>
      <c r="Q39" s="86" t="s">
        <v>65</v>
      </c>
      <c r="R39" s="87">
        <v>81</v>
      </c>
      <c r="S39" s="86" t="s">
        <v>67</v>
      </c>
      <c r="T39" s="88" t="s">
        <v>124</v>
      </c>
      <c r="U39" s="89">
        <v>4.7647058823529411</v>
      </c>
      <c r="V39" s="86" t="s">
        <v>87</v>
      </c>
      <c r="W39" s="86" t="s">
        <v>90</v>
      </c>
      <c r="X39" s="86" t="s">
        <v>65</v>
      </c>
      <c r="Y39" s="86" t="s">
        <v>39</v>
      </c>
      <c r="Z39" s="86" t="s">
        <v>85</v>
      </c>
      <c r="AA39" s="86" t="s">
        <v>85</v>
      </c>
      <c r="AB39" s="90" t="s">
        <v>39</v>
      </c>
      <c r="AC39" s="90" t="s">
        <v>147</v>
      </c>
    </row>
    <row r="40" spans="1:29" s="62" customFormat="1" ht="18" customHeight="1" x14ac:dyDescent="0.45">
      <c r="A40" s="85">
        <v>12704</v>
      </c>
      <c r="B40" s="85" t="s">
        <v>105</v>
      </c>
      <c r="C40" s="85" t="s">
        <v>106</v>
      </c>
      <c r="D40" s="85" t="s">
        <v>149</v>
      </c>
      <c r="E40" s="85" t="s">
        <v>108</v>
      </c>
      <c r="F40" s="85" t="s">
        <v>184</v>
      </c>
      <c r="G40" s="85">
        <v>3</v>
      </c>
      <c r="H40" s="85">
        <v>2</v>
      </c>
      <c r="I40" s="85">
        <v>1</v>
      </c>
      <c r="J40" s="85">
        <v>2</v>
      </c>
      <c r="K40" s="85" t="s">
        <v>67</v>
      </c>
      <c r="L40" s="85" t="s">
        <v>65</v>
      </c>
      <c r="M40" s="85" t="s">
        <v>39</v>
      </c>
      <c r="N40" s="85" t="s">
        <v>112</v>
      </c>
      <c r="O40" s="85" t="s">
        <v>28</v>
      </c>
      <c r="P40" s="85">
        <v>58</v>
      </c>
      <c r="Q40" s="86" t="s">
        <v>65</v>
      </c>
      <c r="R40" s="87">
        <v>174</v>
      </c>
      <c r="S40" s="86" t="s">
        <v>67</v>
      </c>
      <c r="T40" s="88" t="s">
        <v>124</v>
      </c>
      <c r="U40" s="89">
        <v>10.235294117647058</v>
      </c>
      <c r="V40" s="86" t="s">
        <v>87</v>
      </c>
      <c r="W40" s="86" t="s">
        <v>90</v>
      </c>
      <c r="X40" s="86" t="s">
        <v>65</v>
      </c>
      <c r="Y40" s="86" t="s">
        <v>39</v>
      </c>
      <c r="Z40" s="86" t="s">
        <v>85</v>
      </c>
      <c r="AA40" s="86" t="s">
        <v>85</v>
      </c>
      <c r="AB40" s="90" t="s">
        <v>39</v>
      </c>
      <c r="AC40" s="90" t="s">
        <v>147</v>
      </c>
    </row>
    <row r="41" spans="1:29" s="62" customFormat="1" ht="18" customHeight="1" x14ac:dyDescent="0.45">
      <c r="A41" s="85">
        <v>12705</v>
      </c>
      <c r="B41" s="85" t="s">
        <v>105</v>
      </c>
      <c r="C41" s="85" t="s">
        <v>106</v>
      </c>
      <c r="D41" s="85" t="s">
        <v>149</v>
      </c>
      <c r="E41" s="85" t="s">
        <v>108</v>
      </c>
      <c r="F41" s="85" t="s">
        <v>185</v>
      </c>
      <c r="G41" s="85">
        <v>2</v>
      </c>
      <c r="H41" s="85">
        <v>2</v>
      </c>
      <c r="I41" s="85">
        <v>0</v>
      </c>
      <c r="J41" s="85">
        <v>2</v>
      </c>
      <c r="K41" s="85" t="s">
        <v>67</v>
      </c>
      <c r="L41" s="85" t="s">
        <v>65</v>
      </c>
      <c r="M41" s="85" t="s">
        <v>39</v>
      </c>
      <c r="N41" s="85" t="s">
        <v>112</v>
      </c>
      <c r="O41" s="85" t="s">
        <v>28</v>
      </c>
      <c r="P41" s="85">
        <v>58</v>
      </c>
      <c r="Q41" s="86" t="s">
        <v>65</v>
      </c>
      <c r="R41" s="87">
        <v>116</v>
      </c>
      <c r="S41" s="86" t="s">
        <v>67</v>
      </c>
      <c r="T41" s="88" t="s">
        <v>124</v>
      </c>
      <c r="U41" s="89">
        <v>6.8235294117647056</v>
      </c>
      <c r="V41" s="86" t="s">
        <v>87</v>
      </c>
      <c r="W41" s="86" t="s">
        <v>90</v>
      </c>
      <c r="X41" s="86" t="s">
        <v>65</v>
      </c>
      <c r="Y41" s="86" t="s">
        <v>39</v>
      </c>
      <c r="Z41" s="86" t="s">
        <v>85</v>
      </c>
      <c r="AA41" s="86" t="s">
        <v>85</v>
      </c>
      <c r="AB41" s="90" t="s">
        <v>39</v>
      </c>
      <c r="AC41" s="90" t="s">
        <v>147</v>
      </c>
    </row>
    <row r="42" spans="1:29" s="62" customFormat="1" ht="18" customHeight="1" x14ac:dyDescent="0.45">
      <c r="A42" s="85">
        <v>12706</v>
      </c>
      <c r="B42" s="85" t="s">
        <v>105</v>
      </c>
      <c r="C42" s="85" t="s">
        <v>106</v>
      </c>
      <c r="D42" s="85" t="s">
        <v>149</v>
      </c>
      <c r="E42" s="85" t="s">
        <v>108</v>
      </c>
      <c r="F42" s="85" t="s">
        <v>186</v>
      </c>
      <c r="G42" s="85">
        <v>4</v>
      </c>
      <c r="H42" s="85">
        <v>0</v>
      </c>
      <c r="I42" s="85">
        <v>4</v>
      </c>
      <c r="J42" s="85">
        <v>2</v>
      </c>
      <c r="K42" s="85" t="s">
        <v>67</v>
      </c>
      <c r="L42" s="85" t="s">
        <v>65</v>
      </c>
      <c r="M42" s="85" t="s">
        <v>39</v>
      </c>
      <c r="N42" s="85" t="s">
        <v>112</v>
      </c>
      <c r="O42" s="85" t="s">
        <v>28</v>
      </c>
      <c r="P42" s="85">
        <v>56</v>
      </c>
      <c r="Q42" s="86" t="s">
        <v>65</v>
      </c>
      <c r="R42" s="87">
        <v>224</v>
      </c>
      <c r="S42" s="86" t="s">
        <v>67</v>
      </c>
      <c r="T42" s="88" t="s">
        <v>124</v>
      </c>
      <c r="U42" s="89">
        <v>13.176470588235293</v>
      </c>
      <c r="V42" s="86" t="s">
        <v>87</v>
      </c>
      <c r="W42" s="86" t="s">
        <v>90</v>
      </c>
      <c r="X42" s="86" t="s">
        <v>65</v>
      </c>
      <c r="Y42" s="86" t="s">
        <v>39</v>
      </c>
      <c r="Z42" s="86" t="s">
        <v>85</v>
      </c>
      <c r="AA42" s="86" t="s">
        <v>85</v>
      </c>
      <c r="AB42" s="90" t="s">
        <v>39</v>
      </c>
      <c r="AC42" s="90" t="s">
        <v>147</v>
      </c>
    </row>
    <row r="43" spans="1:29" s="62" customFormat="1" ht="18" customHeight="1" x14ac:dyDescent="0.45">
      <c r="A43" s="85">
        <v>12707</v>
      </c>
      <c r="B43" s="85" t="s">
        <v>105</v>
      </c>
      <c r="C43" s="85" t="s">
        <v>106</v>
      </c>
      <c r="D43" s="85" t="s">
        <v>149</v>
      </c>
      <c r="E43" s="85" t="s">
        <v>108</v>
      </c>
      <c r="F43" s="85" t="s">
        <v>91</v>
      </c>
      <c r="G43" s="85">
        <v>2</v>
      </c>
      <c r="H43" s="85">
        <v>0</v>
      </c>
      <c r="I43" s="85">
        <v>2</v>
      </c>
      <c r="J43" s="85">
        <v>2</v>
      </c>
      <c r="K43" s="85" t="s">
        <v>67</v>
      </c>
      <c r="L43" s="85" t="s">
        <v>65</v>
      </c>
      <c r="M43" s="85" t="s">
        <v>39</v>
      </c>
      <c r="N43" s="85" t="s">
        <v>112</v>
      </c>
      <c r="O43" s="85" t="s">
        <v>28</v>
      </c>
      <c r="P43" s="85">
        <v>56</v>
      </c>
      <c r="Q43" s="86" t="s">
        <v>65</v>
      </c>
      <c r="R43" s="87">
        <v>112</v>
      </c>
      <c r="S43" s="86" t="s">
        <v>67</v>
      </c>
      <c r="T43" s="88" t="s">
        <v>124</v>
      </c>
      <c r="U43" s="89">
        <v>6.5882352941176467</v>
      </c>
      <c r="V43" s="86" t="s">
        <v>87</v>
      </c>
      <c r="W43" s="86" t="s">
        <v>90</v>
      </c>
      <c r="X43" s="86" t="s">
        <v>65</v>
      </c>
      <c r="Y43" s="86" t="s">
        <v>39</v>
      </c>
      <c r="Z43" s="86" t="s">
        <v>85</v>
      </c>
      <c r="AA43" s="86" t="s">
        <v>85</v>
      </c>
      <c r="AB43" s="90" t="s">
        <v>39</v>
      </c>
      <c r="AC43" s="90" t="s">
        <v>147</v>
      </c>
    </row>
    <row r="44" spans="1:29" s="62" customFormat="1" ht="18" customHeight="1" x14ac:dyDescent="0.45">
      <c r="A44" s="85">
        <v>12708</v>
      </c>
      <c r="B44" s="85" t="s">
        <v>105</v>
      </c>
      <c r="C44" s="85" t="s">
        <v>106</v>
      </c>
      <c r="D44" s="85" t="s">
        <v>149</v>
      </c>
      <c r="E44" s="85" t="s">
        <v>108</v>
      </c>
      <c r="F44" s="85" t="s">
        <v>187</v>
      </c>
      <c r="G44" s="85">
        <v>3</v>
      </c>
      <c r="H44" s="85">
        <v>2</v>
      </c>
      <c r="I44" s="85">
        <v>1</v>
      </c>
      <c r="J44" s="85">
        <v>2</v>
      </c>
      <c r="K44" s="85" t="s">
        <v>67</v>
      </c>
      <c r="L44" s="85" t="s">
        <v>65</v>
      </c>
      <c r="M44" s="85" t="s">
        <v>39</v>
      </c>
      <c r="N44" s="85" t="s">
        <v>112</v>
      </c>
      <c r="O44" s="85" t="s">
        <v>28</v>
      </c>
      <c r="P44" s="85">
        <v>55</v>
      </c>
      <c r="Q44" s="86" t="s">
        <v>65</v>
      </c>
      <c r="R44" s="87">
        <v>165</v>
      </c>
      <c r="S44" s="86" t="s">
        <v>67</v>
      </c>
      <c r="T44" s="88" t="s">
        <v>124</v>
      </c>
      <c r="U44" s="89">
        <v>9.7058823529411757</v>
      </c>
      <c r="V44" s="86" t="s">
        <v>87</v>
      </c>
      <c r="W44" s="86" t="s">
        <v>90</v>
      </c>
      <c r="X44" s="86" t="s">
        <v>65</v>
      </c>
      <c r="Y44" s="86" t="s">
        <v>39</v>
      </c>
      <c r="Z44" s="86" t="s">
        <v>85</v>
      </c>
      <c r="AA44" s="86" t="s">
        <v>85</v>
      </c>
      <c r="AB44" s="90" t="s">
        <v>39</v>
      </c>
      <c r="AC44" s="90" t="s">
        <v>147</v>
      </c>
    </row>
    <row r="45" spans="1:29" s="62" customFormat="1" ht="18" customHeight="1" x14ac:dyDescent="0.45">
      <c r="A45" s="85">
        <v>12709</v>
      </c>
      <c r="B45" s="85" t="s">
        <v>105</v>
      </c>
      <c r="C45" s="85" t="s">
        <v>106</v>
      </c>
      <c r="D45" s="85" t="s">
        <v>149</v>
      </c>
      <c r="E45" s="85" t="s">
        <v>108</v>
      </c>
      <c r="F45" s="85" t="s">
        <v>77</v>
      </c>
      <c r="G45" s="85">
        <v>2</v>
      </c>
      <c r="H45" s="85">
        <v>1</v>
      </c>
      <c r="I45" s="85">
        <v>1</v>
      </c>
      <c r="J45" s="85">
        <v>2</v>
      </c>
      <c r="K45" s="85" t="s">
        <v>67</v>
      </c>
      <c r="L45" s="85" t="s">
        <v>65</v>
      </c>
      <c r="M45" s="85" t="s">
        <v>39</v>
      </c>
      <c r="N45" s="85" t="s">
        <v>112</v>
      </c>
      <c r="O45" s="85" t="s">
        <v>28</v>
      </c>
      <c r="P45" s="85">
        <v>30</v>
      </c>
      <c r="Q45" s="86" t="s">
        <v>65</v>
      </c>
      <c r="R45" s="87">
        <v>60</v>
      </c>
      <c r="S45" s="86" t="s">
        <v>67</v>
      </c>
      <c r="T45" s="88" t="s">
        <v>124</v>
      </c>
      <c r="U45" s="89">
        <v>3.5294117647058822</v>
      </c>
      <c r="V45" s="86" t="s">
        <v>87</v>
      </c>
      <c r="W45" s="86" t="s">
        <v>90</v>
      </c>
      <c r="X45" s="86" t="s">
        <v>65</v>
      </c>
      <c r="Y45" s="86" t="s">
        <v>39</v>
      </c>
      <c r="Z45" s="86" t="s">
        <v>85</v>
      </c>
      <c r="AA45" s="86" t="s">
        <v>85</v>
      </c>
      <c r="AB45" s="90" t="s">
        <v>39</v>
      </c>
      <c r="AC45" s="90" t="s">
        <v>147</v>
      </c>
    </row>
    <row r="46" spans="1:29" s="62" customFormat="1" ht="18" customHeight="1" x14ac:dyDescent="0.45">
      <c r="A46" s="85">
        <v>12710</v>
      </c>
      <c r="B46" s="85" t="s">
        <v>105</v>
      </c>
      <c r="C46" s="85" t="s">
        <v>106</v>
      </c>
      <c r="D46" s="85" t="s">
        <v>149</v>
      </c>
      <c r="E46" s="85" t="s">
        <v>108</v>
      </c>
      <c r="F46" s="85" t="s">
        <v>188</v>
      </c>
      <c r="G46" s="85">
        <v>3</v>
      </c>
      <c r="H46" s="85">
        <v>3</v>
      </c>
      <c r="I46" s="85">
        <v>0</v>
      </c>
      <c r="J46" s="85">
        <v>2</v>
      </c>
      <c r="K46" s="85" t="s">
        <v>67</v>
      </c>
      <c r="L46" s="85" t="s">
        <v>65</v>
      </c>
      <c r="M46" s="85" t="s">
        <v>39</v>
      </c>
      <c r="N46" s="85" t="s">
        <v>112</v>
      </c>
      <c r="O46" s="85" t="s">
        <v>28</v>
      </c>
      <c r="P46" s="85">
        <v>55</v>
      </c>
      <c r="Q46" s="86" t="s">
        <v>65</v>
      </c>
      <c r="R46" s="87">
        <v>165</v>
      </c>
      <c r="S46" s="86" t="s">
        <v>67</v>
      </c>
      <c r="T46" s="88" t="s">
        <v>124</v>
      </c>
      <c r="U46" s="89">
        <v>9.7058823529411757</v>
      </c>
      <c r="V46" s="86" t="s">
        <v>87</v>
      </c>
      <c r="W46" s="86" t="s">
        <v>90</v>
      </c>
      <c r="X46" s="86" t="s">
        <v>65</v>
      </c>
      <c r="Y46" s="86" t="s">
        <v>39</v>
      </c>
      <c r="Z46" s="86" t="s">
        <v>85</v>
      </c>
      <c r="AA46" s="86" t="s">
        <v>85</v>
      </c>
      <c r="AB46" s="90" t="s">
        <v>39</v>
      </c>
      <c r="AC46" s="90" t="s">
        <v>147</v>
      </c>
    </row>
    <row r="47" spans="1:29" s="62" customFormat="1" ht="18" customHeight="1" x14ac:dyDescent="0.45">
      <c r="A47" s="85">
        <v>12711</v>
      </c>
      <c r="B47" s="85" t="s">
        <v>105</v>
      </c>
      <c r="C47" s="85" t="s">
        <v>106</v>
      </c>
      <c r="D47" s="85" t="s">
        <v>149</v>
      </c>
      <c r="E47" s="85" t="s">
        <v>108</v>
      </c>
      <c r="F47" s="85" t="s">
        <v>189</v>
      </c>
      <c r="G47" s="85">
        <v>2</v>
      </c>
      <c r="H47" s="85">
        <v>2</v>
      </c>
      <c r="I47" s="85">
        <v>0</v>
      </c>
      <c r="J47" s="85">
        <v>2</v>
      </c>
      <c r="K47" s="85" t="s">
        <v>67</v>
      </c>
      <c r="L47" s="85" t="s">
        <v>65</v>
      </c>
      <c r="M47" s="85" t="s">
        <v>41</v>
      </c>
      <c r="N47" s="85" t="s">
        <v>112</v>
      </c>
      <c r="O47" s="85" t="s">
        <v>28</v>
      </c>
      <c r="P47" s="85">
        <v>25</v>
      </c>
      <c r="Q47" s="86" t="s">
        <v>65</v>
      </c>
      <c r="R47" s="87">
        <v>50</v>
      </c>
      <c r="S47" s="86" t="s">
        <v>67</v>
      </c>
      <c r="T47" s="88" t="s">
        <v>124</v>
      </c>
      <c r="U47" s="89">
        <v>2.9411764705882355</v>
      </c>
      <c r="V47" s="86" t="s">
        <v>87</v>
      </c>
      <c r="W47" s="86" t="s">
        <v>90</v>
      </c>
      <c r="X47" s="86" t="s">
        <v>65</v>
      </c>
      <c r="Y47" s="86" t="s">
        <v>39</v>
      </c>
      <c r="Z47" s="86" t="s">
        <v>85</v>
      </c>
      <c r="AA47" s="86" t="s">
        <v>85</v>
      </c>
      <c r="AB47" s="90" t="s">
        <v>39</v>
      </c>
      <c r="AC47" s="90" t="s">
        <v>147</v>
      </c>
    </row>
    <row r="48" spans="1:29" s="62" customFormat="1" ht="18" customHeight="1" x14ac:dyDescent="0.45">
      <c r="A48" s="85">
        <v>12712</v>
      </c>
      <c r="B48" s="85" t="s">
        <v>105</v>
      </c>
      <c r="C48" s="85" t="s">
        <v>106</v>
      </c>
      <c r="D48" s="85" t="s">
        <v>149</v>
      </c>
      <c r="E48" s="85" t="s">
        <v>108</v>
      </c>
      <c r="F48" s="85" t="s">
        <v>189</v>
      </c>
      <c r="G48" s="85">
        <v>2</v>
      </c>
      <c r="H48" s="85">
        <v>2</v>
      </c>
      <c r="I48" s="85">
        <v>0</v>
      </c>
      <c r="J48" s="85">
        <v>2</v>
      </c>
      <c r="K48" s="85" t="s">
        <v>67</v>
      </c>
      <c r="L48" s="85" t="s">
        <v>65</v>
      </c>
      <c r="M48" s="85" t="s">
        <v>39</v>
      </c>
      <c r="N48" s="85" t="s">
        <v>112</v>
      </c>
      <c r="O48" s="85" t="s">
        <v>28</v>
      </c>
      <c r="P48" s="85">
        <v>56</v>
      </c>
      <c r="Q48" s="86" t="s">
        <v>65</v>
      </c>
      <c r="R48" s="87">
        <v>112</v>
      </c>
      <c r="S48" s="86" t="s">
        <v>67</v>
      </c>
      <c r="T48" s="88" t="s">
        <v>124</v>
      </c>
      <c r="U48" s="89">
        <v>6.5882352941176467</v>
      </c>
      <c r="V48" s="86" t="s">
        <v>87</v>
      </c>
      <c r="W48" s="86" t="s">
        <v>90</v>
      </c>
      <c r="X48" s="86" t="s">
        <v>65</v>
      </c>
      <c r="Y48" s="86" t="s">
        <v>39</v>
      </c>
      <c r="Z48" s="86" t="s">
        <v>85</v>
      </c>
      <c r="AA48" s="86" t="s">
        <v>85</v>
      </c>
      <c r="AB48" s="90" t="s">
        <v>39</v>
      </c>
      <c r="AC48" s="90" t="s">
        <v>147</v>
      </c>
    </row>
    <row r="49" spans="1:29" s="62" customFormat="1" ht="18" customHeight="1" x14ac:dyDescent="0.45">
      <c r="A49" s="85">
        <v>12713</v>
      </c>
      <c r="B49" s="85" t="s">
        <v>105</v>
      </c>
      <c r="C49" s="85" t="s">
        <v>106</v>
      </c>
      <c r="D49" s="85" t="s">
        <v>149</v>
      </c>
      <c r="E49" s="85" t="s">
        <v>108</v>
      </c>
      <c r="F49" s="85" t="s">
        <v>190</v>
      </c>
      <c r="G49" s="85">
        <v>4</v>
      </c>
      <c r="H49" s="85">
        <v>0</v>
      </c>
      <c r="I49" s="85">
        <v>4</v>
      </c>
      <c r="J49" s="85">
        <v>2</v>
      </c>
      <c r="K49" s="85" t="s">
        <v>67</v>
      </c>
      <c r="L49" s="85" t="s">
        <v>65</v>
      </c>
      <c r="M49" s="85" t="s">
        <v>39</v>
      </c>
      <c r="N49" s="85" t="s">
        <v>112</v>
      </c>
      <c r="O49" s="85" t="s">
        <v>28</v>
      </c>
      <c r="P49" s="85">
        <v>48</v>
      </c>
      <c r="Q49" s="86" t="s">
        <v>65</v>
      </c>
      <c r="R49" s="87">
        <v>192</v>
      </c>
      <c r="S49" s="86" t="s">
        <v>67</v>
      </c>
      <c r="T49" s="88" t="s">
        <v>124</v>
      </c>
      <c r="U49" s="89">
        <v>11.294117647058824</v>
      </c>
      <c r="V49" s="86" t="s">
        <v>87</v>
      </c>
      <c r="W49" s="86" t="s">
        <v>90</v>
      </c>
      <c r="X49" s="86" t="s">
        <v>65</v>
      </c>
      <c r="Y49" s="86" t="s">
        <v>39</v>
      </c>
      <c r="Z49" s="86" t="s">
        <v>85</v>
      </c>
      <c r="AA49" s="86" t="s">
        <v>85</v>
      </c>
      <c r="AB49" s="90" t="s">
        <v>39</v>
      </c>
      <c r="AC49" s="90" t="s">
        <v>147</v>
      </c>
    </row>
    <row r="50" spans="1:29" s="62" customFormat="1" ht="18" customHeight="1" x14ac:dyDescent="0.45">
      <c r="A50" s="85">
        <v>12714</v>
      </c>
      <c r="B50" s="85" t="s">
        <v>105</v>
      </c>
      <c r="C50" s="85" t="s">
        <v>106</v>
      </c>
      <c r="D50" s="85" t="s">
        <v>149</v>
      </c>
      <c r="E50" s="85" t="s">
        <v>108</v>
      </c>
      <c r="F50" s="85" t="s">
        <v>191</v>
      </c>
      <c r="G50" s="85">
        <v>2</v>
      </c>
      <c r="H50" s="85">
        <v>0</v>
      </c>
      <c r="I50" s="85">
        <v>2</v>
      </c>
      <c r="J50" s="85">
        <v>2</v>
      </c>
      <c r="K50" s="85" t="s">
        <v>67</v>
      </c>
      <c r="L50" s="85" t="s">
        <v>65</v>
      </c>
      <c r="M50" s="85" t="s">
        <v>39</v>
      </c>
      <c r="N50" s="85" t="s">
        <v>112</v>
      </c>
      <c r="O50" s="85" t="s">
        <v>28</v>
      </c>
      <c r="P50" s="85">
        <v>48</v>
      </c>
      <c r="Q50" s="86" t="s">
        <v>65</v>
      </c>
      <c r="R50" s="87">
        <v>96</v>
      </c>
      <c r="S50" s="86" t="s">
        <v>67</v>
      </c>
      <c r="T50" s="88" t="s">
        <v>124</v>
      </c>
      <c r="U50" s="89">
        <v>5.6470588235294121</v>
      </c>
      <c r="V50" s="86" t="s">
        <v>87</v>
      </c>
      <c r="W50" s="86" t="s">
        <v>90</v>
      </c>
      <c r="X50" s="86" t="s">
        <v>65</v>
      </c>
      <c r="Y50" s="86" t="s">
        <v>39</v>
      </c>
      <c r="Z50" s="86" t="s">
        <v>85</v>
      </c>
      <c r="AA50" s="86" t="s">
        <v>85</v>
      </c>
      <c r="AB50" s="90" t="s">
        <v>39</v>
      </c>
      <c r="AC50" s="90" t="s">
        <v>147</v>
      </c>
    </row>
    <row r="51" spans="1:29" s="62" customFormat="1" ht="18" customHeight="1" x14ac:dyDescent="0.45">
      <c r="A51" s="85">
        <v>12715</v>
      </c>
      <c r="B51" s="85" t="s">
        <v>105</v>
      </c>
      <c r="C51" s="85" t="s">
        <v>106</v>
      </c>
      <c r="D51" s="85" t="s">
        <v>149</v>
      </c>
      <c r="E51" s="85" t="s">
        <v>108</v>
      </c>
      <c r="F51" s="85" t="s">
        <v>192</v>
      </c>
      <c r="G51" s="85">
        <v>3</v>
      </c>
      <c r="H51" s="85">
        <v>2</v>
      </c>
      <c r="I51" s="85">
        <v>1</v>
      </c>
      <c r="J51" s="85">
        <v>2</v>
      </c>
      <c r="K51" s="85" t="s">
        <v>67</v>
      </c>
      <c r="L51" s="85" t="s">
        <v>65</v>
      </c>
      <c r="M51" s="85" t="s">
        <v>39</v>
      </c>
      <c r="N51" s="85" t="s">
        <v>112</v>
      </c>
      <c r="O51" s="85" t="s">
        <v>28</v>
      </c>
      <c r="P51" s="85">
        <v>48</v>
      </c>
      <c r="Q51" s="86" t="s">
        <v>65</v>
      </c>
      <c r="R51" s="87">
        <v>144</v>
      </c>
      <c r="S51" s="86" t="s">
        <v>67</v>
      </c>
      <c r="T51" s="88" t="s">
        <v>124</v>
      </c>
      <c r="U51" s="89">
        <v>8.4705882352941178</v>
      </c>
      <c r="V51" s="86" t="s">
        <v>87</v>
      </c>
      <c r="W51" s="86" t="s">
        <v>90</v>
      </c>
      <c r="X51" s="86" t="s">
        <v>65</v>
      </c>
      <c r="Y51" s="86" t="s">
        <v>39</v>
      </c>
      <c r="Z51" s="86" t="s">
        <v>85</v>
      </c>
      <c r="AA51" s="86" t="s">
        <v>85</v>
      </c>
      <c r="AB51" s="90" t="s">
        <v>39</v>
      </c>
      <c r="AC51" s="90" t="s">
        <v>147</v>
      </c>
    </row>
    <row r="52" spans="1:29" s="62" customFormat="1" ht="18" customHeight="1" x14ac:dyDescent="0.45">
      <c r="A52" s="85">
        <v>12716</v>
      </c>
      <c r="B52" s="85" t="s">
        <v>105</v>
      </c>
      <c r="C52" s="85" t="s">
        <v>106</v>
      </c>
      <c r="D52" s="85" t="s">
        <v>149</v>
      </c>
      <c r="E52" s="85" t="s">
        <v>108</v>
      </c>
      <c r="F52" s="85" t="s">
        <v>193</v>
      </c>
      <c r="G52" s="85">
        <v>2</v>
      </c>
      <c r="H52" s="85">
        <v>2</v>
      </c>
      <c r="I52" s="85">
        <v>0</v>
      </c>
      <c r="J52" s="85">
        <v>2</v>
      </c>
      <c r="K52" s="85" t="s">
        <v>67</v>
      </c>
      <c r="L52" s="85" t="s">
        <v>65</v>
      </c>
      <c r="M52" s="85" t="s">
        <v>39</v>
      </c>
      <c r="N52" s="85" t="s">
        <v>112</v>
      </c>
      <c r="O52" s="85" t="s">
        <v>28</v>
      </c>
      <c r="P52" s="85">
        <v>48</v>
      </c>
      <c r="Q52" s="86" t="s">
        <v>65</v>
      </c>
      <c r="R52" s="87">
        <v>96</v>
      </c>
      <c r="S52" s="86" t="s">
        <v>67</v>
      </c>
      <c r="T52" s="88" t="s">
        <v>124</v>
      </c>
      <c r="U52" s="89">
        <v>5.6470588235294121</v>
      </c>
      <c r="V52" s="86" t="s">
        <v>87</v>
      </c>
      <c r="W52" s="86" t="s">
        <v>90</v>
      </c>
      <c r="X52" s="86" t="s">
        <v>65</v>
      </c>
      <c r="Y52" s="86" t="s">
        <v>39</v>
      </c>
      <c r="Z52" s="86" t="s">
        <v>85</v>
      </c>
      <c r="AA52" s="86" t="s">
        <v>85</v>
      </c>
      <c r="AB52" s="90" t="s">
        <v>39</v>
      </c>
      <c r="AC52" s="90" t="s">
        <v>147</v>
      </c>
    </row>
    <row r="53" spans="1:29" s="62" customFormat="1" ht="18" customHeight="1" x14ac:dyDescent="0.45">
      <c r="A53" s="85">
        <v>12717</v>
      </c>
      <c r="B53" s="85" t="s">
        <v>105</v>
      </c>
      <c r="C53" s="85" t="s">
        <v>106</v>
      </c>
      <c r="D53" s="85" t="s">
        <v>149</v>
      </c>
      <c r="E53" s="85" t="s">
        <v>108</v>
      </c>
      <c r="F53" s="85" t="s">
        <v>96</v>
      </c>
      <c r="G53" s="85">
        <v>2</v>
      </c>
      <c r="H53" s="85">
        <v>1</v>
      </c>
      <c r="I53" s="85">
        <v>1</v>
      </c>
      <c r="J53" s="85">
        <v>2</v>
      </c>
      <c r="K53" s="85" t="s">
        <v>67</v>
      </c>
      <c r="L53" s="85" t="s">
        <v>65</v>
      </c>
      <c r="M53" s="85" t="s">
        <v>39</v>
      </c>
      <c r="N53" s="85" t="s">
        <v>112</v>
      </c>
      <c r="O53" s="85" t="s">
        <v>28</v>
      </c>
      <c r="P53" s="85">
        <v>18</v>
      </c>
      <c r="Q53" s="86" t="s">
        <v>65</v>
      </c>
      <c r="R53" s="87">
        <v>36</v>
      </c>
      <c r="S53" s="86" t="s">
        <v>67</v>
      </c>
      <c r="T53" s="88" t="s">
        <v>124</v>
      </c>
      <c r="U53" s="89">
        <v>2.1176470588235294</v>
      </c>
      <c r="V53" s="86" t="s">
        <v>87</v>
      </c>
      <c r="W53" s="86" t="s">
        <v>90</v>
      </c>
      <c r="X53" s="86" t="s">
        <v>65</v>
      </c>
      <c r="Y53" s="86" t="s">
        <v>39</v>
      </c>
      <c r="Z53" s="86" t="s">
        <v>85</v>
      </c>
      <c r="AA53" s="86" t="s">
        <v>85</v>
      </c>
      <c r="AB53" s="90" t="s">
        <v>39</v>
      </c>
      <c r="AC53" s="90" t="s">
        <v>147</v>
      </c>
    </row>
    <row r="54" spans="1:29" s="62" customFormat="1" ht="18" customHeight="1" x14ac:dyDescent="0.45">
      <c r="A54" s="85">
        <v>12718</v>
      </c>
      <c r="B54" s="85" t="s">
        <v>105</v>
      </c>
      <c r="C54" s="85" t="s">
        <v>106</v>
      </c>
      <c r="D54" s="85" t="s">
        <v>149</v>
      </c>
      <c r="E54" s="85" t="s">
        <v>108</v>
      </c>
      <c r="F54" s="85" t="s">
        <v>194</v>
      </c>
      <c r="G54" s="85">
        <v>2</v>
      </c>
      <c r="H54" s="85">
        <v>1</v>
      </c>
      <c r="I54" s="85">
        <v>1</v>
      </c>
      <c r="J54" s="85">
        <v>2</v>
      </c>
      <c r="K54" s="85" t="s">
        <v>67</v>
      </c>
      <c r="L54" s="85" t="s">
        <v>65</v>
      </c>
      <c r="M54" s="85" t="s">
        <v>39</v>
      </c>
      <c r="N54" s="85" t="s">
        <v>112</v>
      </c>
      <c r="O54" s="85" t="s">
        <v>28</v>
      </c>
      <c r="P54" s="85">
        <v>49</v>
      </c>
      <c r="Q54" s="86" t="s">
        <v>65</v>
      </c>
      <c r="R54" s="87">
        <v>98</v>
      </c>
      <c r="S54" s="86" t="s">
        <v>67</v>
      </c>
      <c r="T54" s="88" t="s">
        <v>124</v>
      </c>
      <c r="U54" s="89">
        <v>5.7647058823529411</v>
      </c>
      <c r="V54" s="86" t="s">
        <v>87</v>
      </c>
      <c r="W54" s="86" t="s">
        <v>90</v>
      </c>
      <c r="X54" s="86" t="s">
        <v>65</v>
      </c>
      <c r="Y54" s="86" t="s">
        <v>39</v>
      </c>
      <c r="Z54" s="86" t="s">
        <v>85</v>
      </c>
      <c r="AA54" s="86" t="s">
        <v>85</v>
      </c>
      <c r="AB54" s="90" t="s">
        <v>39</v>
      </c>
      <c r="AC54" s="90" t="s">
        <v>147</v>
      </c>
    </row>
    <row r="55" spans="1:29" s="62" customFormat="1" ht="18" customHeight="1" x14ac:dyDescent="0.45">
      <c r="A55" s="85">
        <v>12719</v>
      </c>
      <c r="B55" s="85" t="s">
        <v>105</v>
      </c>
      <c r="C55" s="85" t="s">
        <v>106</v>
      </c>
      <c r="D55" s="85" t="s">
        <v>149</v>
      </c>
      <c r="E55" s="85" t="s">
        <v>108</v>
      </c>
      <c r="F55" s="85" t="s">
        <v>195</v>
      </c>
      <c r="G55" s="85">
        <v>2</v>
      </c>
      <c r="H55" s="85">
        <v>2</v>
      </c>
      <c r="I55" s="85">
        <v>0</v>
      </c>
      <c r="J55" s="85">
        <v>2</v>
      </c>
      <c r="K55" s="85" t="s">
        <v>67</v>
      </c>
      <c r="L55" s="85" t="s">
        <v>65</v>
      </c>
      <c r="M55" s="85" t="s">
        <v>39</v>
      </c>
      <c r="N55" s="85" t="s">
        <v>112</v>
      </c>
      <c r="O55" s="85" t="s">
        <v>28</v>
      </c>
      <c r="P55" s="85">
        <v>49</v>
      </c>
      <c r="Q55" s="86" t="s">
        <v>65</v>
      </c>
      <c r="R55" s="87">
        <v>98</v>
      </c>
      <c r="S55" s="86" t="s">
        <v>67</v>
      </c>
      <c r="T55" s="88" t="s">
        <v>124</v>
      </c>
      <c r="U55" s="89">
        <v>5.7647058823529411</v>
      </c>
      <c r="V55" s="86" t="s">
        <v>87</v>
      </c>
      <c r="W55" s="86" t="s">
        <v>90</v>
      </c>
      <c r="X55" s="86" t="s">
        <v>65</v>
      </c>
      <c r="Y55" s="86" t="s">
        <v>39</v>
      </c>
      <c r="Z55" s="86" t="s">
        <v>85</v>
      </c>
      <c r="AA55" s="86" t="s">
        <v>85</v>
      </c>
      <c r="AB55" s="90" t="s">
        <v>39</v>
      </c>
      <c r="AC55" s="90" t="s">
        <v>147</v>
      </c>
    </row>
    <row r="56" spans="1:29" s="62" customFormat="1" ht="18" customHeight="1" x14ac:dyDescent="0.45">
      <c r="A56" s="85">
        <v>12720</v>
      </c>
      <c r="B56" s="85" t="s">
        <v>105</v>
      </c>
      <c r="C56" s="85" t="s">
        <v>106</v>
      </c>
      <c r="D56" s="85" t="s">
        <v>149</v>
      </c>
      <c r="E56" s="85" t="s">
        <v>108</v>
      </c>
      <c r="F56" s="85" t="s">
        <v>125</v>
      </c>
      <c r="G56" s="85">
        <v>2</v>
      </c>
      <c r="H56" s="85">
        <v>1</v>
      </c>
      <c r="I56" s="85">
        <v>1</v>
      </c>
      <c r="J56" s="85">
        <v>2</v>
      </c>
      <c r="K56" s="85" t="s">
        <v>67</v>
      </c>
      <c r="L56" s="85" t="s">
        <v>65</v>
      </c>
      <c r="M56" s="85" t="s">
        <v>39</v>
      </c>
      <c r="N56" s="85" t="s">
        <v>112</v>
      </c>
      <c r="O56" s="85" t="s">
        <v>28</v>
      </c>
      <c r="P56" s="85">
        <v>12</v>
      </c>
      <c r="Q56" s="86" t="s">
        <v>65</v>
      </c>
      <c r="R56" s="87">
        <v>24</v>
      </c>
      <c r="S56" s="86" t="s">
        <v>67</v>
      </c>
      <c r="T56" s="88" t="s">
        <v>124</v>
      </c>
      <c r="U56" s="89">
        <v>1.411764705882353</v>
      </c>
      <c r="V56" s="86" t="s">
        <v>87</v>
      </c>
      <c r="W56" s="86" t="s">
        <v>90</v>
      </c>
      <c r="X56" s="86" t="s">
        <v>65</v>
      </c>
      <c r="Y56" s="86" t="s">
        <v>39</v>
      </c>
      <c r="Z56" s="86" t="s">
        <v>85</v>
      </c>
      <c r="AA56" s="86" t="s">
        <v>85</v>
      </c>
      <c r="AB56" s="90" t="s">
        <v>39</v>
      </c>
      <c r="AC56" s="90" t="s">
        <v>147</v>
      </c>
    </row>
    <row r="57" spans="1:29" s="62" customFormat="1" ht="18" customHeight="1" x14ac:dyDescent="0.45">
      <c r="A57" s="85">
        <v>12721</v>
      </c>
      <c r="B57" s="85" t="s">
        <v>105</v>
      </c>
      <c r="C57" s="85" t="s">
        <v>106</v>
      </c>
      <c r="D57" s="85" t="s">
        <v>149</v>
      </c>
      <c r="E57" s="85" t="s">
        <v>108</v>
      </c>
      <c r="F57" s="85" t="s">
        <v>196</v>
      </c>
      <c r="G57" s="85">
        <v>4</v>
      </c>
      <c r="H57" s="85">
        <v>0</v>
      </c>
      <c r="I57" s="85">
        <v>4</v>
      </c>
      <c r="J57" s="85">
        <v>2</v>
      </c>
      <c r="K57" s="85" t="s">
        <v>67</v>
      </c>
      <c r="L57" s="85" t="s">
        <v>65</v>
      </c>
      <c r="M57" s="85" t="s">
        <v>39</v>
      </c>
      <c r="N57" s="85" t="s">
        <v>112</v>
      </c>
      <c r="O57" s="85" t="s">
        <v>28</v>
      </c>
      <c r="P57" s="85">
        <v>33</v>
      </c>
      <c r="Q57" s="86" t="s">
        <v>65</v>
      </c>
      <c r="R57" s="87">
        <v>132</v>
      </c>
      <c r="S57" s="86" t="s">
        <v>67</v>
      </c>
      <c r="T57" s="88" t="s">
        <v>124</v>
      </c>
      <c r="U57" s="89">
        <v>7.7647058823529411</v>
      </c>
      <c r="V57" s="86" t="s">
        <v>87</v>
      </c>
      <c r="W57" s="86" t="s">
        <v>90</v>
      </c>
      <c r="X57" s="86" t="s">
        <v>65</v>
      </c>
      <c r="Y57" s="86" t="s">
        <v>39</v>
      </c>
      <c r="Z57" s="86" t="s">
        <v>85</v>
      </c>
      <c r="AA57" s="86" t="s">
        <v>85</v>
      </c>
      <c r="AB57" s="90" t="s">
        <v>39</v>
      </c>
      <c r="AC57" s="90" t="s">
        <v>147</v>
      </c>
    </row>
    <row r="58" spans="1:29" s="62" customFormat="1" ht="18" customHeight="1" x14ac:dyDescent="0.45">
      <c r="A58" s="85">
        <v>12723</v>
      </c>
      <c r="B58" s="85" t="s">
        <v>105</v>
      </c>
      <c r="C58" s="85" t="s">
        <v>106</v>
      </c>
      <c r="D58" s="85" t="s">
        <v>149</v>
      </c>
      <c r="E58" s="85" t="s">
        <v>108</v>
      </c>
      <c r="F58" s="85" t="s">
        <v>197</v>
      </c>
      <c r="G58" s="85">
        <v>2</v>
      </c>
      <c r="H58" s="85">
        <v>1</v>
      </c>
      <c r="I58" s="85">
        <v>1</v>
      </c>
      <c r="J58" s="85">
        <v>2</v>
      </c>
      <c r="K58" s="85" t="s">
        <v>67</v>
      </c>
      <c r="L58" s="85" t="s">
        <v>65</v>
      </c>
      <c r="M58" s="85" t="s">
        <v>39</v>
      </c>
      <c r="N58" s="85" t="s">
        <v>112</v>
      </c>
      <c r="O58" s="85" t="s">
        <v>28</v>
      </c>
      <c r="P58" s="85">
        <v>16</v>
      </c>
      <c r="Q58" s="86" t="s">
        <v>65</v>
      </c>
      <c r="R58" s="87">
        <v>32</v>
      </c>
      <c r="S58" s="86" t="s">
        <v>67</v>
      </c>
      <c r="T58" s="88" t="s">
        <v>124</v>
      </c>
      <c r="U58" s="89">
        <v>1.8823529411764706</v>
      </c>
      <c r="V58" s="86" t="s">
        <v>87</v>
      </c>
      <c r="W58" s="86" t="s">
        <v>90</v>
      </c>
      <c r="X58" s="86" t="s">
        <v>65</v>
      </c>
      <c r="Y58" s="86" t="s">
        <v>39</v>
      </c>
      <c r="Z58" s="86" t="s">
        <v>85</v>
      </c>
      <c r="AA58" s="86" t="s">
        <v>85</v>
      </c>
      <c r="AB58" s="90" t="s">
        <v>39</v>
      </c>
      <c r="AC58" s="90" t="s">
        <v>147</v>
      </c>
    </row>
    <row r="59" spans="1:29" s="62" customFormat="1" ht="18" customHeight="1" x14ac:dyDescent="0.45">
      <c r="A59" s="85">
        <v>12724</v>
      </c>
      <c r="B59" s="85" t="s">
        <v>105</v>
      </c>
      <c r="C59" s="85" t="s">
        <v>106</v>
      </c>
      <c r="D59" s="85" t="s">
        <v>149</v>
      </c>
      <c r="E59" s="85" t="s">
        <v>108</v>
      </c>
      <c r="F59" s="85" t="s">
        <v>198</v>
      </c>
      <c r="G59" s="85">
        <v>2</v>
      </c>
      <c r="H59" s="85">
        <v>2</v>
      </c>
      <c r="I59" s="85">
        <v>0</v>
      </c>
      <c r="J59" s="85">
        <v>2</v>
      </c>
      <c r="K59" s="85" t="s">
        <v>67</v>
      </c>
      <c r="L59" s="85" t="s">
        <v>65</v>
      </c>
      <c r="M59" s="85" t="s">
        <v>39</v>
      </c>
      <c r="N59" s="85" t="s">
        <v>112</v>
      </c>
      <c r="O59" s="85" t="s">
        <v>28</v>
      </c>
      <c r="P59" s="85">
        <v>5</v>
      </c>
      <c r="Q59" s="86" t="s">
        <v>65</v>
      </c>
      <c r="R59" s="87">
        <v>10</v>
      </c>
      <c r="S59" s="86" t="s">
        <v>67</v>
      </c>
      <c r="T59" s="88" t="s">
        <v>124</v>
      </c>
      <c r="U59" s="89">
        <v>0.58823529411764708</v>
      </c>
      <c r="V59" s="86" t="s">
        <v>87</v>
      </c>
      <c r="W59" s="86" t="s">
        <v>90</v>
      </c>
      <c r="X59" s="86" t="s">
        <v>65</v>
      </c>
      <c r="Y59" s="86" t="s">
        <v>39</v>
      </c>
      <c r="Z59" s="86" t="s">
        <v>85</v>
      </c>
      <c r="AA59" s="86" t="s">
        <v>85</v>
      </c>
      <c r="AB59" s="90" t="s">
        <v>39</v>
      </c>
      <c r="AC59" s="90" t="s">
        <v>147</v>
      </c>
    </row>
    <row r="60" spans="1:29" s="62" customFormat="1" ht="18" customHeight="1" x14ac:dyDescent="0.45">
      <c r="A60" s="85">
        <v>12725</v>
      </c>
      <c r="B60" s="85" t="s">
        <v>105</v>
      </c>
      <c r="C60" s="85" t="s">
        <v>106</v>
      </c>
      <c r="D60" s="85" t="s">
        <v>149</v>
      </c>
      <c r="E60" s="85" t="s">
        <v>108</v>
      </c>
      <c r="F60" s="85" t="s">
        <v>199</v>
      </c>
      <c r="G60" s="85">
        <v>2</v>
      </c>
      <c r="H60" s="85">
        <v>2</v>
      </c>
      <c r="I60" s="85">
        <v>0</v>
      </c>
      <c r="J60" s="85">
        <v>2</v>
      </c>
      <c r="K60" s="85" t="s">
        <v>67</v>
      </c>
      <c r="L60" s="85" t="s">
        <v>65</v>
      </c>
      <c r="M60" s="85" t="s">
        <v>39</v>
      </c>
      <c r="N60" s="85" t="s">
        <v>112</v>
      </c>
      <c r="O60" s="85" t="s">
        <v>28</v>
      </c>
      <c r="P60" s="85">
        <v>33</v>
      </c>
      <c r="Q60" s="86" t="s">
        <v>65</v>
      </c>
      <c r="R60" s="87">
        <v>66</v>
      </c>
      <c r="S60" s="86" t="s">
        <v>67</v>
      </c>
      <c r="T60" s="88" t="s">
        <v>124</v>
      </c>
      <c r="U60" s="89">
        <v>3.8823529411764706</v>
      </c>
      <c r="V60" s="86" t="s">
        <v>87</v>
      </c>
      <c r="W60" s="86" t="s">
        <v>90</v>
      </c>
      <c r="X60" s="86" t="s">
        <v>65</v>
      </c>
      <c r="Y60" s="86" t="s">
        <v>39</v>
      </c>
      <c r="Z60" s="86" t="s">
        <v>85</v>
      </c>
      <c r="AA60" s="86" t="s">
        <v>85</v>
      </c>
      <c r="AB60" s="90" t="s">
        <v>39</v>
      </c>
      <c r="AC60" s="90" t="s">
        <v>147</v>
      </c>
    </row>
    <row r="61" spans="1:29" s="62" customFormat="1" ht="18" customHeight="1" x14ac:dyDescent="0.45">
      <c r="A61" s="85">
        <v>12727</v>
      </c>
      <c r="B61" s="85" t="s">
        <v>105</v>
      </c>
      <c r="C61" s="85" t="s">
        <v>106</v>
      </c>
      <c r="D61" s="85" t="s">
        <v>149</v>
      </c>
      <c r="E61" s="85" t="s">
        <v>108</v>
      </c>
      <c r="F61" s="85" t="s">
        <v>200</v>
      </c>
      <c r="G61" s="85">
        <v>2</v>
      </c>
      <c r="H61" s="85">
        <v>2</v>
      </c>
      <c r="I61" s="85">
        <v>0</v>
      </c>
      <c r="J61" s="85">
        <v>2</v>
      </c>
      <c r="K61" s="85" t="s">
        <v>67</v>
      </c>
      <c r="L61" s="85" t="s">
        <v>65</v>
      </c>
      <c r="M61" s="85" t="s">
        <v>39</v>
      </c>
      <c r="N61" s="85" t="s">
        <v>112</v>
      </c>
      <c r="O61" s="85" t="s">
        <v>28</v>
      </c>
      <c r="P61" s="85">
        <v>30</v>
      </c>
      <c r="Q61" s="86" t="s">
        <v>65</v>
      </c>
      <c r="R61" s="87">
        <v>60</v>
      </c>
      <c r="S61" s="86" t="s">
        <v>67</v>
      </c>
      <c r="T61" s="88" t="s">
        <v>124</v>
      </c>
      <c r="U61" s="89">
        <v>3.5294117647058822</v>
      </c>
      <c r="V61" s="86" t="s">
        <v>87</v>
      </c>
      <c r="W61" s="86" t="s">
        <v>90</v>
      </c>
      <c r="X61" s="86" t="s">
        <v>65</v>
      </c>
      <c r="Y61" s="86" t="s">
        <v>39</v>
      </c>
      <c r="Z61" s="86" t="s">
        <v>85</v>
      </c>
      <c r="AA61" s="86" t="s">
        <v>85</v>
      </c>
      <c r="AB61" s="90" t="s">
        <v>39</v>
      </c>
      <c r="AC61" s="90" t="s">
        <v>147</v>
      </c>
    </row>
    <row r="62" spans="1:29" s="62" customFormat="1" ht="18" customHeight="1" x14ac:dyDescent="0.45">
      <c r="A62" s="85">
        <v>12728</v>
      </c>
      <c r="B62" s="85" t="s">
        <v>105</v>
      </c>
      <c r="C62" s="85" t="s">
        <v>106</v>
      </c>
      <c r="D62" s="85" t="s">
        <v>149</v>
      </c>
      <c r="E62" s="85" t="s">
        <v>108</v>
      </c>
      <c r="F62" s="85" t="s">
        <v>201</v>
      </c>
      <c r="G62" s="85">
        <v>2</v>
      </c>
      <c r="H62" s="85">
        <v>1</v>
      </c>
      <c r="I62" s="85">
        <v>1</v>
      </c>
      <c r="J62" s="85">
        <v>2</v>
      </c>
      <c r="K62" s="85" t="s">
        <v>67</v>
      </c>
      <c r="L62" s="85" t="s">
        <v>65</v>
      </c>
      <c r="M62" s="85" t="s">
        <v>39</v>
      </c>
      <c r="N62" s="85" t="s">
        <v>112</v>
      </c>
      <c r="O62" s="85" t="s">
        <v>28</v>
      </c>
      <c r="P62" s="85">
        <v>5</v>
      </c>
      <c r="Q62" s="86" t="s">
        <v>65</v>
      </c>
      <c r="R62" s="87">
        <v>10</v>
      </c>
      <c r="S62" s="86" t="s">
        <v>67</v>
      </c>
      <c r="T62" s="88" t="s">
        <v>124</v>
      </c>
      <c r="U62" s="89">
        <v>0.58823529411764708</v>
      </c>
      <c r="V62" s="86" t="s">
        <v>87</v>
      </c>
      <c r="W62" s="86" t="s">
        <v>90</v>
      </c>
      <c r="X62" s="86" t="s">
        <v>65</v>
      </c>
      <c r="Y62" s="86" t="s">
        <v>39</v>
      </c>
      <c r="Z62" s="86" t="s">
        <v>85</v>
      </c>
      <c r="AA62" s="86" t="s">
        <v>85</v>
      </c>
      <c r="AB62" s="90" t="s">
        <v>39</v>
      </c>
      <c r="AC62" s="90" t="s">
        <v>147</v>
      </c>
    </row>
    <row r="63" spans="1:29" s="62" customFormat="1" ht="18" customHeight="1" x14ac:dyDescent="0.45">
      <c r="A63" s="85">
        <v>12729</v>
      </c>
      <c r="B63" s="85" t="s">
        <v>105</v>
      </c>
      <c r="C63" s="85" t="s">
        <v>106</v>
      </c>
      <c r="D63" s="85" t="s">
        <v>149</v>
      </c>
      <c r="E63" s="85" t="s">
        <v>108</v>
      </c>
      <c r="F63" s="85" t="s">
        <v>202</v>
      </c>
      <c r="G63" s="85">
        <v>2</v>
      </c>
      <c r="H63" s="85">
        <v>0</v>
      </c>
      <c r="I63" s="85">
        <v>2</v>
      </c>
      <c r="J63" s="85">
        <v>2</v>
      </c>
      <c r="K63" s="85" t="s">
        <v>67</v>
      </c>
      <c r="L63" s="85" t="s">
        <v>65</v>
      </c>
      <c r="M63" s="85" t="s">
        <v>39</v>
      </c>
      <c r="N63" s="85" t="s">
        <v>112</v>
      </c>
      <c r="O63" s="85" t="s">
        <v>28</v>
      </c>
      <c r="P63" s="85">
        <v>20</v>
      </c>
      <c r="Q63" s="86" t="s">
        <v>65</v>
      </c>
      <c r="R63" s="87">
        <v>40</v>
      </c>
      <c r="S63" s="86" t="s">
        <v>67</v>
      </c>
      <c r="T63" s="88" t="s">
        <v>124</v>
      </c>
      <c r="U63" s="89">
        <v>2.3529411764705883</v>
      </c>
      <c r="V63" s="86" t="s">
        <v>87</v>
      </c>
      <c r="W63" s="86" t="s">
        <v>90</v>
      </c>
      <c r="X63" s="86" t="s">
        <v>65</v>
      </c>
      <c r="Y63" s="86" t="s">
        <v>39</v>
      </c>
      <c r="Z63" s="86" t="s">
        <v>85</v>
      </c>
      <c r="AA63" s="86" t="s">
        <v>85</v>
      </c>
      <c r="AB63" s="90" t="s">
        <v>39</v>
      </c>
      <c r="AC63" s="90" t="s">
        <v>147</v>
      </c>
    </row>
    <row r="64" spans="1:29" s="62" customFormat="1" ht="18" customHeight="1" x14ac:dyDescent="0.45">
      <c r="A64" s="85">
        <v>12732</v>
      </c>
      <c r="B64" s="85" t="s">
        <v>105</v>
      </c>
      <c r="C64" s="85" t="s">
        <v>106</v>
      </c>
      <c r="D64" s="85" t="s">
        <v>149</v>
      </c>
      <c r="E64" s="85" t="s">
        <v>108</v>
      </c>
      <c r="F64" s="85" t="s">
        <v>203</v>
      </c>
      <c r="G64" s="85">
        <v>1</v>
      </c>
      <c r="H64" s="85">
        <v>1</v>
      </c>
      <c r="I64" s="85">
        <v>0</v>
      </c>
      <c r="J64" s="85">
        <v>2</v>
      </c>
      <c r="K64" s="85" t="s">
        <v>67</v>
      </c>
      <c r="L64" s="85" t="s">
        <v>65</v>
      </c>
      <c r="M64" s="85" t="s">
        <v>39</v>
      </c>
      <c r="N64" s="85" t="s">
        <v>112</v>
      </c>
      <c r="O64" s="85" t="s">
        <v>28</v>
      </c>
      <c r="P64" s="85">
        <v>30</v>
      </c>
      <c r="Q64" s="86" t="s">
        <v>65</v>
      </c>
      <c r="R64" s="87">
        <v>30</v>
      </c>
      <c r="S64" s="86" t="s">
        <v>67</v>
      </c>
      <c r="T64" s="88" t="s">
        <v>124</v>
      </c>
      <c r="U64" s="89">
        <v>1.7647058823529411</v>
      </c>
      <c r="V64" s="86" t="s">
        <v>87</v>
      </c>
      <c r="W64" s="86" t="s">
        <v>90</v>
      </c>
      <c r="X64" s="86" t="s">
        <v>65</v>
      </c>
      <c r="Y64" s="86" t="s">
        <v>39</v>
      </c>
      <c r="Z64" s="86" t="s">
        <v>85</v>
      </c>
      <c r="AA64" s="86" t="s">
        <v>85</v>
      </c>
      <c r="AB64" s="90" t="s">
        <v>39</v>
      </c>
      <c r="AC64" s="90" t="s">
        <v>147</v>
      </c>
    </row>
    <row r="65" spans="1:29" s="62" customFormat="1" ht="18" customHeight="1" x14ac:dyDescent="0.45">
      <c r="A65" s="85">
        <v>12733</v>
      </c>
      <c r="B65" s="85" t="s">
        <v>105</v>
      </c>
      <c r="C65" s="85" t="s">
        <v>106</v>
      </c>
      <c r="D65" s="85" t="s">
        <v>149</v>
      </c>
      <c r="E65" s="85" t="s">
        <v>108</v>
      </c>
      <c r="F65" s="85" t="s">
        <v>204</v>
      </c>
      <c r="G65" s="85">
        <v>2</v>
      </c>
      <c r="H65" s="85">
        <v>0</v>
      </c>
      <c r="I65" s="85">
        <v>2</v>
      </c>
      <c r="J65" s="85">
        <v>2</v>
      </c>
      <c r="K65" s="85" t="s">
        <v>67</v>
      </c>
      <c r="L65" s="85" t="s">
        <v>65</v>
      </c>
      <c r="M65" s="85" t="s">
        <v>39</v>
      </c>
      <c r="N65" s="85" t="s">
        <v>112</v>
      </c>
      <c r="O65" s="85" t="s">
        <v>28</v>
      </c>
      <c r="P65" s="85">
        <v>2</v>
      </c>
      <c r="Q65" s="86" t="s">
        <v>65</v>
      </c>
      <c r="R65" s="87">
        <v>4</v>
      </c>
      <c r="S65" s="86" t="s">
        <v>67</v>
      </c>
      <c r="T65" s="88" t="s">
        <v>124</v>
      </c>
      <c r="U65" s="89">
        <v>0.23529411764705882</v>
      </c>
      <c r="V65" s="86" t="s">
        <v>87</v>
      </c>
      <c r="W65" s="86" t="s">
        <v>90</v>
      </c>
      <c r="X65" s="86" t="s">
        <v>65</v>
      </c>
      <c r="Y65" s="86" t="s">
        <v>39</v>
      </c>
      <c r="Z65" s="86" t="s">
        <v>85</v>
      </c>
      <c r="AA65" s="86" t="s">
        <v>85</v>
      </c>
      <c r="AB65" s="90" t="s">
        <v>39</v>
      </c>
      <c r="AC65" s="90" t="s">
        <v>147</v>
      </c>
    </row>
    <row r="66" spans="1:29" s="62" customFormat="1" ht="18" customHeight="1" x14ac:dyDescent="0.45">
      <c r="A66" s="85">
        <v>12735</v>
      </c>
      <c r="B66" s="85" t="s">
        <v>105</v>
      </c>
      <c r="C66" s="85" t="s">
        <v>106</v>
      </c>
      <c r="D66" s="85" t="s">
        <v>149</v>
      </c>
      <c r="E66" s="85" t="s">
        <v>108</v>
      </c>
      <c r="F66" s="85" t="s">
        <v>204</v>
      </c>
      <c r="G66" s="85">
        <v>4</v>
      </c>
      <c r="H66" s="85">
        <v>0</v>
      </c>
      <c r="I66" s="85">
        <v>4</v>
      </c>
      <c r="J66" s="85">
        <v>2</v>
      </c>
      <c r="K66" s="85" t="s">
        <v>67</v>
      </c>
      <c r="L66" s="85" t="s">
        <v>65</v>
      </c>
      <c r="M66" s="85" t="s">
        <v>41</v>
      </c>
      <c r="N66" s="85" t="s">
        <v>112</v>
      </c>
      <c r="O66" s="85" t="s">
        <v>28</v>
      </c>
      <c r="P66" s="85">
        <v>1</v>
      </c>
      <c r="Q66" s="86" t="s">
        <v>65</v>
      </c>
      <c r="R66" s="87">
        <v>4</v>
      </c>
      <c r="S66" s="86" t="s">
        <v>67</v>
      </c>
      <c r="T66" s="88" t="s">
        <v>124</v>
      </c>
      <c r="U66" s="89">
        <v>0.23529411764705882</v>
      </c>
      <c r="V66" s="86" t="s">
        <v>87</v>
      </c>
      <c r="W66" s="86" t="s">
        <v>90</v>
      </c>
      <c r="X66" s="86" t="s">
        <v>65</v>
      </c>
      <c r="Y66" s="86" t="s">
        <v>39</v>
      </c>
      <c r="Z66" s="86" t="s">
        <v>85</v>
      </c>
      <c r="AA66" s="86" t="s">
        <v>85</v>
      </c>
      <c r="AB66" s="90" t="s">
        <v>39</v>
      </c>
      <c r="AC66" s="90" t="s">
        <v>147</v>
      </c>
    </row>
    <row r="67" spans="1:29" s="62" customFormat="1" ht="18" customHeight="1" x14ac:dyDescent="0.45">
      <c r="A67" s="85">
        <v>12736</v>
      </c>
      <c r="B67" s="85" t="s">
        <v>105</v>
      </c>
      <c r="C67" s="85" t="s">
        <v>106</v>
      </c>
      <c r="D67" s="85" t="s">
        <v>149</v>
      </c>
      <c r="E67" s="85" t="s">
        <v>108</v>
      </c>
      <c r="F67" s="85" t="s">
        <v>204</v>
      </c>
      <c r="G67" s="85">
        <v>3</v>
      </c>
      <c r="H67" s="85">
        <v>0</v>
      </c>
      <c r="I67" s="85">
        <v>3</v>
      </c>
      <c r="J67" s="85">
        <v>2</v>
      </c>
      <c r="K67" s="85" t="s">
        <v>67</v>
      </c>
      <c r="L67" s="85" t="s">
        <v>65</v>
      </c>
      <c r="M67" s="85" t="s">
        <v>41</v>
      </c>
      <c r="N67" s="85" t="s">
        <v>112</v>
      </c>
      <c r="O67" s="85" t="s">
        <v>28</v>
      </c>
      <c r="P67" s="85">
        <v>5</v>
      </c>
      <c r="Q67" s="86" t="s">
        <v>65</v>
      </c>
      <c r="R67" s="87">
        <v>15</v>
      </c>
      <c r="S67" s="86" t="s">
        <v>67</v>
      </c>
      <c r="T67" s="88" t="s">
        <v>124</v>
      </c>
      <c r="U67" s="89">
        <v>0.88235294117647056</v>
      </c>
      <c r="V67" s="86" t="s">
        <v>87</v>
      </c>
      <c r="W67" s="86" t="s">
        <v>90</v>
      </c>
      <c r="X67" s="86" t="s">
        <v>65</v>
      </c>
      <c r="Y67" s="86" t="s">
        <v>39</v>
      </c>
      <c r="Z67" s="86" t="s">
        <v>85</v>
      </c>
      <c r="AA67" s="86" t="s">
        <v>85</v>
      </c>
      <c r="AB67" s="90" t="s">
        <v>39</v>
      </c>
      <c r="AC67" s="90" t="s">
        <v>147</v>
      </c>
    </row>
    <row r="68" spans="1:29" s="62" customFormat="1" ht="18" customHeight="1" x14ac:dyDescent="0.45">
      <c r="A68" s="85">
        <v>12737</v>
      </c>
      <c r="B68" s="85" t="s">
        <v>105</v>
      </c>
      <c r="C68" s="85" t="s">
        <v>106</v>
      </c>
      <c r="D68" s="85" t="s">
        <v>149</v>
      </c>
      <c r="E68" s="85" t="s">
        <v>108</v>
      </c>
      <c r="F68" s="85" t="s">
        <v>204</v>
      </c>
      <c r="G68" s="85">
        <v>3</v>
      </c>
      <c r="H68" s="85">
        <v>0</v>
      </c>
      <c r="I68" s="85">
        <v>3</v>
      </c>
      <c r="J68" s="85">
        <v>2</v>
      </c>
      <c r="K68" s="85" t="s">
        <v>67</v>
      </c>
      <c r="L68" s="85" t="s">
        <v>65</v>
      </c>
      <c r="M68" s="85" t="s">
        <v>39</v>
      </c>
      <c r="N68" s="85" t="s">
        <v>112</v>
      </c>
      <c r="O68" s="85" t="s">
        <v>28</v>
      </c>
      <c r="P68" s="85">
        <v>15</v>
      </c>
      <c r="Q68" s="86" t="s">
        <v>65</v>
      </c>
      <c r="R68" s="87">
        <v>45</v>
      </c>
      <c r="S68" s="86" t="s">
        <v>67</v>
      </c>
      <c r="T68" s="88" t="s">
        <v>124</v>
      </c>
      <c r="U68" s="89">
        <v>2.6470588235294117</v>
      </c>
      <c r="V68" s="86" t="s">
        <v>87</v>
      </c>
      <c r="W68" s="86" t="s">
        <v>90</v>
      </c>
      <c r="X68" s="86" t="s">
        <v>65</v>
      </c>
      <c r="Y68" s="86" t="s">
        <v>39</v>
      </c>
      <c r="Z68" s="86" t="s">
        <v>85</v>
      </c>
      <c r="AA68" s="86" t="s">
        <v>85</v>
      </c>
      <c r="AB68" s="90" t="s">
        <v>39</v>
      </c>
      <c r="AC68" s="90" t="s">
        <v>147</v>
      </c>
    </row>
    <row r="69" spans="1:29" s="62" customFormat="1" ht="18" customHeight="1" x14ac:dyDescent="0.45">
      <c r="A69" s="85">
        <v>12738</v>
      </c>
      <c r="B69" s="85" t="s">
        <v>105</v>
      </c>
      <c r="C69" s="85" t="s">
        <v>106</v>
      </c>
      <c r="D69" s="85" t="s">
        <v>149</v>
      </c>
      <c r="E69" s="85" t="s">
        <v>109</v>
      </c>
      <c r="F69" s="85" t="s">
        <v>205</v>
      </c>
      <c r="G69" s="85">
        <v>2</v>
      </c>
      <c r="H69" s="85">
        <v>2</v>
      </c>
      <c r="I69" s="85">
        <v>0</v>
      </c>
      <c r="J69" s="85">
        <v>2</v>
      </c>
      <c r="K69" s="85" t="s">
        <v>67</v>
      </c>
      <c r="L69" s="85" t="s">
        <v>65</v>
      </c>
      <c r="M69" s="85" t="s">
        <v>39</v>
      </c>
      <c r="N69" s="85" t="s">
        <v>112</v>
      </c>
      <c r="O69" s="85" t="s">
        <v>28</v>
      </c>
      <c r="P69" s="85">
        <v>14</v>
      </c>
      <c r="Q69" s="86" t="s">
        <v>65</v>
      </c>
      <c r="R69" s="87">
        <v>28</v>
      </c>
      <c r="S69" s="86" t="s">
        <v>67</v>
      </c>
      <c r="T69" s="88" t="s">
        <v>124</v>
      </c>
      <c r="U69" s="89">
        <v>1.6470588235294117</v>
      </c>
      <c r="V69" s="86" t="s">
        <v>87</v>
      </c>
      <c r="W69" s="86" t="s">
        <v>90</v>
      </c>
      <c r="X69" s="86" t="s">
        <v>65</v>
      </c>
      <c r="Y69" s="86" t="s">
        <v>39</v>
      </c>
      <c r="Z69" s="91" t="s">
        <v>85</v>
      </c>
      <c r="AA69" s="86" t="s">
        <v>85</v>
      </c>
      <c r="AB69" s="90" t="s">
        <v>39</v>
      </c>
      <c r="AC69" s="90" t="s">
        <v>147</v>
      </c>
    </row>
    <row r="70" spans="1:29" s="62" customFormat="1" ht="18" customHeight="1" x14ac:dyDescent="0.45">
      <c r="A70" s="85">
        <v>12739</v>
      </c>
      <c r="B70" s="85" t="s">
        <v>105</v>
      </c>
      <c r="C70" s="85" t="s">
        <v>106</v>
      </c>
      <c r="D70" s="85" t="s">
        <v>149</v>
      </c>
      <c r="E70" s="85" t="s">
        <v>109</v>
      </c>
      <c r="F70" s="85" t="s">
        <v>206</v>
      </c>
      <c r="G70" s="85">
        <v>9</v>
      </c>
      <c r="H70" s="85">
        <v>0</v>
      </c>
      <c r="I70" s="85">
        <v>9</v>
      </c>
      <c r="J70" s="85">
        <v>2</v>
      </c>
      <c r="K70" s="85" t="s">
        <v>67</v>
      </c>
      <c r="L70" s="85" t="s">
        <v>65</v>
      </c>
      <c r="M70" s="85" t="s">
        <v>39</v>
      </c>
      <c r="N70" s="85" t="s">
        <v>112</v>
      </c>
      <c r="O70" s="85" t="s">
        <v>28</v>
      </c>
      <c r="P70" s="85">
        <v>42</v>
      </c>
      <c r="Q70" s="86" t="s">
        <v>65</v>
      </c>
      <c r="R70" s="87">
        <v>378</v>
      </c>
      <c r="S70" s="86" t="s">
        <v>67</v>
      </c>
      <c r="T70" s="88" t="s">
        <v>124</v>
      </c>
      <c r="U70" s="89">
        <v>22.235294117647058</v>
      </c>
      <c r="V70" s="86" t="s">
        <v>87</v>
      </c>
      <c r="W70" s="86" t="s">
        <v>90</v>
      </c>
      <c r="X70" s="86" t="s">
        <v>65</v>
      </c>
      <c r="Y70" s="86" t="s">
        <v>39</v>
      </c>
      <c r="Z70" s="91" t="s">
        <v>85</v>
      </c>
      <c r="AA70" s="86" t="s">
        <v>85</v>
      </c>
      <c r="AB70" s="90" t="s">
        <v>39</v>
      </c>
      <c r="AC70" s="90" t="s">
        <v>147</v>
      </c>
    </row>
    <row r="71" spans="1:29" s="62" customFormat="1" ht="18" customHeight="1" x14ac:dyDescent="0.45">
      <c r="A71" s="85">
        <v>12740</v>
      </c>
      <c r="B71" s="85" t="s">
        <v>105</v>
      </c>
      <c r="C71" s="85" t="s">
        <v>106</v>
      </c>
      <c r="D71" s="85" t="s">
        <v>207</v>
      </c>
      <c r="E71" s="85" t="s">
        <v>108</v>
      </c>
      <c r="F71" s="85" t="s">
        <v>208</v>
      </c>
      <c r="G71" s="85">
        <v>1</v>
      </c>
      <c r="H71" s="85">
        <v>0</v>
      </c>
      <c r="I71" s="85">
        <v>1</v>
      </c>
      <c r="J71" s="85">
        <v>2</v>
      </c>
      <c r="K71" s="85" t="s">
        <v>67</v>
      </c>
      <c r="L71" s="85" t="s">
        <v>65</v>
      </c>
      <c r="M71" s="85" t="s">
        <v>41</v>
      </c>
      <c r="N71" s="85" t="s">
        <v>112</v>
      </c>
      <c r="O71" s="85" t="s">
        <v>28</v>
      </c>
      <c r="P71" s="85">
        <v>27</v>
      </c>
      <c r="Q71" s="86" t="s">
        <v>65</v>
      </c>
      <c r="R71" s="87">
        <v>27</v>
      </c>
      <c r="S71" s="86" t="s">
        <v>67</v>
      </c>
      <c r="T71" s="88" t="s">
        <v>126</v>
      </c>
      <c r="U71" s="89">
        <v>1.588235294117647</v>
      </c>
      <c r="V71" s="86" t="s">
        <v>87</v>
      </c>
      <c r="W71" s="86" t="s">
        <v>92</v>
      </c>
      <c r="X71" s="86" t="s">
        <v>65</v>
      </c>
      <c r="Y71" s="86" t="s">
        <v>41</v>
      </c>
      <c r="Z71" s="86" t="s">
        <v>85</v>
      </c>
      <c r="AA71" s="86" t="s">
        <v>85</v>
      </c>
      <c r="AB71" s="90" t="s">
        <v>41</v>
      </c>
      <c r="AC71" s="90" t="s">
        <v>147</v>
      </c>
    </row>
    <row r="72" spans="1:29" s="62" customFormat="1" ht="18" customHeight="1" x14ac:dyDescent="0.45">
      <c r="A72" s="85">
        <v>12741</v>
      </c>
      <c r="B72" s="85" t="s">
        <v>105</v>
      </c>
      <c r="C72" s="85" t="s">
        <v>106</v>
      </c>
      <c r="D72" s="85" t="s">
        <v>207</v>
      </c>
      <c r="E72" s="85" t="s">
        <v>108</v>
      </c>
      <c r="F72" s="85" t="s">
        <v>209</v>
      </c>
      <c r="G72" s="85">
        <v>4</v>
      </c>
      <c r="H72" s="85">
        <v>0</v>
      </c>
      <c r="I72" s="85">
        <v>4</v>
      </c>
      <c r="J72" s="85">
        <v>2</v>
      </c>
      <c r="K72" s="85" t="s">
        <v>67</v>
      </c>
      <c r="L72" s="85" t="s">
        <v>65</v>
      </c>
      <c r="M72" s="85" t="s">
        <v>41</v>
      </c>
      <c r="N72" s="85" t="s">
        <v>112</v>
      </c>
      <c r="O72" s="85" t="s">
        <v>28</v>
      </c>
      <c r="P72" s="85">
        <v>25</v>
      </c>
      <c r="Q72" s="86" t="s">
        <v>65</v>
      </c>
      <c r="R72" s="87">
        <v>100</v>
      </c>
      <c r="S72" s="86" t="s">
        <v>67</v>
      </c>
      <c r="T72" s="88" t="s">
        <v>126</v>
      </c>
      <c r="U72" s="89">
        <v>5.882352941176471</v>
      </c>
      <c r="V72" s="86" t="s">
        <v>87</v>
      </c>
      <c r="W72" s="86" t="s">
        <v>92</v>
      </c>
      <c r="X72" s="86" t="s">
        <v>65</v>
      </c>
      <c r="Y72" s="86" t="s">
        <v>41</v>
      </c>
      <c r="Z72" s="86" t="s">
        <v>85</v>
      </c>
      <c r="AA72" s="86" t="s">
        <v>85</v>
      </c>
      <c r="AB72" s="90" t="s">
        <v>41</v>
      </c>
      <c r="AC72" s="90" t="s">
        <v>147</v>
      </c>
    </row>
    <row r="73" spans="1:29" s="62" customFormat="1" ht="18" customHeight="1" x14ac:dyDescent="0.45">
      <c r="A73" s="85">
        <v>12742</v>
      </c>
      <c r="B73" s="85" t="s">
        <v>105</v>
      </c>
      <c r="C73" s="85" t="s">
        <v>106</v>
      </c>
      <c r="D73" s="85" t="s">
        <v>207</v>
      </c>
      <c r="E73" s="85" t="s">
        <v>108</v>
      </c>
      <c r="F73" s="85" t="s">
        <v>210</v>
      </c>
      <c r="G73" s="85">
        <v>1</v>
      </c>
      <c r="H73" s="85">
        <v>0</v>
      </c>
      <c r="I73" s="85">
        <v>1</v>
      </c>
      <c r="J73" s="85">
        <v>2</v>
      </c>
      <c r="K73" s="85" t="s">
        <v>67</v>
      </c>
      <c r="L73" s="85" t="s">
        <v>65</v>
      </c>
      <c r="M73" s="85" t="s">
        <v>41</v>
      </c>
      <c r="N73" s="85" t="s">
        <v>112</v>
      </c>
      <c r="O73" s="85" t="s">
        <v>28</v>
      </c>
      <c r="P73" s="85">
        <v>25</v>
      </c>
      <c r="Q73" s="86" t="s">
        <v>65</v>
      </c>
      <c r="R73" s="87">
        <v>25</v>
      </c>
      <c r="S73" s="86" t="s">
        <v>67</v>
      </c>
      <c r="T73" s="88" t="s">
        <v>126</v>
      </c>
      <c r="U73" s="89">
        <v>1.4705882352941178</v>
      </c>
      <c r="V73" s="86" t="s">
        <v>87</v>
      </c>
      <c r="W73" s="86" t="s">
        <v>92</v>
      </c>
      <c r="X73" s="86" t="s">
        <v>65</v>
      </c>
      <c r="Y73" s="86" t="s">
        <v>41</v>
      </c>
      <c r="Z73" s="86" t="s">
        <v>85</v>
      </c>
      <c r="AA73" s="86" t="s">
        <v>85</v>
      </c>
      <c r="AB73" s="90" t="s">
        <v>41</v>
      </c>
      <c r="AC73" s="90" t="s">
        <v>147</v>
      </c>
    </row>
    <row r="74" spans="1:29" s="62" customFormat="1" ht="18" customHeight="1" x14ac:dyDescent="0.45">
      <c r="A74" s="85">
        <v>12743</v>
      </c>
      <c r="B74" s="85" t="s">
        <v>105</v>
      </c>
      <c r="C74" s="85" t="s">
        <v>106</v>
      </c>
      <c r="D74" s="85" t="s">
        <v>207</v>
      </c>
      <c r="E74" s="85" t="s">
        <v>108</v>
      </c>
      <c r="F74" s="85" t="s">
        <v>211</v>
      </c>
      <c r="G74" s="85">
        <v>2</v>
      </c>
      <c r="H74" s="85">
        <v>1</v>
      </c>
      <c r="I74" s="85">
        <v>1</v>
      </c>
      <c r="J74" s="85">
        <v>2</v>
      </c>
      <c r="K74" s="85" t="s">
        <v>67</v>
      </c>
      <c r="L74" s="85" t="s">
        <v>65</v>
      </c>
      <c r="M74" s="85" t="s">
        <v>41</v>
      </c>
      <c r="N74" s="85" t="s">
        <v>112</v>
      </c>
      <c r="O74" s="85" t="s">
        <v>28</v>
      </c>
      <c r="P74" s="85">
        <v>25</v>
      </c>
      <c r="Q74" s="86" t="s">
        <v>65</v>
      </c>
      <c r="R74" s="87">
        <v>50</v>
      </c>
      <c r="S74" s="86" t="s">
        <v>67</v>
      </c>
      <c r="T74" s="88" t="s">
        <v>126</v>
      </c>
      <c r="U74" s="89">
        <v>2.9411764705882355</v>
      </c>
      <c r="V74" s="86" t="s">
        <v>87</v>
      </c>
      <c r="W74" s="86" t="s">
        <v>92</v>
      </c>
      <c r="X74" s="86" t="s">
        <v>65</v>
      </c>
      <c r="Y74" s="86" t="s">
        <v>41</v>
      </c>
      <c r="Z74" s="86" t="s">
        <v>85</v>
      </c>
      <c r="AA74" s="86" t="s">
        <v>85</v>
      </c>
      <c r="AB74" s="90" t="s">
        <v>41</v>
      </c>
      <c r="AC74" s="90" t="s">
        <v>147</v>
      </c>
    </row>
    <row r="75" spans="1:29" s="62" customFormat="1" ht="18" customHeight="1" x14ac:dyDescent="0.45">
      <c r="A75" s="85">
        <v>12744</v>
      </c>
      <c r="B75" s="85" t="s">
        <v>105</v>
      </c>
      <c r="C75" s="85" t="s">
        <v>106</v>
      </c>
      <c r="D75" s="85" t="s">
        <v>207</v>
      </c>
      <c r="E75" s="85" t="s">
        <v>108</v>
      </c>
      <c r="F75" s="85" t="s">
        <v>212</v>
      </c>
      <c r="G75" s="85">
        <v>3</v>
      </c>
      <c r="H75" s="85">
        <v>3</v>
      </c>
      <c r="I75" s="85">
        <v>0</v>
      </c>
      <c r="J75" s="85">
        <v>2</v>
      </c>
      <c r="K75" s="85" t="s">
        <v>67</v>
      </c>
      <c r="L75" s="85" t="s">
        <v>65</v>
      </c>
      <c r="M75" s="85" t="s">
        <v>41</v>
      </c>
      <c r="N75" s="85" t="s">
        <v>112</v>
      </c>
      <c r="O75" s="85" t="s">
        <v>28</v>
      </c>
      <c r="P75" s="85">
        <v>25</v>
      </c>
      <c r="Q75" s="86" t="s">
        <v>65</v>
      </c>
      <c r="R75" s="87">
        <v>75</v>
      </c>
      <c r="S75" s="86" t="s">
        <v>67</v>
      </c>
      <c r="T75" s="88" t="s">
        <v>126</v>
      </c>
      <c r="U75" s="89">
        <v>4.4117647058823533</v>
      </c>
      <c r="V75" s="86" t="s">
        <v>87</v>
      </c>
      <c r="W75" s="86" t="s">
        <v>92</v>
      </c>
      <c r="X75" s="86" t="s">
        <v>65</v>
      </c>
      <c r="Y75" s="86" t="s">
        <v>41</v>
      </c>
      <c r="Z75" s="86" t="s">
        <v>85</v>
      </c>
      <c r="AA75" s="86" t="s">
        <v>85</v>
      </c>
      <c r="AB75" s="90" t="s">
        <v>41</v>
      </c>
      <c r="AC75" s="90" t="s">
        <v>147</v>
      </c>
    </row>
    <row r="76" spans="1:29" s="62" customFormat="1" ht="18" customHeight="1" x14ac:dyDescent="0.45">
      <c r="A76" s="85">
        <v>12745</v>
      </c>
      <c r="B76" s="85" t="s">
        <v>105</v>
      </c>
      <c r="C76" s="85" t="s">
        <v>106</v>
      </c>
      <c r="D76" s="85" t="s">
        <v>207</v>
      </c>
      <c r="E76" s="85" t="s">
        <v>108</v>
      </c>
      <c r="F76" s="85" t="s">
        <v>213</v>
      </c>
      <c r="G76" s="85">
        <v>3</v>
      </c>
      <c r="H76" s="85">
        <v>2</v>
      </c>
      <c r="I76" s="85">
        <v>1</v>
      </c>
      <c r="J76" s="85">
        <v>2</v>
      </c>
      <c r="K76" s="85" t="s">
        <v>67</v>
      </c>
      <c r="L76" s="85" t="s">
        <v>65</v>
      </c>
      <c r="M76" s="85" t="s">
        <v>41</v>
      </c>
      <c r="N76" s="85" t="s">
        <v>112</v>
      </c>
      <c r="O76" s="85" t="s">
        <v>28</v>
      </c>
      <c r="P76" s="85">
        <v>25</v>
      </c>
      <c r="Q76" s="86" t="s">
        <v>65</v>
      </c>
      <c r="R76" s="87">
        <v>75</v>
      </c>
      <c r="S76" s="86" t="s">
        <v>67</v>
      </c>
      <c r="T76" s="88" t="s">
        <v>126</v>
      </c>
      <c r="U76" s="89">
        <v>4.4117647058823533</v>
      </c>
      <c r="V76" s="86" t="s">
        <v>87</v>
      </c>
      <c r="W76" s="86" t="s">
        <v>92</v>
      </c>
      <c r="X76" s="86" t="s">
        <v>65</v>
      </c>
      <c r="Y76" s="86" t="s">
        <v>41</v>
      </c>
      <c r="Z76" s="86" t="s">
        <v>85</v>
      </c>
      <c r="AA76" s="86" t="s">
        <v>85</v>
      </c>
      <c r="AB76" s="90" t="s">
        <v>41</v>
      </c>
      <c r="AC76" s="90" t="s">
        <v>147</v>
      </c>
    </row>
    <row r="77" spans="1:29" s="62" customFormat="1" ht="18" customHeight="1" x14ac:dyDescent="0.45">
      <c r="A77" s="85">
        <v>12746</v>
      </c>
      <c r="B77" s="85" t="s">
        <v>105</v>
      </c>
      <c r="C77" s="85" t="s">
        <v>106</v>
      </c>
      <c r="D77" s="85" t="s">
        <v>207</v>
      </c>
      <c r="E77" s="85" t="s">
        <v>108</v>
      </c>
      <c r="F77" s="85" t="s">
        <v>214</v>
      </c>
      <c r="G77" s="85">
        <v>3</v>
      </c>
      <c r="H77" s="85">
        <v>2</v>
      </c>
      <c r="I77" s="85">
        <v>1</v>
      </c>
      <c r="J77" s="85">
        <v>2</v>
      </c>
      <c r="K77" s="85" t="s">
        <v>67</v>
      </c>
      <c r="L77" s="85" t="s">
        <v>65</v>
      </c>
      <c r="M77" s="85" t="s">
        <v>41</v>
      </c>
      <c r="N77" s="85" t="s">
        <v>112</v>
      </c>
      <c r="O77" s="85" t="s">
        <v>28</v>
      </c>
      <c r="P77" s="85">
        <v>25</v>
      </c>
      <c r="Q77" s="86" t="s">
        <v>65</v>
      </c>
      <c r="R77" s="87">
        <v>75</v>
      </c>
      <c r="S77" s="86" t="s">
        <v>67</v>
      </c>
      <c r="T77" s="88" t="s">
        <v>126</v>
      </c>
      <c r="U77" s="89">
        <v>4.4117647058823533</v>
      </c>
      <c r="V77" s="86" t="s">
        <v>87</v>
      </c>
      <c r="W77" s="86" t="s">
        <v>92</v>
      </c>
      <c r="X77" s="86" t="s">
        <v>65</v>
      </c>
      <c r="Y77" s="86" t="s">
        <v>41</v>
      </c>
      <c r="Z77" s="86" t="s">
        <v>85</v>
      </c>
      <c r="AA77" s="86" t="s">
        <v>85</v>
      </c>
      <c r="AB77" s="90" t="s">
        <v>41</v>
      </c>
      <c r="AC77" s="90" t="s">
        <v>147</v>
      </c>
    </row>
    <row r="78" spans="1:29" s="62" customFormat="1" ht="18" customHeight="1" x14ac:dyDescent="0.45">
      <c r="A78" s="85">
        <v>12747</v>
      </c>
      <c r="B78" s="85" t="s">
        <v>105</v>
      </c>
      <c r="C78" s="85" t="s">
        <v>106</v>
      </c>
      <c r="D78" s="85" t="s">
        <v>207</v>
      </c>
      <c r="E78" s="85" t="s">
        <v>108</v>
      </c>
      <c r="F78" s="85" t="s">
        <v>215</v>
      </c>
      <c r="G78" s="85">
        <v>4</v>
      </c>
      <c r="H78" s="85">
        <v>0</v>
      </c>
      <c r="I78" s="85">
        <v>4</v>
      </c>
      <c r="J78" s="85">
        <v>2</v>
      </c>
      <c r="K78" s="85" t="s">
        <v>67</v>
      </c>
      <c r="L78" s="85" t="s">
        <v>65</v>
      </c>
      <c r="M78" s="85" t="s">
        <v>41</v>
      </c>
      <c r="N78" s="85" t="s">
        <v>112</v>
      </c>
      <c r="O78" s="85" t="s">
        <v>28</v>
      </c>
      <c r="P78" s="85">
        <v>24</v>
      </c>
      <c r="Q78" s="86" t="s">
        <v>65</v>
      </c>
      <c r="R78" s="87">
        <v>96</v>
      </c>
      <c r="S78" s="86" t="s">
        <v>67</v>
      </c>
      <c r="T78" s="88" t="s">
        <v>126</v>
      </c>
      <c r="U78" s="89">
        <v>5.6470588235294121</v>
      </c>
      <c r="V78" s="86" t="s">
        <v>87</v>
      </c>
      <c r="W78" s="86" t="s">
        <v>92</v>
      </c>
      <c r="X78" s="86" t="s">
        <v>65</v>
      </c>
      <c r="Y78" s="86" t="s">
        <v>41</v>
      </c>
      <c r="Z78" s="86" t="s">
        <v>85</v>
      </c>
      <c r="AA78" s="86" t="s">
        <v>85</v>
      </c>
      <c r="AB78" s="90" t="s">
        <v>41</v>
      </c>
      <c r="AC78" s="90" t="s">
        <v>147</v>
      </c>
    </row>
    <row r="79" spans="1:29" s="62" customFormat="1" ht="18" customHeight="1" x14ac:dyDescent="0.45">
      <c r="A79" s="85">
        <v>12748</v>
      </c>
      <c r="B79" s="85" t="s">
        <v>105</v>
      </c>
      <c r="C79" s="85" t="s">
        <v>106</v>
      </c>
      <c r="D79" s="85" t="s">
        <v>207</v>
      </c>
      <c r="E79" s="85" t="s">
        <v>108</v>
      </c>
      <c r="F79" s="85" t="s">
        <v>216</v>
      </c>
      <c r="G79" s="85">
        <v>1</v>
      </c>
      <c r="H79" s="85">
        <v>0</v>
      </c>
      <c r="I79" s="85">
        <v>1</v>
      </c>
      <c r="J79" s="85">
        <v>2</v>
      </c>
      <c r="K79" s="85" t="s">
        <v>67</v>
      </c>
      <c r="L79" s="85" t="s">
        <v>65</v>
      </c>
      <c r="M79" s="85" t="s">
        <v>41</v>
      </c>
      <c r="N79" s="85" t="s">
        <v>112</v>
      </c>
      <c r="O79" s="85" t="s">
        <v>28</v>
      </c>
      <c r="P79" s="85">
        <v>25</v>
      </c>
      <c r="Q79" s="86" t="s">
        <v>65</v>
      </c>
      <c r="R79" s="87">
        <v>25</v>
      </c>
      <c r="S79" s="86" t="s">
        <v>67</v>
      </c>
      <c r="T79" s="88" t="s">
        <v>126</v>
      </c>
      <c r="U79" s="89">
        <v>1.4705882352941178</v>
      </c>
      <c r="V79" s="86" t="s">
        <v>87</v>
      </c>
      <c r="W79" s="86" t="s">
        <v>92</v>
      </c>
      <c r="X79" s="86" t="s">
        <v>65</v>
      </c>
      <c r="Y79" s="86" t="s">
        <v>41</v>
      </c>
      <c r="Z79" s="86" t="s">
        <v>85</v>
      </c>
      <c r="AA79" s="86" t="s">
        <v>85</v>
      </c>
      <c r="AB79" s="90" t="s">
        <v>41</v>
      </c>
      <c r="AC79" s="90" t="s">
        <v>147</v>
      </c>
    </row>
    <row r="80" spans="1:29" s="62" customFormat="1" ht="18" customHeight="1" x14ac:dyDescent="0.45">
      <c r="A80" s="85">
        <v>12749</v>
      </c>
      <c r="B80" s="85" t="s">
        <v>105</v>
      </c>
      <c r="C80" s="85" t="s">
        <v>106</v>
      </c>
      <c r="D80" s="85" t="s">
        <v>207</v>
      </c>
      <c r="E80" s="85" t="s">
        <v>108</v>
      </c>
      <c r="F80" s="85" t="s">
        <v>217</v>
      </c>
      <c r="G80" s="85">
        <v>3</v>
      </c>
      <c r="H80" s="85">
        <v>2</v>
      </c>
      <c r="I80" s="85">
        <v>1</v>
      </c>
      <c r="J80" s="85">
        <v>2</v>
      </c>
      <c r="K80" s="85" t="s">
        <v>67</v>
      </c>
      <c r="L80" s="85" t="s">
        <v>65</v>
      </c>
      <c r="M80" s="85" t="s">
        <v>41</v>
      </c>
      <c r="N80" s="85" t="s">
        <v>112</v>
      </c>
      <c r="O80" s="85" t="s">
        <v>28</v>
      </c>
      <c r="P80" s="85">
        <v>25</v>
      </c>
      <c r="Q80" s="86" t="s">
        <v>65</v>
      </c>
      <c r="R80" s="87">
        <v>75</v>
      </c>
      <c r="S80" s="86" t="s">
        <v>67</v>
      </c>
      <c r="T80" s="88" t="s">
        <v>126</v>
      </c>
      <c r="U80" s="89">
        <v>4.4117647058823533</v>
      </c>
      <c r="V80" s="86" t="s">
        <v>87</v>
      </c>
      <c r="W80" s="86" t="s">
        <v>92</v>
      </c>
      <c r="X80" s="86" t="s">
        <v>65</v>
      </c>
      <c r="Y80" s="86" t="s">
        <v>41</v>
      </c>
      <c r="Z80" s="86" t="s">
        <v>85</v>
      </c>
      <c r="AA80" s="86" t="s">
        <v>85</v>
      </c>
      <c r="AB80" s="90" t="s">
        <v>41</v>
      </c>
      <c r="AC80" s="90" t="s">
        <v>147</v>
      </c>
    </row>
    <row r="81" spans="1:29" s="62" customFormat="1" ht="18" customHeight="1" x14ac:dyDescent="0.45">
      <c r="A81" s="85">
        <v>12750</v>
      </c>
      <c r="B81" s="85" t="s">
        <v>105</v>
      </c>
      <c r="C81" s="85" t="s">
        <v>106</v>
      </c>
      <c r="D81" s="85" t="s">
        <v>207</v>
      </c>
      <c r="E81" s="85" t="s">
        <v>108</v>
      </c>
      <c r="F81" s="85" t="s">
        <v>218</v>
      </c>
      <c r="G81" s="85">
        <v>2</v>
      </c>
      <c r="H81" s="85">
        <v>2</v>
      </c>
      <c r="I81" s="85">
        <v>0</v>
      </c>
      <c r="J81" s="85">
        <v>2</v>
      </c>
      <c r="K81" s="85" t="s">
        <v>67</v>
      </c>
      <c r="L81" s="85" t="s">
        <v>65</v>
      </c>
      <c r="M81" s="85" t="s">
        <v>41</v>
      </c>
      <c r="N81" s="85" t="s">
        <v>112</v>
      </c>
      <c r="O81" s="85" t="s">
        <v>28</v>
      </c>
      <c r="P81" s="85">
        <v>25</v>
      </c>
      <c r="Q81" s="86" t="s">
        <v>65</v>
      </c>
      <c r="R81" s="87">
        <v>50</v>
      </c>
      <c r="S81" s="86" t="s">
        <v>67</v>
      </c>
      <c r="T81" s="88" t="s">
        <v>126</v>
      </c>
      <c r="U81" s="89">
        <v>2.9411764705882355</v>
      </c>
      <c r="V81" s="86" t="s">
        <v>87</v>
      </c>
      <c r="W81" s="86" t="s">
        <v>92</v>
      </c>
      <c r="X81" s="86" t="s">
        <v>65</v>
      </c>
      <c r="Y81" s="86" t="s">
        <v>41</v>
      </c>
      <c r="Z81" s="86" t="s">
        <v>85</v>
      </c>
      <c r="AA81" s="86" t="s">
        <v>85</v>
      </c>
      <c r="AB81" s="90" t="s">
        <v>41</v>
      </c>
      <c r="AC81" s="90" t="s">
        <v>147</v>
      </c>
    </row>
    <row r="82" spans="1:29" ht="18" customHeight="1" x14ac:dyDescent="0.45">
      <c r="A82" s="85">
        <v>12751</v>
      </c>
      <c r="B82" s="85" t="s">
        <v>105</v>
      </c>
      <c r="C82" s="85" t="s">
        <v>106</v>
      </c>
      <c r="D82" s="85" t="s">
        <v>207</v>
      </c>
      <c r="E82" s="85" t="s">
        <v>108</v>
      </c>
      <c r="F82" s="85" t="s">
        <v>218</v>
      </c>
      <c r="G82" s="85">
        <v>2</v>
      </c>
      <c r="H82" s="85">
        <v>2</v>
      </c>
      <c r="I82" s="85">
        <v>0</v>
      </c>
      <c r="J82" s="85">
        <v>2</v>
      </c>
      <c r="K82" s="85" t="s">
        <v>67</v>
      </c>
      <c r="L82" s="85" t="s">
        <v>65</v>
      </c>
      <c r="M82" s="85" t="s">
        <v>39</v>
      </c>
      <c r="N82" s="85" t="s">
        <v>112</v>
      </c>
      <c r="O82" s="85" t="s">
        <v>28</v>
      </c>
      <c r="P82" s="85">
        <v>4</v>
      </c>
      <c r="Q82" s="86" t="s">
        <v>65</v>
      </c>
      <c r="R82" s="87">
        <v>8</v>
      </c>
      <c r="S82" s="86" t="s">
        <v>67</v>
      </c>
      <c r="T82" s="88" t="s">
        <v>126</v>
      </c>
      <c r="U82" s="89">
        <v>0.47058823529411764</v>
      </c>
      <c r="V82" s="86" t="s">
        <v>87</v>
      </c>
      <c r="W82" s="86" t="s">
        <v>92</v>
      </c>
      <c r="X82" s="86" t="s">
        <v>65</v>
      </c>
      <c r="Y82" s="86" t="s">
        <v>41</v>
      </c>
      <c r="Z82" s="86" t="s">
        <v>85</v>
      </c>
      <c r="AA82" s="86" t="s">
        <v>85</v>
      </c>
      <c r="AB82" s="90" t="s">
        <v>41</v>
      </c>
      <c r="AC82" s="90" t="s">
        <v>147</v>
      </c>
    </row>
    <row r="83" spans="1:29" ht="18" customHeight="1" x14ac:dyDescent="0.45">
      <c r="A83" s="85">
        <v>12752</v>
      </c>
      <c r="B83" s="85" t="s">
        <v>105</v>
      </c>
      <c r="C83" s="85" t="s">
        <v>106</v>
      </c>
      <c r="D83" s="85" t="s">
        <v>207</v>
      </c>
      <c r="E83" s="85" t="s">
        <v>108</v>
      </c>
      <c r="F83" s="85" t="s">
        <v>219</v>
      </c>
      <c r="G83" s="85">
        <v>4</v>
      </c>
      <c r="H83" s="85">
        <v>0</v>
      </c>
      <c r="I83" s="85">
        <v>4</v>
      </c>
      <c r="J83" s="85">
        <v>2</v>
      </c>
      <c r="K83" s="85" t="s">
        <v>67</v>
      </c>
      <c r="L83" s="85" t="s">
        <v>65</v>
      </c>
      <c r="M83" s="85" t="s">
        <v>41</v>
      </c>
      <c r="N83" s="85" t="s">
        <v>112</v>
      </c>
      <c r="O83" s="85" t="s">
        <v>28</v>
      </c>
      <c r="P83" s="85">
        <v>25</v>
      </c>
      <c r="Q83" s="86" t="s">
        <v>65</v>
      </c>
      <c r="R83" s="87">
        <v>100</v>
      </c>
      <c r="S83" s="86" t="s">
        <v>67</v>
      </c>
      <c r="T83" s="88" t="s">
        <v>126</v>
      </c>
      <c r="U83" s="89">
        <v>5.882352941176471</v>
      </c>
      <c r="V83" s="86" t="s">
        <v>87</v>
      </c>
      <c r="W83" s="86" t="s">
        <v>92</v>
      </c>
      <c r="X83" s="86" t="s">
        <v>65</v>
      </c>
      <c r="Y83" s="86" t="s">
        <v>41</v>
      </c>
      <c r="Z83" s="86" t="s">
        <v>85</v>
      </c>
      <c r="AA83" s="86" t="s">
        <v>85</v>
      </c>
      <c r="AB83" s="90" t="s">
        <v>41</v>
      </c>
      <c r="AC83" s="90" t="s">
        <v>147</v>
      </c>
    </row>
    <row r="84" spans="1:29" ht="18" customHeight="1" x14ac:dyDescent="0.45">
      <c r="A84" s="85">
        <v>12753</v>
      </c>
      <c r="B84" s="85" t="s">
        <v>105</v>
      </c>
      <c r="C84" s="85" t="s">
        <v>106</v>
      </c>
      <c r="D84" s="85" t="s">
        <v>207</v>
      </c>
      <c r="E84" s="85" t="s">
        <v>108</v>
      </c>
      <c r="F84" s="85" t="s">
        <v>220</v>
      </c>
      <c r="G84" s="85">
        <v>2</v>
      </c>
      <c r="H84" s="85">
        <v>2</v>
      </c>
      <c r="I84" s="85">
        <v>0</v>
      </c>
      <c r="J84" s="85">
        <v>2</v>
      </c>
      <c r="K84" s="85" t="s">
        <v>67</v>
      </c>
      <c r="L84" s="85" t="s">
        <v>65</v>
      </c>
      <c r="M84" s="85" t="s">
        <v>41</v>
      </c>
      <c r="N84" s="85" t="s">
        <v>112</v>
      </c>
      <c r="O84" s="85" t="s">
        <v>28</v>
      </c>
      <c r="P84" s="85">
        <v>12</v>
      </c>
      <c r="Q84" s="86" t="s">
        <v>65</v>
      </c>
      <c r="R84" s="87">
        <v>24</v>
      </c>
      <c r="S84" s="86" t="s">
        <v>67</v>
      </c>
      <c r="T84" s="88" t="s">
        <v>126</v>
      </c>
      <c r="U84" s="89">
        <v>1.411764705882353</v>
      </c>
      <c r="V84" s="86" t="s">
        <v>87</v>
      </c>
      <c r="W84" s="86" t="s">
        <v>92</v>
      </c>
      <c r="X84" s="86" t="s">
        <v>65</v>
      </c>
      <c r="Y84" s="86" t="s">
        <v>41</v>
      </c>
      <c r="Z84" s="86" t="s">
        <v>85</v>
      </c>
      <c r="AA84" s="86" t="s">
        <v>85</v>
      </c>
      <c r="AB84" s="90" t="s">
        <v>41</v>
      </c>
      <c r="AC84" s="90" t="s">
        <v>147</v>
      </c>
    </row>
    <row r="85" spans="1:29" ht="18" customHeight="1" x14ac:dyDescent="0.45">
      <c r="A85" s="85">
        <v>12754</v>
      </c>
      <c r="B85" s="85" t="s">
        <v>105</v>
      </c>
      <c r="C85" s="85" t="s">
        <v>106</v>
      </c>
      <c r="D85" s="85" t="s">
        <v>207</v>
      </c>
      <c r="E85" s="85" t="s">
        <v>108</v>
      </c>
      <c r="F85" s="85" t="s">
        <v>221</v>
      </c>
      <c r="G85" s="85">
        <v>2</v>
      </c>
      <c r="H85" s="85">
        <v>2</v>
      </c>
      <c r="I85" s="85">
        <v>0</v>
      </c>
      <c r="J85" s="85">
        <v>2</v>
      </c>
      <c r="K85" s="85" t="s">
        <v>67</v>
      </c>
      <c r="L85" s="85" t="s">
        <v>65</v>
      </c>
      <c r="M85" s="85" t="s">
        <v>41</v>
      </c>
      <c r="N85" s="85" t="s">
        <v>112</v>
      </c>
      <c r="O85" s="85" t="s">
        <v>28</v>
      </c>
      <c r="P85" s="85">
        <v>10</v>
      </c>
      <c r="Q85" s="86" t="s">
        <v>65</v>
      </c>
      <c r="R85" s="87">
        <v>20</v>
      </c>
      <c r="S85" s="86" t="s">
        <v>67</v>
      </c>
      <c r="T85" s="88" t="s">
        <v>126</v>
      </c>
      <c r="U85" s="89">
        <v>1.1764705882352942</v>
      </c>
      <c r="V85" s="86" t="s">
        <v>87</v>
      </c>
      <c r="W85" s="86" t="s">
        <v>92</v>
      </c>
      <c r="X85" s="86" t="s">
        <v>65</v>
      </c>
      <c r="Y85" s="86" t="s">
        <v>41</v>
      </c>
      <c r="Z85" s="86" t="s">
        <v>85</v>
      </c>
      <c r="AA85" s="86" t="s">
        <v>85</v>
      </c>
      <c r="AB85" s="90" t="s">
        <v>41</v>
      </c>
      <c r="AC85" s="90" t="s">
        <v>147</v>
      </c>
    </row>
    <row r="86" spans="1:29" ht="18" customHeight="1" x14ac:dyDescent="0.45">
      <c r="A86" s="85">
        <v>12755</v>
      </c>
      <c r="B86" s="85" t="s">
        <v>105</v>
      </c>
      <c r="C86" s="85" t="s">
        <v>106</v>
      </c>
      <c r="D86" s="85" t="s">
        <v>207</v>
      </c>
      <c r="E86" s="85" t="s">
        <v>108</v>
      </c>
      <c r="F86" s="85" t="s">
        <v>222</v>
      </c>
      <c r="G86" s="85">
        <v>2</v>
      </c>
      <c r="H86" s="85">
        <v>2</v>
      </c>
      <c r="I86" s="85">
        <v>0</v>
      </c>
      <c r="J86" s="85">
        <v>2</v>
      </c>
      <c r="K86" s="85" t="s">
        <v>67</v>
      </c>
      <c r="L86" s="85" t="s">
        <v>65</v>
      </c>
      <c r="M86" s="85" t="s">
        <v>41</v>
      </c>
      <c r="N86" s="85" t="s">
        <v>112</v>
      </c>
      <c r="O86" s="85" t="s">
        <v>28</v>
      </c>
      <c r="P86" s="85">
        <v>24</v>
      </c>
      <c r="Q86" s="86" t="s">
        <v>65</v>
      </c>
      <c r="R86" s="87">
        <v>48</v>
      </c>
      <c r="S86" s="86" t="s">
        <v>67</v>
      </c>
      <c r="T86" s="88" t="s">
        <v>126</v>
      </c>
      <c r="U86" s="89">
        <v>2.8235294117647061</v>
      </c>
      <c r="V86" s="86" t="s">
        <v>87</v>
      </c>
      <c r="W86" s="86" t="s">
        <v>92</v>
      </c>
      <c r="X86" s="86" t="s">
        <v>65</v>
      </c>
      <c r="Y86" s="86" t="s">
        <v>41</v>
      </c>
      <c r="Z86" s="86" t="s">
        <v>85</v>
      </c>
      <c r="AA86" s="86" t="s">
        <v>85</v>
      </c>
      <c r="AB86" s="90" t="s">
        <v>41</v>
      </c>
      <c r="AC86" s="90" t="s">
        <v>147</v>
      </c>
    </row>
    <row r="87" spans="1:29" ht="18" customHeight="1" x14ac:dyDescent="0.45">
      <c r="A87" s="85">
        <v>12756</v>
      </c>
      <c r="B87" s="85" t="s">
        <v>105</v>
      </c>
      <c r="C87" s="85" t="s">
        <v>106</v>
      </c>
      <c r="D87" s="85" t="s">
        <v>207</v>
      </c>
      <c r="E87" s="85" t="s">
        <v>108</v>
      </c>
      <c r="F87" s="85" t="s">
        <v>223</v>
      </c>
      <c r="G87" s="85">
        <v>2</v>
      </c>
      <c r="H87" s="85">
        <v>1</v>
      </c>
      <c r="I87" s="85">
        <v>1</v>
      </c>
      <c r="J87" s="85">
        <v>2</v>
      </c>
      <c r="K87" s="85" t="s">
        <v>67</v>
      </c>
      <c r="L87" s="85" t="s">
        <v>65</v>
      </c>
      <c r="M87" s="85" t="s">
        <v>41</v>
      </c>
      <c r="N87" s="85" t="s">
        <v>112</v>
      </c>
      <c r="O87" s="85" t="s">
        <v>28</v>
      </c>
      <c r="P87" s="85">
        <v>24</v>
      </c>
      <c r="Q87" s="86" t="s">
        <v>65</v>
      </c>
      <c r="R87" s="87">
        <v>48</v>
      </c>
      <c r="S87" s="86" t="s">
        <v>67</v>
      </c>
      <c r="T87" s="88" t="s">
        <v>126</v>
      </c>
      <c r="U87" s="89">
        <v>2.8235294117647061</v>
      </c>
      <c r="V87" s="86" t="s">
        <v>87</v>
      </c>
      <c r="W87" s="86" t="s">
        <v>92</v>
      </c>
      <c r="X87" s="86" t="s">
        <v>65</v>
      </c>
      <c r="Y87" s="86" t="s">
        <v>41</v>
      </c>
      <c r="Z87" s="86" t="s">
        <v>85</v>
      </c>
      <c r="AA87" s="86" t="s">
        <v>85</v>
      </c>
      <c r="AB87" s="90" t="s">
        <v>41</v>
      </c>
      <c r="AC87" s="90" t="s">
        <v>147</v>
      </c>
    </row>
    <row r="88" spans="1:29" ht="18" customHeight="1" x14ac:dyDescent="0.45">
      <c r="A88" s="85">
        <v>12757</v>
      </c>
      <c r="B88" s="85" t="s">
        <v>105</v>
      </c>
      <c r="C88" s="85" t="s">
        <v>106</v>
      </c>
      <c r="D88" s="85" t="s">
        <v>207</v>
      </c>
      <c r="E88" s="85" t="s">
        <v>108</v>
      </c>
      <c r="F88" s="85" t="s">
        <v>97</v>
      </c>
      <c r="G88" s="85">
        <v>2</v>
      </c>
      <c r="H88" s="85">
        <v>0</v>
      </c>
      <c r="I88" s="85">
        <v>2</v>
      </c>
      <c r="J88" s="85">
        <v>2</v>
      </c>
      <c r="K88" s="85" t="s">
        <v>67</v>
      </c>
      <c r="L88" s="85" t="s">
        <v>65</v>
      </c>
      <c r="M88" s="85" t="s">
        <v>41</v>
      </c>
      <c r="N88" s="85" t="s">
        <v>112</v>
      </c>
      <c r="O88" s="85" t="s">
        <v>28</v>
      </c>
      <c r="P88" s="85">
        <v>3</v>
      </c>
      <c r="Q88" s="86" t="s">
        <v>65</v>
      </c>
      <c r="R88" s="87">
        <v>6</v>
      </c>
      <c r="S88" s="86" t="s">
        <v>67</v>
      </c>
      <c r="T88" s="88" t="s">
        <v>126</v>
      </c>
      <c r="U88" s="89">
        <v>0.35294117647058826</v>
      </c>
      <c r="V88" s="86" t="s">
        <v>87</v>
      </c>
      <c r="W88" s="86" t="s">
        <v>92</v>
      </c>
      <c r="X88" s="86" t="s">
        <v>65</v>
      </c>
      <c r="Y88" s="86" t="s">
        <v>41</v>
      </c>
      <c r="Z88" s="86" t="s">
        <v>85</v>
      </c>
      <c r="AA88" s="86" t="s">
        <v>85</v>
      </c>
      <c r="AB88" s="90" t="s">
        <v>41</v>
      </c>
      <c r="AC88" s="90" t="s">
        <v>147</v>
      </c>
    </row>
    <row r="89" spans="1:29" ht="18" customHeight="1" x14ac:dyDescent="0.45">
      <c r="A89" s="85">
        <v>12758</v>
      </c>
      <c r="B89" s="85" t="s">
        <v>105</v>
      </c>
      <c r="C89" s="85" t="s">
        <v>106</v>
      </c>
      <c r="D89" s="85" t="s">
        <v>207</v>
      </c>
      <c r="E89" s="85" t="s">
        <v>108</v>
      </c>
      <c r="F89" s="85" t="s">
        <v>224</v>
      </c>
      <c r="G89" s="85">
        <v>3</v>
      </c>
      <c r="H89" s="85">
        <v>2</v>
      </c>
      <c r="I89" s="85">
        <v>1</v>
      </c>
      <c r="J89" s="85">
        <v>2</v>
      </c>
      <c r="K89" s="85" t="s">
        <v>67</v>
      </c>
      <c r="L89" s="85" t="s">
        <v>65</v>
      </c>
      <c r="M89" s="85" t="s">
        <v>41</v>
      </c>
      <c r="N89" s="85" t="s">
        <v>112</v>
      </c>
      <c r="O89" s="85" t="s">
        <v>28</v>
      </c>
      <c r="P89" s="85">
        <v>24</v>
      </c>
      <c r="Q89" s="86" t="s">
        <v>65</v>
      </c>
      <c r="R89" s="87">
        <v>72</v>
      </c>
      <c r="S89" s="86" t="s">
        <v>67</v>
      </c>
      <c r="T89" s="88" t="s">
        <v>126</v>
      </c>
      <c r="U89" s="89">
        <v>4.2352941176470589</v>
      </c>
      <c r="V89" s="86" t="s">
        <v>87</v>
      </c>
      <c r="W89" s="86" t="s">
        <v>92</v>
      </c>
      <c r="X89" s="86" t="s">
        <v>65</v>
      </c>
      <c r="Y89" s="86" t="s">
        <v>41</v>
      </c>
      <c r="Z89" s="86" t="s">
        <v>85</v>
      </c>
      <c r="AA89" s="86" t="s">
        <v>85</v>
      </c>
      <c r="AB89" s="90" t="s">
        <v>41</v>
      </c>
      <c r="AC89" s="90" t="s">
        <v>147</v>
      </c>
    </row>
    <row r="90" spans="1:29" ht="18" customHeight="1" x14ac:dyDescent="0.45">
      <c r="A90" s="85">
        <v>12759</v>
      </c>
      <c r="B90" s="85" t="s">
        <v>105</v>
      </c>
      <c r="C90" s="85" t="s">
        <v>106</v>
      </c>
      <c r="D90" s="85" t="s">
        <v>207</v>
      </c>
      <c r="E90" s="85" t="s">
        <v>108</v>
      </c>
      <c r="F90" s="85" t="s">
        <v>225</v>
      </c>
      <c r="G90" s="85">
        <v>2</v>
      </c>
      <c r="H90" s="85">
        <v>1</v>
      </c>
      <c r="I90" s="85">
        <v>1</v>
      </c>
      <c r="J90" s="85">
        <v>2</v>
      </c>
      <c r="K90" s="85" t="s">
        <v>67</v>
      </c>
      <c r="L90" s="85" t="s">
        <v>65</v>
      </c>
      <c r="M90" s="85" t="s">
        <v>41</v>
      </c>
      <c r="N90" s="85" t="s">
        <v>112</v>
      </c>
      <c r="O90" s="85" t="s">
        <v>28</v>
      </c>
      <c r="P90" s="85">
        <v>10</v>
      </c>
      <c r="Q90" s="86" t="s">
        <v>65</v>
      </c>
      <c r="R90" s="87">
        <v>20</v>
      </c>
      <c r="S90" s="86" t="s">
        <v>67</v>
      </c>
      <c r="T90" s="88" t="s">
        <v>126</v>
      </c>
      <c r="U90" s="89">
        <v>1.1764705882352942</v>
      </c>
      <c r="V90" s="86" t="s">
        <v>87</v>
      </c>
      <c r="W90" s="86" t="s">
        <v>92</v>
      </c>
      <c r="X90" s="86" t="s">
        <v>65</v>
      </c>
      <c r="Y90" s="86" t="s">
        <v>41</v>
      </c>
      <c r="Z90" s="86" t="s">
        <v>85</v>
      </c>
      <c r="AA90" s="86" t="s">
        <v>85</v>
      </c>
      <c r="AB90" s="90" t="s">
        <v>41</v>
      </c>
      <c r="AC90" s="90" t="s">
        <v>147</v>
      </c>
    </row>
    <row r="91" spans="1:29" ht="18" customHeight="1" x14ac:dyDescent="0.45">
      <c r="A91" s="85">
        <v>12760</v>
      </c>
      <c r="B91" s="85" t="s">
        <v>105</v>
      </c>
      <c r="C91" s="85" t="s">
        <v>106</v>
      </c>
      <c r="D91" s="85" t="s">
        <v>207</v>
      </c>
      <c r="E91" s="85" t="s">
        <v>109</v>
      </c>
      <c r="F91" s="85" t="s">
        <v>226</v>
      </c>
      <c r="G91" s="85">
        <v>9</v>
      </c>
      <c r="H91" s="85">
        <v>0</v>
      </c>
      <c r="I91" s="85">
        <v>9</v>
      </c>
      <c r="J91" s="85">
        <v>2</v>
      </c>
      <c r="K91" s="85" t="s">
        <v>67</v>
      </c>
      <c r="L91" s="85" t="s">
        <v>65</v>
      </c>
      <c r="M91" s="85" t="s">
        <v>41</v>
      </c>
      <c r="N91" s="85" t="s">
        <v>112</v>
      </c>
      <c r="O91" s="85" t="s">
        <v>28</v>
      </c>
      <c r="P91" s="85">
        <v>29</v>
      </c>
      <c r="Q91" s="86" t="s">
        <v>65</v>
      </c>
      <c r="R91" s="87">
        <v>261</v>
      </c>
      <c r="S91" s="86" t="s">
        <v>67</v>
      </c>
      <c r="T91" s="88" t="s">
        <v>126</v>
      </c>
      <c r="U91" s="89">
        <v>15.352941176470589</v>
      </c>
      <c r="V91" s="86" t="s">
        <v>87</v>
      </c>
      <c r="W91" s="86" t="s">
        <v>92</v>
      </c>
      <c r="X91" s="86" t="s">
        <v>65</v>
      </c>
      <c r="Y91" s="86" t="s">
        <v>41</v>
      </c>
      <c r="Z91" s="91" t="s">
        <v>85</v>
      </c>
      <c r="AA91" s="86" t="s">
        <v>85</v>
      </c>
      <c r="AB91" s="90" t="s">
        <v>41</v>
      </c>
      <c r="AC91" s="90" t="s">
        <v>147</v>
      </c>
    </row>
    <row r="92" spans="1:29" ht="18" customHeight="1" x14ac:dyDescent="0.45">
      <c r="A92" s="85">
        <v>12761</v>
      </c>
      <c r="B92" s="85" t="s">
        <v>105</v>
      </c>
      <c r="C92" s="85" t="s">
        <v>106</v>
      </c>
      <c r="D92" s="85" t="s">
        <v>227</v>
      </c>
      <c r="E92" s="85" t="s">
        <v>109</v>
      </c>
      <c r="F92" s="85" t="s">
        <v>228</v>
      </c>
      <c r="G92" s="85">
        <v>3</v>
      </c>
      <c r="H92" s="85">
        <v>3</v>
      </c>
      <c r="I92" s="85">
        <v>0</v>
      </c>
      <c r="J92" s="85">
        <v>2</v>
      </c>
      <c r="K92" s="85" t="s">
        <v>67</v>
      </c>
      <c r="L92" s="85" t="s">
        <v>65</v>
      </c>
      <c r="M92" s="85" t="s">
        <v>128</v>
      </c>
      <c r="N92" s="85" t="s">
        <v>129</v>
      </c>
      <c r="O92" s="85" t="s">
        <v>130</v>
      </c>
      <c r="P92" s="85">
        <v>3</v>
      </c>
      <c r="Q92" s="86" t="s">
        <v>65</v>
      </c>
      <c r="R92" s="87">
        <v>9</v>
      </c>
      <c r="S92" s="86" t="s">
        <v>67</v>
      </c>
      <c r="T92" s="88" t="s">
        <v>131</v>
      </c>
      <c r="U92" s="89">
        <v>0.75</v>
      </c>
      <c r="V92" s="86" t="s">
        <v>88</v>
      </c>
      <c r="W92" s="86" t="s">
        <v>93</v>
      </c>
      <c r="X92" s="86" t="s">
        <v>65</v>
      </c>
      <c r="Y92" s="86" t="s">
        <v>43</v>
      </c>
      <c r="Z92" s="86" t="s">
        <v>61</v>
      </c>
      <c r="AA92" s="86" t="s">
        <v>61</v>
      </c>
      <c r="AB92" s="90" t="s">
        <v>43</v>
      </c>
      <c r="AC92" s="90" t="s">
        <v>147</v>
      </c>
    </row>
    <row r="93" spans="1:29" ht="18.75" x14ac:dyDescent="0.45">
      <c r="A93" s="85">
        <v>12762</v>
      </c>
      <c r="B93" s="85" t="s">
        <v>105</v>
      </c>
      <c r="C93" s="85" t="s">
        <v>106</v>
      </c>
      <c r="D93" s="85" t="s">
        <v>227</v>
      </c>
      <c r="E93" s="85" t="s">
        <v>109</v>
      </c>
      <c r="F93" s="85" t="s">
        <v>132</v>
      </c>
      <c r="G93" s="85">
        <v>3</v>
      </c>
      <c r="H93" s="85">
        <v>0</v>
      </c>
      <c r="I93" s="85">
        <v>3</v>
      </c>
      <c r="J93" s="85">
        <v>2</v>
      </c>
      <c r="K93" s="85" t="s">
        <v>67</v>
      </c>
      <c r="L93" s="85" t="s">
        <v>65</v>
      </c>
      <c r="M93" s="85" t="s">
        <v>128</v>
      </c>
      <c r="N93" s="85" t="s">
        <v>129</v>
      </c>
      <c r="O93" s="85" t="s">
        <v>130</v>
      </c>
      <c r="P93" s="85">
        <v>1</v>
      </c>
      <c r="Q93" s="86" t="s">
        <v>65</v>
      </c>
      <c r="R93" s="87">
        <v>3</v>
      </c>
      <c r="S93" s="86" t="s">
        <v>67</v>
      </c>
      <c r="T93" s="88" t="s">
        <v>131</v>
      </c>
      <c r="U93" s="89">
        <v>0.25</v>
      </c>
      <c r="V93" s="86" t="s">
        <v>88</v>
      </c>
      <c r="W93" s="86" t="s">
        <v>93</v>
      </c>
      <c r="X93" s="86" t="s">
        <v>65</v>
      </c>
      <c r="Y93" s="86" t="s">
        <v>43</v>
      </c>
      <c r="Z93" s="86" t="s">
        <v>61</v>
      </c>
      <c r="AA93" s="86" t="s">
        <v>61</v>
      </c>
      <c r="AB93" s="90" t="s">
        <v>43</v>
      </c>
      <c r="AC93" s="90" t="s">
        <v>147</v>
      </c>
    </row>
    <row r="94" spans="1:29" ht="18.75" x14ac:dyDescent="0.45">
      <c r="A94" s="85">
        <v>12763</v>
      </c>
      <c r="B94" s="85" t="s">
        <v>105</v>
      </c>
      <c r="C94" s="85" t="s">
        <v>106</v>
      </c>
      <c r="D94" s="85" t="s">
        <v>227</v>
      </c>
      <c r="E94" s="85" t="s">
        <v>109</v>
      </c>
      <c r="F94" s="85" t="s">
        <v>78</v>
      </c>
      <c r="G94" s="85">
        <v>3</v>
      </c>
      <c r="H94" s="85">
        <v>0</v>
      </c>
      <c r="I94" s="85">
        <v>3</v>
      </c>
      <c r="J94" s="85">
        <v>2</v>
      </c>
      <c r="K94" s="85" t="s">
        <v>67</v>
      </c>
      <c r="L94" s="85" t="s">
        <v>65</v>
      </c>
      <c r="M94" s="85" t="s">
        <v>128</v>
      </c>
      <c r="N94" s="85" t="s">
        <v>129</v>
      </c>
      <c r="O94" s="85" t="s">
        <v>130</v>
      </c>
      <c r="P94" s="85">
        <v>1</v>
      </c>
      <c r="Q94" s="86" t="s">
        <v>65</v>
      </c>
      <c r="R94" s="87">
        <v>3</v>
      </c>
      <c r="S94" s="86" t="s">
        <v>67</v>
      </c>
      <c r="T94" s="88" t="s">
        <v>131</v>
      </c>
      <c r="U94" s="89">
        <v>0.25</v>
      </c>
      <c r="V94" s="86" t="s">
        <v>88</v>
      </c>
      <c r="W94" s="86" t="s">
        <v>93</v>
      </c>
      <c r="X94" s="86" t="s">
        <v>65</v>
      </c>
      <c r="Y94" s="86" t="s">
        <v>43</v>
      </c>
      <c r="Z94" s="86" t="s">
        <v>61</v>
      </c>
      <c r="AA94" s="86" t="s">
        <v>61</v>
      </c>
      <c r="AB94" s="90" t="s">
        <v>43</v>
      </c>
      <c r="AC94" s="90" t="s">
        <v>147</v>
      </c>
    </row>
    <row r="95" spans="1:29" ht="18.75" x14ac:dyDescent="0.45">
      <c r="A95" s="85">
        <v>12764</v>
      </c>
      <c r="B95" s="85" t="s">
        <v>105</v>
      </c>
      <c r="C95" s="85" t="s">
        <v>106</v>
      </c>
      <c r="D95" s="85" t="s">
        <v>227</v>
      </c>
      <c r="E95" s="85" t="s">
        <v>109</v>
      </c>
      <c r="F95" s="85" t="s">
        <v>78</v>
      </c>
      <c r="G95" s="85">
        <v>9</v>
      </c>
      <c r="H95" s="85">
        <v>0</v>
      </c>
      <c r="I95" s="85">
        <v>9</v>
      </c>
      <c r="J95" s="85">
        <v>2</v>
      </c>
      <c r="K95" s="85" t="s">
        <v>67</v>
      </c>
      <c r="L95" s="85" t="s">
        <v>65</v>
      </c>
      <c r="M95" s="85" t="s">
        <v>128</v>
      </c>
      <c r="N95" s="85" t="s">
        <v>129</v>
      </c>
      <c r="O95" s="85" t="s">
        <v>130</v>
      </c>
      <c r="P95" s="85">
        <v>4</v>
      </c>
      <c r="Q95" s="86" t="s">
        <v>65</v>
      </c>
      <c r="R95" s="87">
        <v>36</v>
      </c>
      <c r="S95" s="86" t="s">
        <v>67</v>
      </c>
      <c r="T95" s="88" t="s">
        <v>131</v>
      </c>
      <c r="U95" s="89">
        <v>3</v>
      </c>
      <c r="V95" s="86" t="s">
        <v>88</v>
      </c>
      <c r="W95" s="86" t="s">
        <v>93</v>
      </c>
      <c r="X95" s="86" t="s">
        <v>65</v>
      </c>
      <c r="Y95" s="86" t="s">
        <v>43</v>
      </c>
      <c r="Z95" s="86" t="s">
        <v>61</v>
      </c>
      <c r="AA95" s="86" t="s">
        <v>61</v>
      </c>
      <c r="AB95" s="90" t="s">
        <v>43</v>
      </c>
      <c r="AC95" s="90" t="s">
        <v>147</v>
      </c>
    </row>
    <row r="96" spans="1:29" ht="18.75" x14ac:dyDescent="0.45">
      <c r="A96" s="85">
        <v>12765</v>
      </c>
      <c r="B96" s="85" t="s">
        <v>105</v>
      </c>
      <c r="C96" s="85" t="s">
        <v>106</v>
      </c>
      <c r="D96" s="85" t="s">
        <v>229</v>
      </c>
      <c r="E96" s="85" t="s">
        <v>109</v>
      </c>
      <c r="F96" s="85" t="s">
        <v>230</v>
      </c>
      <c r="G96" s="85">
        <v>3</v>
      </c>
      <c r="H96" s="85">
        <v>1</v>
      </c>
      <c r="I96" s="85">
        <v>2</v>
      </c>
      <c r="J96" s="85">
        <v>2</v>
      </c>
      <c r="K96" s="85" t="s">
        <v>67</v>
      </c>
      <c r="L96" s="85" t="s">
        <v>65</v>
      </c>
      <c r="M96" s="85" t="s">
        <v>133</v>
      </c>
      <c r="N96" s="85" t="s">
        <v>129</v>
      </c>
      <c r="O96" s="85" t="s">
        <v>130</v>
      </c>
      <c r="P96" s="85">
        <v>1</v>
      </c>
      <c r="Q96" s="86" t="s">
        <v>65</v>
      </c>
      <c r="R96" s="87">
        <v>3</v>
      </c>
      <c r="S96" s="86" t="s">
        <v>67</v>
      </c>
      <c r="T96" s="88" t="s">
        <v>134</v>
      </c>
      <c r="U96" s="89">
        <v>0.25</v>
      </c>
      <c r="V96" s="86" t="s">
        <v>88</v>
      </c>
      <c r="W96" s="86" t="s">
        <v>94</v>
      </c>
      <c r="X96" s="86" t="s">
        <v>65</v>
      </c>
      <c r="Y96" s="86" t="s">
        <v>79</v>
      </c>
      <c r="Z96" s="86" t="s">
        <v>61</v>
      </c>
      <c r="AA96" s="86" t="s">
        <v>61</v>
      </c>
      <c r="AB96" s="90" t="s">
        <v>79</v>
      </c>
      <c r="AC96" s="90" t="s">
        <v>147</v>
      </c>
    </row>
    <row r="97" spans="1:29" ht="18.75" x14ac:dyDescent="0.45">
      <c r="A97" s="85">
        <v>12766</v>
      </c>
      <c r="B97" s="85" t="s">
        <v>105</v>
      </c>
      <c r="C97" s="85" t="s">
        <v>106</v>
      </c>
      <c r="D97" s="85" t="s">
        <v>229</v>
      </c>
      <c r="E97" s="85" t="s">
        <v>109</v>
      </c>
      <c r="F97" s="85" t="s">
        <v>231</v>
      </c>
      <c r="G97" s="85">
        <v>3</v>
      </c>
      <c r="H97" s="85">
        <v>2</v>
      </c>
      <c r="I97" s="85">
        <v>1</v>
      </c>
      <c r="J97" s="85">
        <v>2</v>
      </c>
      <c r="K97" s="85" t="s">
        <v>67</v>
      </c>
      <c r="L97" s="85" t="s">
        <v>65</v>
      </c>
      <c r="M97" s="85" t="s">
        <v>133</v>
      </c>
      <c r="N97" s="85" t="s">
        <v>129</v>
      </c>
      <c r="O97" s="85" t="s">
        <v>130</v>
      </c>
      <c r="P97" s="85">
        <v>4</v>
      </c>
      <c r="Q97" s="86" t="s">
        <v>65</v>
      </c>
      <c r="R97" s="87">
        <v>12</v>
      </c>
      <c r="S97" s="86" t="s">
        <v>67</v>
      </c>
      <c r="T97" s="88" t="s">
        <v>134</v>
      </c>
      <c r="U97" s="89">
        <v>1</v>
      </c>
      <c r="V97" s="86" t="s">
        <v>88</v>
      </c>
      <c r="W97" s="86" t="s">
        <v>94</v>
      </c>
      <c r="X97" s="86" t="s">
        <v>65</v>
      </c>
      <c r="Y97" s="86" t="s">
        <v>79</v>
      </c>
      <c r="Z97" s="86" t="s">
        <v>61</v>
      </c>
      <c r="AA97" s="86" t="s">
        <v>61</v>
      </c>
      <c r="AB97" s="90" t="s">
        <v>79</v>
      </c>
      <c r="AC97" s="90" t="s">
        <v>147</v>
      </c>
    </row>
    <row r="98" spans="1:29" ht="18.75" x14ac:dyDescent="0.45">
      <c r="A98" s="85">
        <v>12767</v>
      </c>
      <c r="B98" s="85" t="s">
        <v>105</v>
      </c>
      <c r="C98" s="85" t="s">
        <v>106</v>
      </c>
      <c r="D98" s="85" t="s">
        <v>229</v>
      </c>
      <c r="E98" s="85" t="s">
        <v>109</v>
      </c>
      <c r="F98" s="85" t="s">
        <v>232</v>
      </c>
      <c r="G98" s="85">
        <v>3</v>
      </c>
      <c r="H98" s="85">
        <v>3</v>
      </c>
      <c r="I98" s="85">
        <v>0</v>
      </c>
      <c r="J98" s="85">
        <v>2</v>
      </c>
      <c r="K98" s="85" t="s">
        <v>67</v>
      </c>
      <c r="L98" s="85" t="s">
        <v>65</v>
      </c>
      <c r="M98" s="85" t="s">
        <v>133</v>
      </c>
      <c r="N98" s="85" t="s">
        <v>129</v>
      </c>
      <c r="O98" s="85" t="s">
        <v>130</v>
      </c>
      <c r="P98" s="85">
        <v>17</v>
      </c>
      <c r="Q98" s="86" t="s">
        <v>65</v>
      </c>
      <c r="R98" s="87">
        <v>51</v>
      </c>
      <c r="S98" s="86" t="s">
        <v>67</v>
      </c>
      <c r="T98" s="88" t="s">
        <v>134</v>
      </c>
      <c r="U98" s="89">
        <v>4.25</v>
      </c>
      <c r="V98" s="86" t="s">
        <v>88</v>
      </c>
      <c r="W98" s="86" t="s">
        <v>94</v>
      </c>
      <c r="X98" s="86" t="s">
        <v>65</v>
      </c>
      <c r="Y98" s="86" t="s">
        <v>79</v>
      </c>
      <c r="Z98" s="86" t="s">
        <v>61</v>
      </c>
      <c r="AA98" s="86" t="s">
        <v>61</v>
      </c>
      <c r="AB98" s="90" t="s">
        <v>79</v>
      </c>
      <c r="AC98" s="90" t="s">
        <v>147</v>
      </c>
    </row>
    <row r="99" spans="1:29" ht="18.75" x14ac:dyDescent="0.45">
      <c r="A99" s="85">
        <v>12768</v>
      </c>
      <c r="B99" s="85" t="s">
        <v>105</v>
      </c>
      <c r="C99" s="85" t="s">
        <v>106</v>
      </c>
      <c r="D99" s="85" t="s">
        <v>229</v>
      </c>
      <c r="E99" s="85" t="s">
        <v>109</v>
      </c>
      <c r="F99" s="85" t="s">
        <v>233</v>
      </c>
      <c r="G99" s="85">
        <v>3</v>
      </c>
      <c r="H99" s="85">
        <v>2</v>
      </c>
      <c r="I99" s="85">
        <v>1</v>
      </c>
      <c r="J99" s="85">
        <v>2</v>
      </c>
      <c r="K99" s="85" t="s">
        <v>67</v>
      </c>
      <c r="L99" s="85" t="s">
        <v>65</v>
      </c>
      <c r="M99" s="85" t="s">
        <v>133</v>
      </c>
      <c r="N99" s="85" t="s">
        <v>129</v>
      </c>
      <c r="O99" s="85" t="s">
        <v>130</v>
      </c>
      <c r="P99" s="85">
        <v>4</v>
      </c>
      <c r="Q99" s="86" t="s">
        <v>65</v>
      </c>
      <c r="R99" s="87">
        <v>12</v>
      </c>
      <c r="S99" s="86" t="s">
        <v>67</v>
      </c>
      <c r="T99" s="88" t="s">
        <v>134</v>
      </c>
      <c r="U99" s="89">
        <v>1</v>
      </c>
      <c r="V99" s="86" t="s">
        <v>88</v>
      </c>
      <c r="W99" s="86" t="s">
        <v>94</v>
      </c>
      <c r="X99" s="86" t="s">
        <v>65</v>
      </c>
      <c r="Y99" s="86" t="s">
        <v>79</v>
      </c>
      <c r="Z99" s="86" t="s">
        <v>61</v>
      </c>
      <c r="AA99" s="86" t="s">
        <v>61</v>
      </c>
      <c r="AB99" s="90" t="s">
        <v>79</v>
      </c>
      <c r="AC99" s="90" t="s">
        <v>147</v>
      </c>
    </row>
    <row r="100" spans="1:29" ht="18.75" x14ac:dyDescent="0.45">
      <c r="A100" s="85">
        <v>12769</v>
      </c>
      <c r="B100" s="85" t="s">
        <v>105</v>
      </c>
      <c r="C100" s="85" t="s">
        <v>106</v>
      </c>
      <c r="D100" s="85" t="s">
        <v>229</v>
      </c>
      <c r="E100" s="85" t="s">
        <v>109</v>
      </c>
      <c r="F100" s="85" t="s">
        <v>234</v>
      </c>
      <c r="G100" s="85">
        <v>3</v>
      </c>
      <c r="H100" s="85">
        <v>3</v>
      </c>
      <c r="I100" s="85">
        <v>0</v>
      </c>
      <c r="J100" s="85">
        <v>2</v>
      </c>
      <c r="K100" s="85" t="s">
        <v>67</v>
      </c>
      <c r="L100" s="85" t="s">
        <v>65</v>
      </c>
      <c r="M100" s="85" t="s">
        <v>133</v>
      </c>
      <c r="N100" s="85" t="s">
        <v>129</v>
      </c>
      <c r="O100" s="85" t="s">
        <v>130</v>
      </c>
      <c r="P100" s="85">
        <v>17</v>
      </c>
      <c r="Q100" s="86" t="s">
        <v>65</v>
      </c>
      <c r="R100" s="87">
        <v>51</v>
      </c>
      <c r="S100" s="86" t="s">
        <v>67</v>
      </c>
      <c r="T100" s="88" t="s">
        <v>134</v>
      </c>
      <c r="U100" s="89">
        <v>4.25</v>
      </c>
      <c r="V100" s="86" t="s">
        <v>88</v>
      </c>
      <c r="W100" s="86" t="s">
        <v>94</v>
      </c>
      <c r="X100" s="86" t="s">
        <v>65</v>
      </c>
      <c r="Y100" s="86" t="s">
        <v>79</v>
      </c>
      <c r="Z100" s="86" t="s">
        <v>61</v>
      </c>
      <c r="AA100" s="86" t="s">
        <v>61</v>
      </c>
      <c r="AB100" s="90" t="s">
        <v>79</v>
      </c>
      <c r="AC100" s="90" t="s">
        <v>147</v>
      </c>
    </row>
    <row r="101" spans="1:29" ht="18.75" x14ac:dyDescent="0.45">
      <c r="A101" s="85">
        <v>12770</v>
      </c>
      <c r="B101" s="85" t="s">
        <v>105</v>
      </c>
      <c r="C101" s="85" t="s">
        <v>106</v>
      </c>
      <c r="D101" s="85" t="s">
        <v>229</v>
      </c>
      <c r="E101" s="85" t="s">
        <v>109</v>
      </c>
      <c r="F101" s="85" t="s">
        <v>235</v>
      </c>
      <c r="G101" s="85">
        <v>3</v>
      </c>
      <c r="H101" s="85">
        <v>2</v>
      </c>
      <c r="I101" s="85">
        <v>1</v>
      </c>
      <c r="J101" s="85">
        <v>2</v>
      </c>
      <c r="K101" s="85" t="s">
        <v>67</v>
      </c>
      <c r="L101" s="85" t="s">
        <v>65</v>
      </c>
      <c r="M101" s="85" t="s">
        <v>133</v>
      </c>
      <c r="N101" s="85" t="s">
        <v>129</v>
      </c>
      <c r="O101" s="85" t="s">
        <v>130</v>
      </c>
      <c r="P101" s="85">
        <v>8</v>
      </c>
      <c r="Q101" s="86" t="s">
        <v>65</v>
      </c>
      <c r="R101" s="87">
        <v>24</v>
      </c>
      <c r="S101" s="86" t="s">
        <v>67</v>
      </c>
      <c r="T101" s="88" t="s">
        <v>134</v>
      </c>
      <c r="U101" s="89">
        <v>2</v>
      </c>
      <c r="V101" s="86" t="s">
        <v>88</v>
      </c>
      <c r="W101" s="86" t="s">
        <v>94</v>
      </c>
      <c r="X101" s="86" t="s">
        <v>65</v>
      </c>
      <c r="Y101" s="86" t="s">
        <v>79</v>
      </c>
      <c r="Z101" s="86" t="s">
        <v>61</v>
      </c>
      <c r="AA101" s="86" t="s">
        <v>61</v>
      </c>
      <c r="AB101" s="90" t="s">
        <v>79</v>
      </c>
      <c r="AC101" s="90" t="s">
        <v>147</v>
      </c>
    </row>
    <row r="102" spans="1:29" ht="18.75" x14ac:dyDescent="0.45">
      <c r="A102" s="85">
        <v>12771</v>
      </c>
      <c r="B102" s="85" t="s">
        <v>105</v>
      </c>
      <c r="C102" s="85" t="s">
        <v>106</v>
      </c>
      <c r="D102" s="85" t="s">
        <v>229</v>
      </c>
      <c r="E102" s="85" t="s">
        <v>109</v>
      </c>
      <c r="F102" s="85" t="s">
        <v>86</v>
      </c>
      <c r="G102" s="85">
        <v>3</v>
      </c>
      <c r="H102" s="85">
        <v>3</v>
      </c>
      <c r="I102" s="85">
        <v>0</v>
      </c>
      <c r="J102" s="85">
        <v>2</v>
      </c>
      <c r="K102" s="85" t="s">
        <v>67</v>
      </c>
      <c r="L102" s="85" t="s">
        <v>65</v>
      </c>
      <c r="M102" s="85" t="s">
        <v>133</v>
      </c>
      <c r="N102" s="85" t="s">
        <v>129</v>
      </c>
      <c r="O102" s="85" t="s">
        <v>130</v>
      </c>
      <c r="P102" s="85">
        <v>5</v>
      </c>
      <c r="Q102" s="86" t="s">
        <v>65</v>
      </c>
      <c r="R102" s="87">
        <v>15</v>
      </c>
      <c r="S102" s="86" t="s">
        <v>67</v>
      </c>
      <c r="T102" s="88" t="s">
        <v>134</v>
      </c>
      <c r="U102" s="89">
        <v>1.25</v>
      </c>
      <c r="V102" s="86" t="s">
        <v>88</v>
      </c>
      <c r="W102" s="86" t="s">
        <v>94</v>
      </c>
      <c r="X102" s="86" t="s">
        <v>65</v>
      </c>
      <c r="Y102" s="86" t="s">
        <v>79</v>
      </c>
      <c r="Z102" s="86" t="s">
        <v>61</v>
      </c>
      <c r="AA102" s="86" t="s">
        <v>61</v>
      </c>
      <c r="AB102" s="90" t="s">
        <v>79</v>
      </c>
      <c r="AC102" s="90" t="s">
        <v>147</v>
      </c>
    </row>
    <row r="103" spans="1:29" ht="18.75" x14ac:dyDescent="0.45">
      <c r="A103" s="85">
        <v>12772</v>
      </c>
      <c r="B103" s="85" t="s">
        <v>105</v>
      </c>
      <c r="C103" s="85" t="s">
        <v>106</v>
      </c>
      <c r="D103" s="85" t="s">
        <v>229</v>
      </c>
      <c r="E103" s="85" t="s">
        <v>109</v>
      </c>
      <c r="F103" s="85" t="s">
        <v>236</v>
      </c>
      <c r="G103" s="85">
        <v>1</v>
      </c>
      <c r="H103" s="85">
        <v>1</v>
      </c>
      <c r="I103" s="85">
        <v>0</v>
      </c>
      <c r="J103" s="85">
        <v>2</v>
      </c>
      <c r="K103" s="85" t="s">
        <v>67</v>
      </c>
      <c r="L103" s="85" t="s">
        <v>65</v>
      </c>
      <c r="M103" s="85" t="s">
        <v>133</v>
      </c>
      <c r="N103" s="85" t="s">
        <v>129</v>
      </c>
      <c r="O103" s="85" t="s">
        <v>130</v>
      </c>
      <c r="P103" s="85">
        <v>17</v>
      </c>
      <c r="Q103" s="86" t="s">
        <v>65</v>
      </c>
      <c r="R103" s="87">
        <v>17</v>
      </c>
      <c r="S103" s="86" t="s">
        <v>67</v>
      </c>
      <c r="T103" s="88" t="s">
        <v>134</v>
      </c>
      <c r="U103" s="89">
        <v>1.4166666666666667</v>
      </c>
      <c r="V103" s="86" t="s">
        <v>88</v>
      </c>
      <c r="W103" s="86" t="s">
        <v>94</v>
      </c>
      <c r="X103" s="86" t="s">
        <v>65</v>
      </c>
      <c r="Y103" s="86" t="s">
        <v>79</v>
      </c>
      <c r="Z103" s="86" t="s">
        <v>61</v>
      </c>
      <c r="AA103" s="86" t="s">
        <v>61</v>
      </c>
      <c r="AB103" s="90" t="s">
        <v>79</v>
      </c>
      <c r="AC103" s="90" t="s">
        <v>147</v>
      </c>
    </row>
    <row r="104" spans="1:29" ht="18.75" x14ac:dyDescent="0.45">
      <c r="A104" s="85">
        <v>12773</v>
      </c>
      <c r="B104" s="85" t="s">
        <v>105</v>
      </c>
      <c r="C104" s="85" t="s">
        <v>106</v>
      </c>
      <c r="D104" s="85" t="s">
        <v>229</v>
      </c>
      <c r="E104" s="85" t="s">
        <v>109</v>
      </c>
      <c r="F104" s="85" t="s">
        <v>80</v>
      </c>
      <c r="G104" s="85">
        <v>3</v>
      </c>
      <c r="H104" s="85">
        <v>0</v>
      </c>
      <c r="I104" s="85">
        <v>3</v>
      </c>
      <c r="J104" s="85">
        <v>2</v>
      </c>
      <c r="K104" s="85" t="s">
        <v>67</v>
      </c>
      <c r="L104" s="85" t="s">
        <v>65</v>
      </c>
      <c r="M104" s="85" t="s">
        <v>133</v>
      </c>
      <c r="N104" s="85" t="s">
        <v>129</v>
      </c>
      <c r="O104" s="85" t="s">
        <v>130</v>
      </c>
      <c r="P104" s="85">
        <v>4</v>
      </c>
      <c r="Q104" s="86" t="s">
        <v>65</v>
      </c>
      <c r="R104" s="87">
        <v>12</v>
      </c>
      <c r="S104" s="86" t="s">
        <v>67</v>
      </c>
      <c r="T104" s="88" t="s">
        <v>134</v>
      </c>
      <c r="U104" s="89">
        <v>1</v>
      </c>
      <c r="V104" s="86" t="s">
        <v>88</v>
      </c>
      <c r="W104" s="86" t="s">
        <v>94</v>
      </c>
      <c r="X104" s="86" t="s">
        <v>65</v>
      </c>
      <c r="Y104" s="86" t="s">
        <v>79</v>
      </c>
      <c r="Z104" s="86" t="s">
        <v>61</v>
      </c>
      <c r="AA104" s="86" t="s">
        <v>61</v>
      </c>
      <c r="AB104" s="90" t="s">
        <v>79</v>
      </c>
      <c r="AC104" s="90" t="s">
        <v>147</v>
      </c>
    </row>
    <row r="105" spans="1:29" ht="18.75" x14ac:dyDescent="0.45">
      <c r="A105" s="85">
        <v>12774</v>
      </c>
      <c r="B105" s="85" t="s">
        <v>105</v>
      </c>
      <c r="C105" s="85" t="s">
        <v>106</v>
      </c>
      <c r="D105" s="85" t="s">
        <v>229</v>
      </c>
      <c r="E105" s="85" t="s">
        <v>109</v>
      </c>
      <c r="F105" s="85" t="s">
        <v>237</v>
      </c>
      <c r="G105" s="85">
        <v>3</v>
      </c>
      <c r="H105" s="85">
        <v>3</v>
      </c>
      <c r="I105" s="85">
        <v>0</v>
      </c>
      <c r="J105" s="85">
        <v>2</v>
      </c>
      <c r="K105" s="85" t="s">
        <v>67</v>
      </c>
      <c r="L105" s="85" t="s">
        <v>65</v>
      </c>
      <c r="M105" s="85" t="s">
        <v>133</v>
      </c>
      <c r="N105" s="85" t="s">
        <v>129</v>
      </c>
      <c r="O105" s="85" t="s">
        <v>130</v>
      </c>
      <c r="P105" s="85">
        <v>5</v>
      </c>
      <c r="Q105" s="86" t="s">
        <v>65</v>
      </c>
      <c r="R105" s="87">
        <v>15</v>
      </c>
      <c r="S105" s="86" t="s">
        <v>67</v>
      </c>
      <c r="T105" s="88" t="s">
        <v>134</v>
      </c>
      <c r="U105" s="89">
        <v>1.25</v>
      </c>
      <c r="V105" s="86" t="s">
        <v>88</v>
      </c>
      <c r="W105" s="86" t="s">
        <v>94</v>
      </c>
      <c r="X105" s="86" t="s">
        <v>65</v>
      </c>
      <c r="Y105" s="86" t="s">
        <v>79</v>
      </c>
      <c r="Z105" s="86" t="s">
        <v>61</v>
      </c>
      <c r="AA105" s="86" t="s">
        <v>61</v>
      </c>
      <c r="AB105" s="90" t="s">
        <v>79</v>
      </c>
      <c r="AC105" s="90" t="s">
        <v>147</v>
      </c>
    </row>
    <row r="106" spans="1:29" ht="18.75" x14ac:dyDescent="0.45">
      <c r="A106" s="85">
        <v>12775</v>
      </c>
      <c r="B106" s="85" t="s">
        <v>105</v>
      </c>
      <c r="C106" s="85" t="s">
        <v>106</v>
      </c>
      <c r="D106" s="85" t="s">
        <v>229</v>
      </c>
      <c r="E106" s="85" t="s">
        <v>109</v>
      </c>
      <c r="F106" s="85" t="s">
        <v>135</v>
      </c>
      <c r="G106" s="85">
        <v>3</v>
      </c>
      <c r="H106" s="85">
        <v>0</v>
      </c>
      <c r="I106" s="85">
        <v>3</v>
      </c>
      <c r="J106" s="85">
        <v>2</v>
      </c>
      <c r="K106" s="85" t="s">
        <v>67</v>
      </c>
      <c r="L106" s="85" t="s">
        <v>65</v>
      </c>
      <c r="M106" s="85" t="s">
        <v>133</v>
      </c>
      <c r="N106" s="85" t="s">
        <v>129</v>
      </c>
      <c r="O106" s="85" t="s">
        <v>130</v>
      </c>
      <c r="P106" s="85">
        <v>8</v>
      </c>
      <c r="Q106" s="86" t="s">
        <v>65</v>
      </c>
      <c r="R106" s="87">
        <v>24</v>
      </c>
      <c r="S106" s="86" t="s">
        <v>67</v>
      </c>
      <c r="T106" s="88" t="s">
        <v>134</v>
      </c>
      <c r="U106" s="89">
        <v>2</v>
      </c>
      <c r="V106" s="86" t="s">
        <v>88</v>
      </c>
      <c r="W106" s="86" t="s">
        <v>94</v>
      </c>
      <c r="X106" s="86" t="s">
        <v>65</v>
      </c>
      <c r="Y106" s="86" t="s">
        <v>79</v>
      </c>
      <c r="Z106" s="86" t="s">
        <v>61</v>
      </c>
      <c r="AA106" s="86" t="s">
        <v>61</v>
      </c>
      <c r="AB106" s="90" t="s">
        <v>79</v>
      </c>
      <c r="AC106" s="90" t="s">
        <v>147</v>
      </c>
    </row>
    <row r="107" spans="1:29" ht="18.75" x14ac:dyDescent="0.45">
      <c r="A107" s="85">
        <v>12776</v>
      </c>
      <c r="B107" s="85" t="s">
        <v>105</v>
      </c>
      <c r="C107" s="85" t="s">
        <v>106</v>
      </c>
      <c r="D107" s="85" t="s">
        <v>229</v>
      </c>
      <c r="E107" s="85" t="s">
        <v>109</v>
      </c>
      <c r="F107" s="85" t="s">
        <v>81</v>
      </c>
      <c r="G107" s="85">
        <v>6</v>
      </c>
      <c r="H107" s="85">
        <v>0</v>
      </c>
      <c r="I107" s="85">
        <v>6</v>
      </c>
      <c r="J107" s="85">
        <v>2</v>
      </c>
      <c r="K107" s="85" t="s">
        <v>67</v>
      </c>
      <c r="L107" s="85" t="s">
        <v>65</v>
      </c>
      <c r="M107" s="85" t="s">
        <v>133</v>
      </c>
      <c r="N107" s="85" t="s">
        <v>129</v>
      </c>
      <c r="O107" s="85" t="s">
        <v>130</v>
      </c>
      <c r="P107" s="85">
        <v>17</v>
      </c>
      <c r="Q107" s="86" t="s">
        <v>65</v>
      </c>
      <c r="R107" s="87">
        <v>102</v>
      </c>
      <c r="S107" s="86" t="s">
        <v>67</v>
      </c>
      <c r="T107" s="88" t="s">
        <v>134</v>
      </c>
      <c r="U107" s="89">
        <v>8.5</v>
      </c>
      <c r="V107" s="86" t="s">
        <v>88</v>
      </c>
      <c r="W107" s="86" t="s">
        <v>94</v>
      </c>
      <c r="X107" s="86" t="s">
        <v>65</v>
      </c>
      <c r="Y107" s="86" t="s">
        <v>79</v>
      </c>
      <c r="Z107" s="86" t="s">
        <v>61</v>
      </c>
      <c r="AA107" s="86" t="s">
        <v>61</v>
      </c>
      <c r="AB107" s="90" t="s">
        <v>79</v>
      </c>
      <c r="AC107" s="90" t="s">
        <v>147</v>
      </c>
    </row>
  </sheetData>
  <autoFilter ref="A1:Y107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40"/>
  <sheetViews>
    <sheetView showGridLines="0" tabSelected="1" topLeftCell="C1" zoomScaleNormal="100" workbookViewId="0">
      <selection activeCell="C1" sqref="A1:XFD1"/>
    </sheetView>
  </sheetViews>
  <sheetFormatPr defaultRowHeight="18.95" customHeight="1" x14ac:dyDescent="0.2"/>
  <cols>
    <col min="1" max="1" width="6.7109375" style="48" hidden="1" customWidth="1"/>
    <col min="2" max="2" width="3.85546875" style="1" hidden="1" customWidth="1"/>
    <col min="3" max="3" width="25.7109375" style="1" customWidth="1"/>
    <col min="4" max="5" width="9.140625" style="1"/>
    <col min="6" max="12" width="6.7109375" style="2" customWidth="1"/>
    <col min="13" max="13" width="8.7109375" style="2" customWidth="1"/>
    <col min="14" max="19" width="6.7109375" style="2" customWidth="1"/>
    <col min="20" max="22" width="7.140625" style="2" customWidth="1"/>
    <col min="23" max="23" width="8.7109375" style="3" customWidth="1"/>
    <col min="24" max="16384" width="9.140625" style="49"/>
  </cols>
  <sheetData>
    <row r="1" spans="1:24" s="47" customFormat="1" ht="18" customHeight="1" x14ac:dyDescent="0.2">
      <c r="A1" s="46"/>
      <c r="B1" s="1"/>
      <c r="C1" s="58" t="s">
        <v>136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s="47" customFormat="1" ht="18" customHeight="1" x14ac:dyDescent="0.2">
      <c r="A2" s="46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ht="12.75" x14ac:dyDescent="0.2">
      <c r="B3" s="5"/>
      <c r="C3" s="7" t="s">
        <v>3</v>
      </c>
      <c r="D3" s="59" t="s">
        <v>8</v>
      </c>
      <c r="E3" s="7" t="s">
        <v>9</v>
      </c>
      <c r="F3" s="8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7</v>
      </c>
    </row>
    <row r="4" spans="1:24" ht="12.75" x14ac:dyDescent="0.2">
      <c r="B4" s="12"/>
      <c r="C4" s="13"/>
      <c r="D4" s="14" t="s">
        <v>4</v>
      </c>
      <c r="E4" s="15" t="s">
        <v>5</v>
      </c>
      <c r="F4" s="16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60" t="s">
        <v>23</v>
      </c>
      <c r="T4" s="60" t="s">
        <v>24</v>
      </c>
      <c r="U4" s="60" t="s">
        <v>25</v>
      </c>
      <c r="V4" s="61" t="s">
        <v>26</v>
      </c>
      <c r="W4" s="18" t="s">
        <v>27</v>
      </c>
    </row>
    <row r="5" spans="1:24" s="50" customFormat="1" ht="18" customHeight="1" x14ac:dyDescent="0.2">
      <c r="A5" s="24"/>
      <c r="B5" s="12"/>
      <c r="C5" s="19" t="s">
        <v>36</v>
      </c>
      <c r="D5" s="19" t="s">
        <v>28</v>
      </c>
      <c r="E5" s="19" t="s">
        <v>28</v>
      </c>
      <c r="F5" s="20">
        <f t="shared" ref="F5:W5" ca="1" si="0">+F11+F17+F23+F29+F35</f>
        <v>1.5290429651484418</v>
      </c>
      <c r="G5" s="21">
        <f t="shared" ca="1" si="0"/>
        <v>0.57754010695187163</v>
      </c>
      <c r="H5" s="21">
        <f t="shared" ca="1" si="0"/>
        <v>0.54545454545454541</v>
      </c>
      <c r="I5" s="21">
        <f t="shared" ca="1" si="0"/>
        <v>0.35294117647058826</v>
      </c>
      <c r="J5" s="21">
        <f t="shared" ca="1" si="0"/>
        <v>0.54545454545454541</v>
      </c>
      <c r="K5" s="21">
        <f t="shared" ca="1" si="0"/>
        <v>1.7154711414346302</v>
      </c>
      <c r="L5" s="21">
        <f t="shared" ca="1" si="0"/>
        <v>1.5130001843997787</v>
      </c>
      <c r="M5" s="21">
        <f t="shared" ca="1" si="0"/>
        <v>282.05882352941177</v>
      </c>
      <c r="N5" s="21">
        <f t="shared" ca="1" si="0"/>
        <v>0.70588235294117652</v>
      </c>
      <c r="O5" s="21">
        <f t="shared" ca="1" si="0"/>
        <v>0.57754010695187163</v>
      </c>
      <c r="P5" s="21">
        <f t="shared" ca="1" si="0"/>
        <v>1.7967914438502675</v>
      </c>
      <c r="Q5" s="21">
        <f t="shared" ca="1" si="0"/>
        <v>0.17647058823529413</v>
      </c>
      <c r="R5" s="21">
        <f t="shared" ca="1" si="0"/>
        <v>9.3153236216116522</v>
      </c>
      <c r="S5" s="21">
        <f t="shared" ca="1" si="0"/>
        <v>0</v>
      </c>
      <c r="T5" s="21">
        <f t="shared" ca="1" si="0"/>
        <v>4.812834224598931E-2</v>
      </c>
      <c r="U5" s="21">
        <f t="shared" ca="1" si="0"/>
        <v>0</v>
      </c>
      <c r="V5" s="22">
        <f t="shared" ca="1" si="0"/>
        <v>3.2727272727272725</v>
      </c>
      <c r="W5" s="23">
        <f t="shared" ca="1" si="0"/>
        <v>304.73059192328964</v>
      </c>
    </row>
    <row r="6" spans="1:24" s="50" customFormat="1" ht="18" customHeight="1" x14ac:dyDescent="0.2">
      <c r="A6" s="24"/>
      <c r="B6" s="12"/>
      <c r="C6" s="25"/>
      <c r="D6" s="19"/>
      <c r="E6" s="19" t="s">
        <v>29</v>
      </c>
      <c r="F6" s="20">
        <f t="shared" ref="F6:W6" ca="1" si="1">+F12+F18+F24+F30+F36</f>
        <v>0</v>
      </c>
      <c r="G6" s="21">
        <f t="shared" ca="1" si="1"/>
        <v>0</v>
      </c>
      <c r="H6" s="21">
        <f t="shared" ca="1" si="1"/>
        <v>0</v>
      </c>
      <c r="I6" s="21">
        <f t="shared" ca="1" si="1"/>
        <v>0</v>
      </c>
      <c r="J6" s="21">
        <f t="shared" ca="1" si="1"/>
        <v>0</v>
      </c>
      <c r="K6" s="21">
        <f t="shared" ca="1" si="1"/>
        <v>0</v>
      </c>
      <c r="L6" s="21">
        <f t="shared" ca="1" si="1"/>
        <v>0</v>
      </c>
      <c r="M6" s="21">
        <f t="shared" ca="1" si="1"/>
        <v>0</v>
      </c>
      <c r="N6" s="21">
        <f t="shared" ca="1" si="1"/>
        <v>0</v>
      </c>
      <c r="O6" s="21">
        <f t="shared" ca="1" si="1"/>
        <v>0</v>
      </c>
      <c r="P6" s="21">
        <f t="shared" ca="1" si="1"/>
        <v>0</v>
      </c>
      <c r="Q6" s="21">
        <f t="shared" ca="1" si="1"/>
        <v>0</v>
      </c>
      <c r="R6" s="21">
        <f t="shared" ca="1" si="1"/>
        <v>0</v>
      </c>
      <c r="S6" s="21">
        <f t="shared" ca="1" si="1"/>
        <v>0</v>
      </c>
      <c r="T6" s="21">
        <f t="shared" ca="1" si="1"/>
        <v>0</v>
      </c>
      <c r="U6" s="21">
        <f t="shared" ca="1" si="1"/>
        <v>0</v>
      </c>
      <c r="V6" s="22">
        <f t="shared" ca="1" si="1"/>
        <v>0</v>
      </c>
      <c r="W6" s="23">
        <f t="shared" ca="1" si="1"/>
        <v>0</v>
      </c>
    </row>
    <row r="7" spans="1:24" s="50" customFormat="1" ht="18" customHeight="1" x14ac:dyDescent="0.2">
      <c r="A7" s="24"/>
      <c r="B7" s="12"/>
      <c r="C7" s="25"/>
      <c r="D7" s="19"/>
      <c r="E7" s="19" t="s">
        <v>27</v>
      </c>
      <c r="F7" s="20">
        <f t="shared" ref="F7:W7" ca="1" si="2">+F13+F19+F25+F31+F37</f>
        <v>1.5290429651484418</v>
      </c>
      <c r="G7" s="21">
        <f t="shared" ca="1" si="2"/>
        <v>0.57754010695187163</v>
      </c>
      <c r="H7" s="21">
        <f t="shared" ca="1" si="2"/>
        <v>0.54545454545454541</v>
      </c>
      <c r="I7" s="21">
        <f t="shared" ca="1" si="2"/>
        <v>0.35294117647058826</v>
      </c>
      <c r="J7" s="21">
        <f t="shared" ca="1" si="2"/>
        <v>0.54545454545454541</v>
      </c>
      <c r="K7" s="21">
        <f t="shared" ca="1" si="2"/>
        <v>1.7154711414346302</v>
      </c>
      <c r="L7" s="21">
        <f t="shared" ca="1" si="2"/>
        <v>1.5130001843997787</v>
      </c>
      <c r="M7" s="21">
        <f t="shared" ca="1" si="2"/>
        <v>282.05882352941177</v>
      </c>
      <c r="N7" s="21">
        <f t="shared" ca="1" si="2"/>
        <v>0.70588235294117652</v>
      </c>
      <c r="O7" s="21">
        <f t="shared" ca="1" si="2"/>
        <v>0.57754010695187163</v>
      </c>
      <c r="P7" s="21">
        <f t="shared" ca="1" si="2"/>
        <v>1.7967914438502675</v>
      </c>
      <c r="Q7" s="21">
        <f t="shared" ca="1" si="2"/>
        <v>0.17647058823529413</v>
      </c>
      <c r="R7" s="21">
        <f t="shared" ca="1" si="2"/>
        <v>9.3153236216116522</v>
      </c>
      <c r="S7" s="21">
        <f t="shared" ca="1" si="2"/>
        <v>0</v>
      </c>
      <c r="T7" s="21">
        <f t="shared" ca="1" si="2"/>
        <v>4.812834224598931E-2</v>
      </c>
      <c r="U7" s="21">
        <f t="shared" ca="1" si="2"/>
        <v>0</v>
      </c>
      <c r="V7" s="22">
        <f t="shared" ca="1" si="2"/>
        <v>3.2727272727272725</v>
      </c>
      <c r="W7" s="23">
        <f t="shared" ca="1" si="2"/>
        <v>304.73059192328964</v>
      </c>
    </row>
    <row r="8" spans="1:24" s="50" customFormat="1" ht="18" customHeight="1" x14ac:dyDescent="0.2">
      <c r="A8" s="24"/>
      <c r="B8" s="12"/>
      <c r="C8" s="25"/>
      <c r="D8" s="19" t="s">
        <v>30</v>
      </c>
      <c r="E8" s="19" t="s">
        <v>29</v>
      </c>
      <c r="F8" s="20">
        <f t="shared" ref="F8:W8" ca="1" si="3">+F14+F20+F26+F32+F38</f>
        <v>0</v>
      </c>
      <c r="G8" s="21">
        <f t="shared" ca="1" si="3"/>
        <v>0</v>
      </c>
      <c r="H8" s="21">
        <f t="shared" ca="1" si="3"/>
        <v>0</v>
      </c>
      <c r="I8" s="21">
        <f t="shared" ca="1" si="3"/>
        <v>0</v>
      </c>
      <c r="J8" s="21">
        <f t="shared" ca="1" si="3"/>
        <v>0</v>
      </c>
      <c r="K8" s="21">
        <f t="shared" ca="1" si="3"/>
        <v>0</v>
      </c>
      <c r="L8" s="21">
        <f t="shared" ca="1" si="3"/>
        <v>0</v>
      </c>
      <c r="M8" s="21">
        <f t="shared" ca="1" si="3"/>
        <v>41.416666666666664</v>
      </c>
      <c r="N8" s="21">
        <f t="shared" ca="1" si="3"/>
        <v>0</v>
      </c>
      <c r="O8" s="21">
        <f t="shared" ca="1" si="3"/>
        <v>0</v>
      </c>
      <c r="P8" s="21">
        <f t="shared" ca="1" si="3"/>
        <v>0</v>
      </c>
      <c r="Q8" s="21">
        <f t="shared" ca="1" si="3"/>
        <v>0</v>
      </c>
      <c r="R8" s="21">
        <f t="shared" ca="1" si="3"/>
        <v>0</v>
      </c>
      <c r="S8" s="21">
        <f t="shared" ca="1" si="3"/>
        <v>0</v>
      </c>
      <c r="T8" s="21">
        <f t="shared" ca="1" si="3"/>
        <v>0</v>
      </c>
      <c r="U8" s="21">
        <f t="shared" ca="1" si="3"/>
        <v>0</v>
      </c>
      <c r="V8" s="22">
        <f t="shared" ca="1" si="3"/>
        <v>0</v>
      </c>
      <c r="W8" s="23">
        <f t="shared" ca="1" si="3"/>
        <v>41.416666666666664</v>
      </c>
    </row>
    <row r="9" spans="1:24" s="50" customFormat="1" ht="18" customHeight="1" x14ac:dyDescent="0.2">
      <c r="A9" s="24"/>
      <c r="B9" s="12"/>
      <c r="C9" s="25"/>
      <c r="D9" s="19"/>
      <c r="E9" s="19" t="s">
        <v>31</v>
      </c>
      <c r="F9" s="20">
        <f t="shared" ref="F9:W9" ca="1" si="4">+F15+F21+F27+F33+F39</f>
        <v>0</v>
      </c>
      <c r="G9" s="21">
        <f t="shared" ca="1" si="4"/>
        <v>0</v>
      </c>
      <c r="H9" s="21">
        <f t="shared" ca="1" si="4"/>
        <v>0</v>
      </c>
      <c r="I9" s="21">
        <f t="shared" ca="1" si="4"/>
        <v>0</v>
      </c>
      <c r="J9" s="21">
        <f t="shared" ca="1" si="4"/>
        <v>0</v>
      </c>
      <c r="K9" s="21">
        <f t="shared" ca="1" si="4"/>
        <v>0</v>
      </c>
      <c r="L9" s="21">
        <f t="shared" ca="1" si="4"/>
        <v>0</v>
      </c>
      <c r="M9" s="21">
        <f t="shared" ca="1" si="4"/>
        <v>41.416666666666664</v>
      </c>
      <c r="N9" s="21">
        <f t="shared" ca="1" si="4"/>
        <v>0</v>
      </c>
      <c r="O9" s="21">
        <f t="shared" ca="1" si="4"/>
        <v>0</v>
      </c>
      <c r="P9" s="21">
        <f t="shared" ca="1" si="4"/>
        <v>0</v>
      </c>
      <c r="Q9" s="21">
        <f t="shared" ca="1" si="4"/>
        <v>0</v>
      </c>
      <c r="R9" s="21">
        <f t="shared" ca="1" si="4"/>
        <v>0</v>
      </c>
      <c r="S9" s="21">
        <f t="shared" ca="1" si="4"/>
        <v>0</v>
      </c>
      <c r="T9" s="21">
        <f t="shared" ca="1" si="4"/>
        <v>0</v>
      </c>
      <c r="U9" s="21">
        <f t="shared" ca="1" si="4"/>
        <v>0</v>
      </c>
      <c r="V9" s="22">
        <f t="shared" ca="1" si="4"/>
        <v>0</v>
      </c>
      <c r="W9" s="23">
        <f t="shared" ca="1" si="4"/>
        <v>41.416666666666664</v>
      </c>
    </row>
    <row r="10" spans="1:24" s="50" customFormat="1" ht="18" customHeight="1" x14ac:dyDescent="0.2">
      <c r="A10" s="24"/>
      <c r="B10" s="12"/>
      <c r="C10" s="25"/>
      <c r="D10" s="26" t="s">
        <v>32</v>
      </c>
      <c r="E10" s="26"/>
      <c r="F10" s="20">
        <f t="shared" ref="F10:W10" ca="1" si="5">+F16+F22+F28+F34+F40</f>
        <v>1.5290429651484418</v>
      </c>
      <c r="G10" s="21">
        <f t="shared" ca="1" si="5"/>
        <v>0.57754010695187163</v>
      </c>
      <c r="H10" s="21">
        <f t="shared" ca="1" si="5"/>
        <v>0.54545454545454541</v>
      </c>
      <c r="I10" s="21">
        <f t="shared" ca="1" si="5"/>
        <v>0.35294117647058826</v>
      </c>
      <c r="J10" s="21">
        <f t="shared" ca="1" si="5"/>
        <v>0.54545454545454541</v>
      </c>
      <c r="K10" s="21">
        <f t="shared" ca="1" si="5"/>
        <v>1.7154711414346302</v>
      </c>
      <c r="L10" s="21">
        <f t="shared" ca="1" si="5"/>
        <v>1.5130001843997787</v>
      </c>
      <c r="M10" s="21">
        <f t="shared" ca="1" si="5"/>
        <v>323.47549019607845</v>
      </c>
      <c r="N10" s="21">
        <f t="shared" ca="1" si="5"/>
        <v>0.70588235294117652</v>
      </c>
      <c r="O10" s="21">
        <f t="shared" ca="1" si="5"/>
        <v>0.57754010695187163</v>
      </c>
      <c r="P10" s="21">
        <f t="shared" ca="1" si="5"/>
        <v>1.7967914438502675</v>
      </c>
      <c r="Q10" s="21">
        <f t="shared" ca="1" si="5"/>
        <v>0.17647058823529413</v>
      </c>
      <c r="R10" s="21">
        <f t="shared" ca="1" si="5"/>
        <v>9.3153236216116522</v>
      </c>
      <c r="S10" s="21">
        <f t="shared" ca="1" si="5"/>
        <v>0</v>
      </c>
      <c r="T10" s="21">
        <f t="shared" ca="1" si="5"/>
        <v>4.812834224598931E-2</v>
      </c>
      <c r="U10" s="21">
        <f t="shared" ca="1" si="5"/>
        <v>0</v>
      </c>
      <c r="V10" s="22">
        <f t="shared" ca="1" si="5"/>
        <v>3.2727272727272725</v>
      </c>
      <c r="W10" s="23">
        <f t="shared" ca="1" si="5"/>
        <v>346.14725858995632</v>
      </c>
      <c r="X10" s="63">
        <f ca="1">+'ปกติ 1.15.1'!W10+'พิเศษ 1.15.2'!W10</f>
        <v>346.14725858995638</v>
      </c>
    </row>
    <row r="11" spans="1:24" ht="15" customHeight="1" x14ac:dyDescent="0.2">
      <c r="A11" s="48" t="s">
        <v>33</v>
      </c>
      <c r="B11" s="27" t="s">
        <v>37</v>
      </c>
      <c r="C11" s="28" t="s">
        <v>38</v>
      </c>
      <c r="D11" s="29" t="s">
        <v>28</v>
      </c>
      <c r="E11" s="29" t="s">
        <v>28</v>
      </c>
      <c r="F11" s="64">
        <f ca="1">+'ปกติ 1.15.1'!F11+'พิเศษ 1.15.2'!F11</f>
        <v>0</v>
      </c>
      <c r="G11" s="65">
        <f ca="1">+'ปกติ 1.15.1'!G11+'พิเศษ 1.15.2'!G11</f>
        <v>0</v>
      </c>
      <c r="H11" s="65">
        <f ca="1">+'ปกติ 1.15.1'!H11+'พิเศษ 1.15.2'!H11</f>
        <v>0</v>
      </c>
      <c r="I11" s="65">
        <f ca="1">+'ปกติ 1.15.1'!I11+'พิเศษ 1.15.2'!I11</f>
        <v>0</v>
      </c>
      <c r="J11" s="65">
        <f ca="1">+'ปกติ 1.15.1'!J11+'พิเศษ 1.15.2'!J11</f>
        <v>0</v>
      </c>
      <c r="K11" s="65">
        <f ca="1">+'ปกติ 1.15.1'!K11+'พิเศษ 1.15.2'!K11</f>
        <v>0</v>
      </c>
      <c r="L11" s="65">
        <f ca="1">+'ปกติ 1.15.1'!L11+'พิเศษ 1.15.2'!L11</f>
        <v>0</v>
      </c>
      <c r="M11" s="65">
        <f ca="1">+'ปกติ 1.15.1'!M11+'พิเศษ 1.15.2'!M11</f>
        <v>0</v>
      </c>
      <c r="N11" s="65">
        <f ca="1">+'ปกติ 1.15.1'!N11+'พิเศษ 1.15.2'!N11</f>
        <v>0</v>
      </c>
      <c r="O11" s="65">
        <f ca="1">+'ปกติ 1.15.1'!O11+'พิเศษ 1.15.2'!O11</f>
        <v>0</v>
      </c>
      <c r="P11" s="65">
        <f ca="1">+'ปกติ 1.15.1'!P11+'พิเศษ 1.15.2'!P11</f>
        <v>0</v>
      </c>
      <c r="Q11" s="65">
        <f ca="1">+'ปกติ 1.15.1'!Q11+'พิเศษ 1.15.2'!Q11</f>
        <v>0</v>
      </c>
      <c r="R11" s="65">
        <f ca="1">+'ปกติ 1.15.1'!R11+'พิเศษ 1.15.2'!R11</f>
        <v>0</v>
      </c>
      <c r="S11" s="65">
        <f ca="1">+'ปกติ 1.15.1'!S11+'พิเศษ 1.15.2'!S11</f>
        <v>0</v>
      </c>
      <c r="T11" s="65">
        <f ca="1">+'ปกติ 1.15.1'!T11+'พิเศษ 1.15.2'!T11</f>
        <v>0</v>
      </c>
      <c r="U11" s="65">
        <f ca="1">+'ปกติ 1.15.1'!U11+'พิเศษ 1.15.2'!U11</f>
        <v>0</v>
      </c>
      <c r="V11" s="66">
        <f ca="1">+'ปกติ 1.15.1'!V11+'พิเศษ 1.15.2'!V11</f>
        <v>0</v>
      </c>
      <c r="W11" s="67">
        <f t="shared" ref="W11:W40" ca="1" si="6">SUM(F11:V11)</f>
        <v>0</v>
      </c>
    </row>
    <row r="12" spans="1:24" ht="15" customHeight="1" x14ac:dyDescent="0.2">
      <c r="A12" s="48" t="s">
        <v>34</v>
      </c>
      <c r="B12" s="1" t="str">
        <f>B11</f>
        <v>R00</v>
      </c>
      <c r="C12" s="30"/>
      <c r="D12" s="31"/>
      <c r="E12" s="31" t="s">
        <v>29</v>
      </c>
      <c r="F12" s="32">
        <f ca="1">+'ปกติ 1.15.1'!F12+'พิเศษ 1.15.2'!F12</f>
        <v>0</v>
      </c>
      <c r="G12" s="33">
        <f ca="1">+'ปกติ 1.15.1'!G12+'พิเศษ 1.15.2'!G12</f>
        <v>0</v>
      </c>
      <c r="H12" s="33">
        <f ca="1">+'ปกติ 1.15.1'!H12+'พิเศษ 1.15.2'!H12</f>
        <v>0</v>
      </c>
      <c r="I12" s="33">
        <f ca="1">+'ปกติ 1.15.1'!I12+'พิเศษ 1.15.2'!I12</f>
        <v>0</v>
      </c>
      <c r="J12" s="33">
        <f ca="1">+'ปกติ 1.15.1'!J12+'พิเศษ 1.15.2'!J12</f>
        <v>0</v>
      </c>
      <c r="K12" s="33">
        <f ca="1">+'ปกติ 1.15.1'!K12+'พิเศษ 1.15.2'!K12</f>
        <v>0</v>
      </c>
      <c r="L12" s="33">
        <f ca="1">+'ปกติ 1.15.1'!L12+'พิเศษ 1.15.2'!L12</f>
        <v>0</v>
      </c>
      <c r="M12" s="33">
        <f ca="1">+'ปกติ 1.15.1'!M12+'พิเศษ 1.15.2'!M12</f>
        <v>0</v>
      </c>
      <c r="N12" s="33">
        <f ca="1">+'ปกติ 1.15.1'!N12+'พิเศษ 1.15.2'!N12</f>
        <v>0</v>
      </c>
      <c r="O12" s="33">
        <f ca="1">+'ปกติ 1.15.1'!O12+'พิเศษ 1.15.2'!O12</f>
        <v>0</v>
      </c>
      <c r="P12" s="33">
        <f ca="1">+'ปกติ 1.15.1'!P12+'พิเศษ 1.15.2'!P12</f>
        <v>0</v>
      </c>
      <c r="Q12" s="33">
        <f ca="1">+'ปกติ 1.15.1'!Q12+'พิเศษ 1.15.2'!Q12</f>
        <v>0</v>
      </c>
      <c r="R12" s="33">
        <f ca="1">+'ปกติ 1.15.1'!R12+'พิเศษ 1.15.2'!R12</f>
        <v>0</v>
      </c>
      <c r="S12" s="33">
        <f ca="1">+'ปกติ 1.15.1'!S12+'พิเศษ 1.15.2'!S12</f>
        <v>0</v>
      </c>
      <c r="T12" s="33">
        <f ca="1">+'ปกติ 1.15.1'!T12+'พิเศษ 1.15.2'!T12</f>
        <v>0</v>
      </c>
      <c r="U12" s="33">
        <f ca="1">+'ปกติ 1.15.1'!U12+'พิเศษ 1.15.2'!U12</f>
        <v>0</v>
      </c>
      <c r="V12" s="34">
        <f ca="1">+'ปกติ 1.15.1'!V12+'พิเศษ 1.15.2'!V12</f>
        <v>0</v>
      </c>
      <c r="W12" s="68">
        <f t="shared" ca="1" si="6"/>
        <v>0</v>
      </c>
    </row>
    <row r="13" spans="1:24" ht="15" customHeight="1" x14ac:dyDescent="0.2">
      <c r="C13" s="30"/>
      <c r="D13" s="31"/>
      <c r="E13" s="31" t="s">
        <v>27</v>
      </c>
      <c r="F13" s="32">
        <f ca="1">+'ปกติ 1.15.1'!F13+'พิเศษ 1.15.2'!F13</f>
        <v>0</v>
      </c>
      <c r="G13" s="33">
        <f ca="1">+'ปกติ 1.15.1'!G13+'พิเศษ 1.15.2'!G13</f>
        <v>0</v>
      </c>
      <c r="H13" s="33">
        <f ca="1">+'ปกติ 1.15.1'!H13+'พิเศษ 1.15.2'!H13</f>
        <v>0</v>
      </c>
      <c r="I13" s="33">
        <f ca="1">+'ปกติ 1.15.1'!I13+'พิเศษ 1.15.2'!I13</f>
        <v>0</v>
      </c>
      <c r="J13" s="33">
        <f ca="1">+'ปกติ 1.15.1'!J13+'พิเศษ 1.15.2'!J13</f>
        <v>0</v>
      </c>
      <c r="K13" s="33">
        <f ca="1">+'ปกติ 1.15.1'!K13+'พิเศษ 1.15.2'!K13</f>
        <v>0</v>
      </c>
      <c r="L13" s="33">
        <f ca="1">+'ปกติ 1.15.1'!L13+'พิเศษ 1.15.2'!L13</f>
        <v>0</v>
      </c>
      <c r="M13" s="33">
        <f ca="1">+'ปกติ 1.15.1'!M13+'พิเศษ 1.15.2'!M13</f>
        <v>0</v>
      </c>
      <c r="N13" s="33">
        <f ca="1">+'ปกติ 1.15.1'!N13+'พิเศษ 1.15.2'!N13</f>
        <v>0</v>
      </c>
      <c r="O13" s="33">
        <f ca="1">+'ปกติ 1.15.1'!O13+'พิเศษ 1.15.2'!O13</f>
        <v>0</v>
      </c>
      <c r="P13" s="33">
        <f ca="1">+'ปกติ 1.15.1'!P13+'พิเศษ 1.15.2'!P13</f>
        <v>0</v>
      </c>
      <c r="Q13" s="33">
        <f ca="1">+'ปกติ 1.15.1'!Q13+'พิเศษ 1.15.2'!Q13</f>
        <v>0</v>
      </c>
      <c r="R13" s="33">
        <f ca="1">+'ปกติ 1.15.1'!R13+'พิเศษ 1.15.2'!R13</f>
        <v>0</v>
      </c>
      <c r="S13" s="33">
        <f ca="1">+'ปกติ 1.15.1'!S13+'พิเศษ 1.15.2'!S13</f>
        <v>0</v>
      </c>
      <c r="T13" s="33">
        <f ca="1">+'ปกติ 1.15.1'!T13+'พิเศษ 1.15.2'!T13</f>
        <v>0</v>
      </c>
      <c r="U13" s="33">
        <f ca="1">+'ปกติ 1.15.1'!U13+'พิเศษ 1.15.2'!U13</f>
        <v>0</v>
      </c>
      <c r="V13" s="34">
        <f ca="1">+'ปกติ 1.15.1'!V13+'พิเศษ 1.15.2'!V13</f>
        <v>0</v>
      </c>
      <c r="W13" s="68">
        <f t="shared" ca="1" si="6"/>
        <v>0</v>
      </c>
    </row>
    <row r="14" spans="1:24" ht="15" customHeight="1" x14ac:dyDescent="0.2">
      <c r="A14" s="48" t="s">
        <v>35</v>
      </c>
      <c r="B14" s="1" t="str">
        <f>B11</f>
        <v>R00</v>
      </c>
      <c r="C14" s="30"/>
      <c r="D14" s="31" t="s">
        <v>30</v>
      </c>
      <c r="E14" s="31" t="s">
        <v>29</v>
      </c>
      <c r="F14" s="32">
        <f ca="1">+'ปกติ 1.15.1'!F14+'พิเศษ 1.15.2'!F14</f>
        <v>0</v>
      </c>
      <c r="G14" s="33">
        <f ca="1">+'ปกติ 1.15.1'!G14+'พิเศษ 1.15.2'!G14</f>
        <v>0</v>
      </c>
      <c r="H14" s="33">
        <f ca="1">+'ปกติ 1.15.1'!H14+'พิเศษ 1.15.2'!H14</f>
        <v>0</v>
      </c>
      <c r="I14" s="33">
        <f ca="1">+'ปกติ 1.15.1'!I14+'พิเศษ 1.15.2'!I14</f>
        <v>0</v>
      </c>
      <c r="J14" s="33">
        <f ca="1">+'ปกติ 1.15.1'!J14+'พิเศษ 1.15.2'!J14</f>
        <v>0</v>
      </c>
      <c r="K14" s="33">
        <f ca="1">+'ปกติ 1.15.1'!K14+'พิเศษ 1.15.2'!K14</f>
        <v>0</v>
      </c>
      <c r="L14" s="33">
        <f ca="1">+'ปกติ 1.15.1'!L14+'พิเศษ 1.15.2'!L14</f>
        <v>0</v>
      </c>
      <c r="M14" s="33">
        <f ca="1">+'ปกติ 1.15.1'!M14+'พิเศษ 1.15.2'!M14</f>
        <v>9</v>
      </c>
      <c r="N14" s="33">
        <f ca="1">+'ปกติ 1.15.1'!N14+'พิเศษ 1.15.2'!N14</f>
        <v>0</v>
      </c>
      <c r="O14" s="33">
        <f ca="1">+'ปกติ 1.15.1'!O14+'พิเศษ 1.15.2'!O14</f>
        <v>0</v>
      </c>
      <c r="P14" s="33">
        <f ca="1">+'ปกติ 1.15.1'!P14+'พิเศษ 1.15.2'!P14</f>
        <v>0</v>
      </c>
      <c r="Q14" s="33">
        <f ca="1">+'ปกติ 1.15.1'!Q14+'พิเศษ 1.15.2'!Q14</f>
        <v>0</v>
      </c>
      <c r="R14" s="33">
        <f ca="1">+'ปกติ 1.15.1'!R14+'พิเศษ 1.15.2'!R14</f>
        <v>0</v>
      </c>
      <c r="S14" s="33">
        <f ca="1">+'ปกติ 1.15.1'!S14+'พิเศษ 1.15.2'!S14</f>
        <v>0</v>
      </c>
      <c r="T14" s="33">
        <f ca="1">+'ปกติ 1.15.1'!T14+'พิเศษ 1.15.2'!T14</f>
        <v>0</v>
      </c>
      <c r="U14" s="33">
        <f ca="1">+'ปกติ 1.15.1'!U14+'พิเศษ 1.15.2'!U14</f>
        <v>0</v>
      </c>
      <c r="V14" s="34">
        <f ca="1">+'ปกติ 1.15.1'!V14+'พิเศษ 1.15.2'!V14</f>
        <v>0</v>
      </c>
      <c r="W14" s="68">
        <f t="shared" ca="1" si="6"/>
        <v>9</v>
      </c>
    </row>
    <row r="15" spans="1:24" ht="15" customHeight="1" x14ac:dyDescent="0.2">
      <c r="C15" s="30"/>
      <c r="D15" s="31"/>
      <c r="E15" s="31" t="s">
        <v>31</v>
      </c>
      <c r="F15" s="32">
        <f ca="1">+'ปกติ 1.15.1'!F15+'พิเศษ 1.15.2'!F15</f>
        <v>0</v>
      </c>
      <c r="G15" s="33">
        <f ca="1">+'ปกติ 1.15.1'!G15+'พิเศษ 1.15.2'!G15</f>
        <v>0</v>
      </c>
      <c r="H15" s="33">
        <f ca="1">+'ปกติ 1.15.1'!H15+'พิเศษ 1.15.2'!H15</f>
        <v>0</v>
      </c>
      <c r="I15" s="33">
        <f ca="1">+'ปกติ 1.15.1'!I15+'พิเศษ 1.15.2'!I15</f>
        <v>0</v>
      </c>
      <c r="J15" s="33">
        <f ca="1">+'ปกติ 1.15.1'!J15+'พิเศษ 1.15.2'!J15</f>
        <v>0</v>
      </c>
      <c r="K15" s="33">
        <f ca="1">+'ปกติ 1.15.1'!K15+'พิเศษ 1.15.2'!K15</f>
        <v>0</v>
      </c>
      <c r="L15" s="33">
        <f ca="1">+'ปกติ 1.15.1'!L15+'พิเศษ 1.15.2'!L15</f>
        <v>0</v>
      </c>
      <c r="M15" s="33">
        <f ca="1">+'ปกติ 1.15.1'!M15+'พิเศษ 1.15.2'!M15</f>
        <v>9</v>
      </c>
      <c r="N15" s="33">
        <f ca="1">+'ปกติ 1.15.1'!N15+'พิเศษ 1.15.2'!N15</f>
        <v>0</v>
      </c>
      <c r="O15" s="33">
        <f ca="1">+'ปกติ 1.15.1'!O15+'พิเศษ 1.15.2'!O15</f>
        <v>0</v>
      </c>
      <c r="P15" s="33">
        <f ca="1">+'ปกติ 1.15.1'!P15+'พิเศษ 1.15.2'!P15</f>
        <v>0</v>
      </c>
      <c r="Q15" s="33">
        <f ca="1">+'ปกติ 1.15.1'!Q15+'พิเศษ 1.15.2'!Q15</f>
        <v>0</v>
      </c>
      <c r="R15" s="33">
        <f ca="1">+'ปกติ 1.15.1'!R15+'พิเศษ 1.15.2'!R15</f>
        <v>0</v>
      </c>
      <c r="S15" s="33">
        <f ca="1">+'ปกติ 1.15.1'!S15+'พิเศษ 1.15.2'!S15</f>
        <v>0</v>
      </c>
      <c r="T15" s="33">
        <f ca="1">+'ปกติ 1.15.1'!T15+'พิเศษ 1.15.2'!T15</f>
        <v>0</v>
      </c>
      <c r="U15" s="33">
        <f ca="1">+'ปกติ 1.15.1'!U15+'พิเศษ 1.15.2'!U15</f>
        <v>0</v>
      </c>
      <c r="V15" s="34">
        <f ca="1">+'ปกติ 1.15.1'!V15+'พิเศษ 1.15.2'!V15</f>
        <v>0</v>
      </c>
      <c r="W15" s="68">
        <f t="shared" ca="1" si="6"/>
        <v>9</v>
      </c>
    </row>
    <row r="16" spans="1:24" ht="15" customHeight="1" x14ac:dyDescent="0.2">
      <c r="C16" s="35"/>
      <c r="D16" s="36" t="s">
        <v>32</v>
      </c>
      <c r="E16" s="36"/>
      <c r="F16" s="37">
        <f ca="1">+'ปกติ 1.15.1'!F16+'พิเศษ 1.15.2'!F16</f>
        <v>0</v>
      </c>
      <c r="G16" s="38">
        <f ca="1">+'ปกติ 1.15.1'!G16+'พิเศษ 1.15.2'!G16</f>
        <v>0</v>
      </c>
      <c r="H16" s="38">
        <f ca="1">+'ปกติ 1.15.1'!H16+'พิเศษ 1.15.2'!H16</f>
        <v>0</v>
      </c>
      <c r="I16" s="38">
        <f ca="1">+'ปกติ 1.15.1'!I16+'พิเศษ 1.15.2'!I16</f>
        <v>0</v>
      </c>
      <c r="J16" s="38">
        <f ca="1">+'ปกติ 1.15.1'!J16+'พิเศษ 1.15.2'!J16</f>
        <v>0</v>
      </c>
      <c r="K16" s="38">
        <f ca="1">+'ปกติ 1.15.1'!K16+'พิเศษ 1.15.2'!K16</f>
        <v>0</v>
      </c>
      <c r="L16" s="38">
        <f ca="1">+'ปกติ 1.15.1'!L16+'พิเศษ 1.15.2'!L16</f>
        <v>0</v>
      </c>
      <c r="M16" s="38">
        <f ca="1">+'ปกติ 1.15.1'!M16+'พิเศษ 1.15.2'!M16</f>
        <v>9</v>
      </c>
      <c r="N16" s="38">
        <f ca="1">+'ปกติ 1.15.1'!N16+'พิเศษ 1.15.2'!N16</f>
        <v>0</v>
      </c>
      <c r="O16" s="38">
        <f ca="1">+'ปกติ 1.15.1'!O16+'พิเศษ 1.15.2'!O16</f>
        <v>0</v>
      </c>
      <c r="P16" s="38">
        <f ca="1">+'ปกติ 1.15.1'!P16+'พิเศษ 1.15.2'!P16</f>
        <v>0</v>
      </c>
      <c r="Q16" s="38">
        <f ca="1">+'ปกติ 1.15.1'!Q16+'พิเศษ 1.15.2'!Q16</f>
        <v>0</v>
      </c>
      <c r="R16" s="38">
        <f ca="1">+'ปกติ 1.15.1'!R16+'พิเศษ 1.15.2'!R16</f>
        <v>0</v>
      </c>
      <c r="S16" s="38">
        <f ca="1">+'ปกติ 1.15.1'!S16+'พิเศษ 1.15.2'!S16</f>
        <v>0</v>
      </c>
      <c r="T16" s="38">
        <f ca="1">+'ปกติ 1.15.1'!T16+'พิเศษ 1.15.2'!T16</f>
        <v>0</v>
      </c>
      <c r="U16" s="38">
        <f ca="1">+'ปกติ 1.15.1'!U16+'พิเศษ 1.15.2'!U16</f>
        <v>0</v>
      </c>
      <c r="V16" s="39">
        <f ca="1">+'ปกติ 1.15.1'!V16+'พิเศษ 1.15.2'!V16</f>
        <v>0</v>
      </c>
      <c r="W16" s="69">
        <f t="shared" ca="1" si="6"/>
        <v>9</v>
      </c>
    </row>
    <row r="17" spans="1:23" ht="15" customHeight="1" x14ac:dyDescent="0.2">
      <c r="A17" s="48" t="s">
        <v>33</v>
      </c>
      <c r="B17" s="27" t="s">
        <v>39</v>
      </c>
      <c r="C17" s="28" t="s">
        <v>40</v>
      </c>
      <c r="D17" s="29" t="s">
        <v>28</v>
      </c>
      <c r="E17" s="29" t="s">
        <v>28</v>
      </c>
      <c r="F17" s="64">
        <f ca="1">+'ปกติ 1.15.1'!F17+'พิเศษ 1.15.2'!F17</f>
        <v>1.4482758620689655</v>
      </c>
      <c r="G17" s="65">
        <f ca="1">+'ปกติ 1.15.1'!G17+'พิเศษ 1.15.2'!G17</f>
        <v>0.52941176470588236</v>
      </c>
      <c r="H17" s="65">
        <f ca="1">+'ปกติ 1.15.1'!H17+'พิเศษ 1.15.2'!H17</f>
        <v>0.52941176470588236</v>
      </c>
      <c r="I17" s="65">
        <f ca="1">+'ปกติ 1.15.1'!I17+'พิเศษ 1.15.2'!I17</f>
        <v>0.35294117647058826</v>
      </c>
      <c r="J17" s="65">
        <f ca="1">+'ปกติ 1.15.1'!J17+'พิเศษ 1.15.2'!J17</f>
        <v>0.52941176470588236</v>
      </c>
      <c r="K17" s="65">
        <f ca="1">+'ปกติ 1.15.1'!K17+'พิเศษ 1.15.2'!K17</f>
        <v>1.5212981744421907</v>
      </c>
      <c r="L17" s="65">
        <f ca="1">+'ปกติ 1.15.1'!L17+'พิเศษ 1.15.2'!L17</f>
        <v>1.2718052738336714</v>
      </c>
      <c r="M17" s="65">
        <f ca="1">+'ปกติ 1.15.1'!M17+'พิเศษ 1.15.2'!M17</f>
        <v>206.76470588235293</v>
      </c>
      <c r="N17" s="65">
        <f ca="1">+'ปกติ 1.15.1'!N17+'พิเศษ 1.15.2'!N17</f>
        <v>0.70588235294117652</v>
      </c>
      <c r="O17" s="65">
        <f ca="1">+'ปกติ 1.15.1'!O17+'พิเศษ 1.15.2'!O17</f>
        <v>0.52941176470588236</v>
      </c>
      <c r="P17" s="65">
        <f ca="1">+'ปกติ 1.15.1'!P17+'พิเศษ 1.15.2'!P17</f>
        <v>1.7647058823529413</v>
      </c>
      <c r="Q17" s="65">
        <f ca="1">+'ปกติ 1.15.1'!Q17+'พิเศษ 1.15.2'!Q17</f>
        <v>0.17647058823529413</v>
      </c>
      <c r="R17" s="65">
        <f ca="1">+'ปกติ 1.15.1'!R17+'พิเศษ 1.15.2'!R17</f>
        <v>4.2535496957403645</v>
      </c>
      <c r="S17" s="65">
        <f ca="1">+'ปกติ 1.15.1'!S17+'พิเศษ 1.15.2'!S17</f>
        <v>0</v>
      </c>
      <c r="T17" s="65">
        <f ca="1">+'ปกติ 1.15.1'!T17+'พิเศษ 1.15.2'!T17</f>
        <v>0</v>
      </c>
      <c r="U17" s="65">
        <f ca="1">+'ปกติ 1.15.1'!U17+'พิเศษ 1.15.2'!U17</f>
        <v>0</v>
      </c>
      <c r="V17" s="66">
        <f ca="1">+'ปกติ 1.15.1'!V17+'พิเศษ 1.15.2'!V17</f>
        <v>3</v>
      </c>
      <c r="W17" s="67">
        <f t="shared" ca="1" si="6"/>
        <v>223.37728194726165</v>
      </c>
    </row>
    <row r="18" spans="1:23" ht="15" customHeight="1" x14ac:dyDescent="0.2">
      <c r="A18" s="48" t="s">
        <v>34</v>
      </c>
      <c r="B18" s="1" t="str">
        <f>B17</f>
        <v>R01</v>
      </c>
      <c r="C18" s="30"/>
      <c r="D18" s="31"/>
      <c r="E18" s="31" t="s">
        <v>29</v>
      </c>
      <c r="F18" s="32">
        <f ca="1">+'ปกติ 1.15.1'!F18+'พิเศษ 1.15.2'!F18</f>
        <v>0</v>
      </c>
      <c r="G18" s="33">
        <f ca="1">+'ปกติ 1.15.1'!G18+'พิเศษ 1.15.2'!G18</f>
        <v>0</v>
      </c>
      <c r="H18" s="33">
        <f ca="1">+'ปกติ 1.15.1'!H18+'พิเศษ 1.15.2'!H18</f>
        <v>0</v>
      </c>
      <c r="I18" s="33">
        <f ca="1">+'ปกติ 1.15.1'!I18+'พิเศษ 1.15.2'!I18</f>
        <v>0</v>
      </c>
      <c r="J18" s="33">
        <f ca="1">+'ปกติ 1.15.1'!J18+'พิเศษ 1.15.2'!J18</f>
        <v>0</v>
      </c>
      <c r="K18" s="33">
        <f ca="1">+'ปกติ 1.15.1'!K18+'พิเศษ 1.15.2'!K18</f>
        <v>0</v>
      </c>
      <c r="L18" s="33">
        <f ca="1">+'ปกติ 1.15.1'!L18+'พิเศษ 1.15.2'!L18</f>
        <v>0</v>
      </c>
      <c r="M18" s="33">
        <f ca="1">+'ปกติ 1.15.1'!M18+'พิเศษ 1.15.2'!M18</f>
        <v>0</v>
      </c>
      <c r="N18" s="33">
        <f ca="1">+'ปกติ 1.15.1'!N18+'พิเศษ 1.15.2'!N18</f>
        <v>0</v>
      </c>
      <c r="O18" s="33">
        <f ca="1">+'ปกติ 1.15.1'!O18+'พิเศษ 1.15.2'!O18</f>
        <v>0</v>
      </c>
      <c r="P18" s="33">
        <f ca="1">+'ปกติ 1.15.1'!P18+'พิเศษ 1.15.2'!P18</f>
        <v>0</v>
      </c>
      <c r="Q18" s="33">
        <f ca="1">+'ปกติ 1.15.1'!Q18+'พิเศษ 1.15.2'!Q18</f>
        <v>0</v>
      </c>
      <c r="R18" s="33">
        <f ca="1">+'ปกติ 1.15.1'!R18+'พิเศษ 1.15.2'!R18</f>
        <v>0</v>
      </c>
      <c r="S18" s="33">
        <f ca="1">+'ปกติ 1.15.1'!S18+'พิเศษ 1.15.2'!S18</f>
        <v>0</v>
      </c>
      <c r="T18" s="33">
        <f ca="1">+'ปกติ 1.15.1'!T18+'พิเศษ 1.15.2'!T18</f>
        <v>0</v>
      </c>
      <c r="U18" s="33">
        <f ca="1">+'ปกติ 1.15.1'!U18+'พิเศษ 1.15.2'!U18</f>
        <v>0</v>
      </c>
      <c r="V18" s="34">
        <f ca="1">+'ปกติ 1.15.1'!V18+'พิเศษ 1.15.2'!V18</f>
        <v>0</v>
      </c>
      <c r="W18" s="68">
        <f t="shared" ca="1" si="6"/>
        <v>0</v>
      </c>
    </row>
    <row r="19" spans="1:23" ht="15" customHeight="1" x14ac:dyDescent="0.2">
      <c r="C19" s="30"/>
      <c r="D19" s="31"/>
      <c r="E19" s="31" t="s">
        <v>27</v>
      </c>
      <c r="F19" s="32">
        <f ca="1">+'ปกติ 1.15.1'!F19+'พิเศษ 1.15.2'!F19</f>
        <v>1.4482758620689655</v>
      </c>
      <c r="G19" s="33">
        <f ca="1">+'ปกติ 1.15.1'!G19+'พิเศษ 1.15.2'!G19</f>
        <v>0.52941176470588236</v>
      </c>
      <c r="H19" s="33">
        <f ca="1">+'ปกติ 1.15.1'!H19+'พิเศษ 1.15.2'!H19</f>
        <v>0.52941176470588236</v>
      </c>
      <c r="I19" s="33">
        <f ca="1">+'ปกติ 1.15.1'!I19+'พิเศษ 1.15.2'!I19</f>
        <v>0.35294117647058826</v>
      </c>
      <c r="J19" s="33">
        <f ca="1">+'ปกติ 1.15.1'!J19+'พิเศษ 1.15.2'!J19</f>
        <v>0.52941176470588236</v>
      </c>
      <c r="K19" s="33">
        <f ca="1">+'ปกติ 1.15.1'!K19+'พิเศษ 1.15.2'!K19</f>
        <v>1.5212981744421907</v>
      </c>
      <c r="L19" s="33">
        <f ca="1">+'ปกติ 1.15.1'!L19+'พิเศษ 1.15.2'!L19</f>
        <v>1.2718052738336714</v>
      </c>
      <c r="M19" s="33">
        <f ca="1">+'ปกติ 1.15.1'!M19+'พิเศษ 1.15.2'!M19</f>
        <v>206.76470588235293</v>
      </c>
      <c r="N19" s="33">
        <f ca="1">+'ปกติ 1.15.1'!N19+'พิเศษ 1.15.2'!N19</f>
        <v>0.70588235294117652</v>
      </c>
      <c r="O19" s="33">
        <f ca="1">+'ปกติ 1.15.1'!O19+'พิเศษ 1.15.2'!O19</f>
        <v>0.52941176470588236</v>
      </c>
      <c r="P19" s="33">
        <f ca="1">+'ปกติ 1.15.1'!P19+'พิเศษ 1.15.2'!P19</f>
        <v>1.7647058823529413</v>
      </c>
      <c r="Q19" s="33">
        <f ca="1">+'ปกติ 1.15.1'!Q19+'พิเศษ 1.15.2'!Q19</f>
        <v>0.17647058823529413</v>
      </c>
      <c r="R19" s="33">
        <f ca="1">+'ปกติ 1.15.1'!R19+'พิเศษ 1.15.2'!R19</f>
        <v>4.2535496957403645</v>
      </c>
      <c r="S19" s="33">
        <f ca="1">+'ปกติ 1.15.1'!S19+'พิเศษ 1.15.2'!S19</f>
        <v>0</v>
      </c>
      <c r="T19" s="33">
        <f ca="1">+'ปกติ 1.15.1'!T19+'พิเศษ 1.15.2'!T19</f>
        <v>0</v>
      </c>
      <c r="U19" s="33">
        <f ca="1">+'ปกติ 1.15.1'!U19+'พิเศษ 1.15.2'!U19</f>
        <v>0</v>
      </c>
      <c r="V19" s="34">
        <f ca="1">+'ปกติ 1.15.1'!V19+'พิเศษ 1.15.2'!V19</f>
        <v>3</v>
      </c>
      <c r="W19" s="68">
        <f t="shared" ca="1" si="6"/>
        <v>223.37728194726165</v>
      </c>
    </row>
    <row r="20" spans="1:23" ht="15" customHeight="1" x14ac:dyDescent="0.2">
      <c r="A20" s="48" t="s">
        <v>35</v>
      </c>
      <c r="B20" s="1" t="str">
        <f>B17</f>
        <v>R01</v>
      </c>
      <c r="C20" s="30"/>
      <c r="D20" s="31" t="s">
        <v>30</v>
      </c>
      <c r="E20" s="31" t="s">
        <v>29</v>
      </c>
      <c r="F20" s="32">
        <f ca="1">+'ปกติ 1.15.1'!F20+'พิเศษ 1.15.2'!F20</f>
        <v>0</v>
      </c>
      <c r="G20" s="33">
        <f ca="1">+'ปกติ 1.15.1'!G20+'พิเศษ 1.15.2'!G20</f>
        <v>0</v>
      </c>
      <c r="H20" s="33">
        <f ca="1">+'ปกติ 1.15.1'!H20+'พิเศษ 1.15.2'!H20</f>
        <v>0</v>
      </c>
      <c r="I20" s="33">
        <f ca="1">+'ปกติ 1.15.1'!I20+'พิเศษ 1.15.2'!I20</f>
        <v>0</v>
      </c>
      <c r="J20" s="33">
        <f ca="1">+'ปกติ 1.15.1'!J20+'พิเศษ 1.15.2'!J20</f>
        <v>0</v>
      </c>
      <c r="K20" s="33">
        <f ca="1">+'ปกติ 1.15.1'!K20+'พิเศษ 1.15.2'!K20</f>
        <v>0</v>
      </c>
      <c r="L20" s="33">
        <f ca="1">+'ปกติ 1.15.1'!L20+'พิเศษ 1.15.2'!L20</f>
        <v>0</v>
      </c>
      <c r="M20" s="33">
        <f ca="1">+'ปกติ 1.15.1'!M20+'พิเศษ 1.15.2'!M20</f>
        <v>0</v>
      </c>
      <c r="N20" s="33">
        <f ca="1">+'ปกติ 1.15.1'!N20+'พิเศษ 1.15.2'!N20</f>
        <v>0</v>
      </c>
      <c r="O20" s="33">
        <f ca="1">+'ปกติ 1.15.1'!O20+'พิเศษ 1.15.2'!O20</f>
        <v>0</v>
      </c>
      <c r="P20" s="33">
        <f ca="1">+'ปกติ 1.15.1'!P20+'พิเศษ 1.15.2'!P20</f>
        <v>0</v>
      </c>
      <c r="Q20" s="33">
        <f ca="1">+'ปกติ 1.15.1'!Q20+'พิเศษ 1.15.2'!Q20</f>
        <v>0</v>
      </c>
      <c r="R20" s="33">
        <f ca="1">+'ปกติ 1.15.1'!R20+'พิเศษ 1.15.2'!R20</f>
        <v>0</v>
      </c>
      <c r="S20" s="33">
        <f ca="1">+'ปกติ 1.15.1'!S20+'พิเศษ 1.15.2'!S20</f>
        <v>0</v>
      </c>
      <c r="T20" s="33">
        <f ca="1">+'ปกติ 1.15.1'!T20+'พิเศษ 1.15.2'!T20</f>
        <v>0</v>
      </c>
      <c r="U20" s="33">
        <f ca="1">+'ปกติ 1.15.1'!U20+'พิเศษ 1.15.2'!U20</f>
        <v>0</v>
      </c>
      <c r="V20" s="34">
        <f ca="1">+'ปกติ 1.15.1'!V20+'พิเศษ 1.15.2'!V20</f>
        <v>0</v>
      </c>
      <c r="W20" s="68">
        <f t="shared" ca="1" si="6"/>
        <v>0</v>
      </c>
    </row>
    <row r="21" spans="1:23" ht="15" customHeight="1" x14ac:dyDescent="0.2">
      <c r="C21" s="30"/>
      <c r="D21" s="31"/>
      <c r="E21" s="31" t="s">
        <v>31</v>
      </c>
      <c r="F21" s="32">
        <f ca="1">+'ปกติ 1.15.1'!F21+'พิเศษ 1.15.2'!F21</f>
        <v>0</v>
      </c>
      <c r="G21" s="33">
        <f ca="1">+'ปกติ 1.15.1'!G21+'พิเศษ 1.15.2'!G21</f>
        <v>0</v>
      </c>
      <c r="H21" s="33">
        <f ca="1">+'ปกติ 1.15.1'!H21+'พิเศษ 1.15.2'!H21</f>
        <v>0</v>
      </c>
      <c r="I21" s="33">
        <f ca="1">+'ปกติ 1.15.1'!I21+'พิเศษ 1.15.2'!I21</f>
        <v>0</v>
      </c>
      <c r="J21" s="33">
        <f ca="1">+'ปกติ 1.15.1'!J21+'พิเศษ 1.15.2'!J21</f>
        <v>0</v>
      </c>
      <c r="K21" s="33">
        <f ca="1">+'ปกติ 1.15.1'!K21+'พิเศษ 1.15.2'!K21</f>
        <v>0</v>
      </c>
      <c r="L21" s="33">
        <f ca="1">+'ปกติ 1.15.1'!L21+'พิเศษ 1.15.2'!L21</f>
        <v>0</v>
      </c>
      <c r="M21" s="33">
        <f ca="1">+'ปกติ 1.15.1'!M21+'พิเศษ 1.15.2'!M21</f>
        <v>0</v>
      </c>
      <c r="N21" s="33">
        <f ca="1">+'ปกติ 1.15.1'!N21+'พิเศษ 1.15.2'!N21</f>
        <v>0</v>
      </c>
      <c r="O21" s="33">
        <f ca="1">+'ปกติ 1.15.1'!O21+'พิเศษ 1.15.2'!O21</f>
        <v>0</v>
      </c>
      <c r="P21" s="33">
        <f ca="1">+'ปกติ 1.15.1'!P21+'พิเศษ 1.15.2'!P21</f>
        <v>0</v>
      </c>
      <c r="Q21" s="33">
        <f ca="1">+'ปกติ 1.15.1'!Q21+'พิเศษ 1.15.2'!Q21</f>
        <v>0</v>
      </c>
      <c r="R21" s="33">
        <f ca="1">+'ปกติ 1.15.1'!R21+'พิเศษ 1.15.2'!R21</f>
        <v>0</v>
      </c>
      <c r="S21" s="33">
        <f ca="1">+'ปกติ 1.15.1'!S21+'พิเศษ 1.15.2'!S21</f>
        <v>0</v>
      </c>
      <c r="T21" s="33">
        <f ca="1">+'ปกติ 1.15.1'!T21+'พิเศษ 1.15.2'!T21</f>
        <v>0</v>
      </c>
      <c r="U21" s="33">
        <f ca="1">+'ปกติ 1.15.1'!U21+'พิเศษ 1.15.2'!U21</f>
        <v>0</v>
      </c>
      <c r="V21" s="34">
        <f ca="1">+'ปกติ 1.15.1'!V21+'พิเศษ 1.15.2'!V21</f>
        <v>0</v>
      </c>
      <c r="W21" s="68">
        <f t="shared" ca="1" si="6"/>
        <v>0</v>
      </c>
    </row>
    <row r="22" spans="1:23" ht="15" customHeight="1" x14ac:dyDescent="0.2">
      <c r="C22" s="35"/>
      <c r="D22" s="36" t="s">
        <v>32</v>
      </c>
      <c r="E22" s="36"/>
      <c r="F22" s="37">
        <f ca="1">+'ปกติ 1.15.1'!F22+'พิเศษ 1.15.2'!F22</f>
        <v>1.4482758620689655</v>
      </c>
      <c r="G22" s="38">
        <f ca="1">+'ปกติ 1.15.1'!G22+'พิเศษ 1.15.2'!G22</f>
        <v>0.52941176470588236</v>
      </c>
      <c r="H22" s="38">
        <f ca="1">+'ปกติ 1.15.1'!H22+'พิเศษ 1.15.2'!H22</f>
        <v>0.52941176470588236</v>
      </c>
      <c r="I22" s="38">
        <f ca="1">+'ปกติ 1.15.1'!I22+'พิเศษ 1.15.2'!I22</f>
        <v>0.35294117647058826</v>
      </c>
      <c r="J22" s="38">
        <f ca="1">+'ปกติ 1.15.1'!J22+'พิเศษ 1.15.2'!J22</f>
        <v>0.52941176470588236</v>
      </c>
      <c r="K22" s="38">
        <f ca="1">+'ปกติ 1.15.1'!K22+'พิเศษ 1.15.2'!K22</f>
        <v>1.5212981744421907</v>
      </c>
      <c r="L22" s="38">
        <f ca="1">+'ปกติ 1.15.1'!L22+'พิเศษ 1.15.2'!L22</f>
        <v>1.2718052738336714</v>
      </c>
      <c r="M22" s="38">
        <f ca="1">+'ปกติ 1.15.1'!M22+'พิเศษ 1.15.2'!M22</f>
        <v>206.76470588235293</v>
      </c>
      <c r="N22" s="38">
        <f ca="1">+'ปกติ 1.15.1'!N22+'พิเศษ 1.15.2'!N22</f>
        <v>0.70588235294117652</v>
      </c>
      <c r="O22" s="38">
        <f ca="1">+'ปกติ 1.15.1'!O22+'พิเศษ 1.15.2'!O22</f>
        <v>0.52941176470588236</v>
      </c>
      <c r="P22" s="38">
        <f ca="1">+'ปกติ 1.15.1'!P22+'พิเศษ 1.15.2'!P22</f>
        <v>1.7647058823529413</v>
      </c>
      <c r="Q22" s="38">
        <f ca="1">+'ปกติ 1.15.1'!Q22+'พิเศษ 1.15.2'!Q22</f>
        <v>0.17647058823529413</v>
      </c>
      <c r="R22" s="38">
        <f ca="1">+'ปกติ 1.15.1'!R22+'พิเศษ 1.15.2'!R22</f>
        <v>4.2535496957403645</v>
      </c>
      <c r="S22" s="38">
        <f ca="1">+'ปกติ 1.15.1'!S22+'พิเศษ 1.15.2'!S22</f>
        <v>0</v>
      </c>
      <c r="T22" s="38">
        <f ca="1">+'ปกติ 1.15.1'!T22+'พิเศษ 1.15.2'!T22</f>
        <v>0</v>
      </c>
      <c r="U22" s="38">
        <f ca="1">+'ปกติ 1.15.1'!U22+'พิเศษ 1.15.2'!U22</f>
        <v>0</v>
      </c>
      <c r="V22" s="39">
        <f ca="1">+'ปกติ 1.15.1'!V22+'พิเศษ 1.15.2'!V22</f>
        <v>3</v>
      </c>
      <c r="W22" s="69">
        <f t="shared" ca="1" si="6"/>
        <v>223.37728194726165</v>
      </c>
    </row>
    <row r="23" spans="1:23" ht="15" customHeight="1" x14ac:dyDescent="0.2">
      <c r="A23" s="48" t="s">
        <v>33</v>
      </c>
      <c r="B23" s="27" t="s">
        <v>41</v>
      </c>
      <c r="C23" s="28" t="s">
        <v>42</v>
      </c>
      <c r="D23" s="29" t="s">
        <v>28</v>
      </c>
      <c r="E23" s="29" t="s">
        <v>28</v>
      </c>
      <c r="F23" s="64">
        <f ca="1">+'ปกติ 1.15.1'!F23+'พิเศษ 1.15.2'!F23</f>
        <v>1.2170385395537525E-2</v>
      </c>
      <c r="G23" s="65">
        <f ca="1">+'ปกติ 1.15.1'!G23+'พิเศษ 1.15.2'!G23</f>
        <v>0</v>
      </c>
      <c r="H23" s="65">
        <f ca="1">+'ปกติ 1.15.1'!H23+'พิเศษ 1.15.2'!H23</f>
        <v>0</v>
      </c>
      <c r="I23" s="65">
        <f ca="1">+'ปกติ 1.15.1'!I23+'พิเศษ 1.15.2'!I23</f>
        <v>0</v>
      </c>
      <c r="J23" s="65">
        <f ca="1">+'ปกติ 1.15.1'!J23+'พิเศษ 1.15.2'!J23</f>
        <v>0</v>
      </c>
      <c r="K23" s="65">
        <f ca="1">+'ปกติ 1.15.1'!K23+'พิเศษ 1.15.2'!K23</f>
        <v>3.6511156186612576E-2</v>
      </c>
      <c r="L23" s="65">
        <f ca="1">+'ปกติ 1.15.1'!L23+'พิเศษ 1.15.2'!L23</f>
        <v>1.2170385395537525E-2</v>
      </c>
      <c r="M23" s="65">
        <f ca="1">+'ปกติ 1.15.1'!M23+'พิเศษ 1.15.2'!M23</f>
        <v>75.294117647058826</v>
      </c>
      <c r="N23" s="65">
        <f ca="1">+'ปกติ 1.15.1'!N23+'พิเศษ 1.15.2'!N23</f>
        <v>0</v>
      </c>
      <c r="O23" s="65">
        <f ca="1">+'ปกติ 1.15.1'!O23+'พิเศษ 1.15.2'!O23</f>
        <v>0</v>
      </c>
      <c r="P23" s="65">
        <f ca="1">+'ปกติ 1.15.1'!P23+'พิเศษ 1.15.2'!P23</f>
        <v>0</v>
      </c>
      <c r="Q23" s="65">
        <f ca="1">+'ปกติ 1.15.1'!Q23+'พิเศษ 1.15.2'!Q23</f>
        <v>0</v>
      </c>
      <c r="R23" s="65">
        <f ca="1">+'ปกติ 1.15.1'!R23+'พิเศษ 1.15.2'!R23</f>
        <v>1.2413793103448274</v>
      </c>
      <c r="S23" s="65">
        <f ca="1">+'ปกติ 1.15.1'!S23+'พิเศษ 1.15.2'!S23</f>
        <v>0</v>
      </c>
      <c r="T23" s="65">
        <f ca="1">+'ปกติ 1.15.1'!T23+'พิเศษ 1.15.2'!T23</f>
        <v>0</v>
      </c>
      <c r="U23" s="65">
        <f ca="1">+'ปกติ 1.15.1'!U23+'พิเศษ 1.15.2'!U23</f>
        <v>0</v>
      </c>
      <c r="V23" s="66">
        <f ca="1">+'ปกติ 1.15.1'!V23+'พิเศษ 1.15.2'!V23</f>
        <v>0</v>
      </c>
      <c r="W23" s="67">
        <f t="shared" ca="1" si="6"/>
        <v>76.596348884381342</v>
      </c>
    </row>
    <row r="24" spans="1:23" ht="15" customHeight="1" x14ac:dyDescent="0.2">
      <c r="A24" s="48" t="s">
        <v>34</v>
      </c>
      <c r="B24" s="1" t="str">
        <f>B23</f>
        <v>R02</v>
      </c>
      <c r="C24" s="30"/>
      <c r="D24" s="31"/>
      <c r="E24" s="31" t="s">
        <v>29</v>
      </c>
      <c r="F24" s="32">
        <f ca="1">+'ปกติ 1.15.1'!F24+'พิเศษ 1.15.2'!F24</f>
        <v>0</v>
      </c>
      <c r="G24" s="33">
        <f ca="1">+'ปกติ 1.15.1'!G24+'พิเศษ 1.15.2'!G24</f>
        <v>0</v>
      </c>
      <c r="H24" s="33">
        <f ca="1">+'ปกติ 1.15.1'!H24+'พิเศษ 1.15.2'!H24</f>
        <v>0</v>
      </c>
      <c r="I24" s="33">
        <f ca="1">+'ปกติ 1.15.1'!I24+'พิเศษ 1.15.2'!I24</f>
        <v>0</v>
      </c>
      <c r="J24" s="33">
        <f ca="1">+'ปกติ 1.15.1'!J24+'พิเศษ 1.15.2'!J24</f>
        <v>0</v>
      </c>
      <c r="K24" s="33">
        <f ca="1">+'ปกติ 1.15.1'!K24+'พิเศษ 1.15.2'!K24</f>
        <v>0</v>
      </c>
      <c r="L24" s="33">
        <f ca="1">+'ปกติ 1.15.1'!L24+'พิเศษ 1.15.2'!L24</f>
        <v>0</v>
      </c>
      <c r="M24" s="33">
        <f ca="1">+'ปกติ 1.15.1'!M24+'พิเศษ 1.15.2'!M24</f>
        <v>0</v>
      </c>
      <c r="N24" s="33">
        <f ca="1">+'ปกติ 1.15.1'!N24+'พิเศษ 1.15.2'!N24</f>
        <v>0</v>
      </c>
      <c r="O24" s="33">
        <f ca="1">+'ปกติ 1.15.1'!O24+'พิเศษ 1.15.2'!O24</f>
        <v>0</v>
      </c>
      <c r="P24" s="33">
        <f ca="1">+'ปกติ 1.15.1'!P24+'พิเศษ 1.15.2'!P24</f>
        <v>0</v>
      </c>
      <c r="Q24" s="33">
        <f ca="1">+'ปกติ 1.15.1'!Q24+'พิเศษ 1.15.2'!Q24</f>
        <v>0</v>
      </c>
      <c r="R24" s="33">
        <f ca="1">+'ปกติ 1.15.1'!R24+'พิเศษ 1.15.2'!R24</f>
        <v>0</v>
      </c>
      <c r="S24" s="33">
        <f ca="1">+'ปกติ 1.15.1'!S24+'พิเศษ 1.15.2'!S24</f>
        <v>0</v>
      </c>
      <c r="T24" s="33">
        <f ca="1">+'ปกติ 1.15.1'!T24+'พิเศษ 1.15.2'!T24</f>
        <v>0</v>
      </c>
      <c r="U24" s="33">
        <f ca="1">+'ปกติ 1.15.1'!U24+'พิเศษ 1.15.2'!U24</f>
        <v>0</v>
      </c>
      <c r="V24" s="34">
        <f ca="1">+'ปกติ 1.15.1'!V24+'พิเศษ 1.15.2'!V24</f>
        <v>0</v>
      </c>
      <c r="W24" s="68">
        <f t="shared" ca="1" si="6"/>
        <v>0</v>
      </c>
    </row>
    <row r="25" spans="1:23" ht="15" customHeight="1" x14ac:dyDescent="0.2">
      <c r="C25" s="30"/>
      <c r="D25" s="31"/>
      <c r="E25" s="31" t="s">
        <v>27</v>
      </c>
      <c r="F25" s="32">
        <f ca="1">+'ปกติ 1.15.1'!F25+'พิเศษ 1.15.2'!F25</f>
        <v>1.2170385395537525E-2</v>
      </c>
      <c r="G25" s="33">
        <f ca="1">+'ปกติ 1.15.1'!G25+'พิเศษ 1.15.2'!G25</f>
        <v>0</v>
      </c>
      <c r="H25" s="33">
        <f ca="1">+'ปกติ 1.15.1'!H25+'พิเศษ 1.15.2'!H25</f>
        <v>0</v>
      </c>
      <c r="I25" s="33">
        <f ca="1">+'ปกติ 1.15.1'!I25+'พิเศษ 1.15.2'!I25</f>
        <v>0</v>
      </c>
      <c r="J25" s="33">
        <f ca="1">+'ปกติ 1.15.1'!J25+'พิเศษ 1.15.2'!J25</f>
        <v>0</v>
      </c>
      <c r="K25" s="33">
        <f ca="1">+'ปกติ 1.15.1'!K25+'พิเศษ 1.15.2'!K25</f>
        <v>3.6511156186612576E-2</v>
      </c>
      <c r="L25" s="33">
        <f ca="1">+'ปกติ 1.15.1'!L25+'พิเศษ 1.15.2'!L25</f>
        <v>1.2170385395537525E-2</v>
      </c>
      <c r="M25" s="33">
        <f ca="1">+'ปกติ 1.15.1'!M25+'พิเศษ 1.15.2'!M25</f>
        <v>75.294117647058826</v>
      </c>
      <c r="N25" s="33">
        <f ca="1">+'ปกติ 1.15.1'!N25+'พิเศษ 1.15.2'!N25</f>
        <v>0</v>
      </c>
      <c r="O25" s="33">
        <f ca="1">+'ปกติ 1.15.1'!O25+'พิเศษ 1.15.2'!O25</f>
        <v>0</v>
      </c>
      <c r="P25" s="33">
        <f ca="1">+'ปกติ 1.15.1'!P25+'พิเศษ 1.15.2'!P25</f>
        <v>0</v>
      </c>
      <c r="Q25" s="33">
        <f ca="1">+'ปกติ 1.15.1'!Q25+'พิเศษ 1.15.2'!Q25</f>
        <v>0</v>
      </c>
      <c r="R25" s="33">
        <f ca="1">+'ปกติ 1.15.1'!R25+'พิเศษ 1.15.2'!R25</f>
        <v>1.2413793103448274</v>
      </c>
      <c r="S25" s="33">
        <f ca="1">+'ปกติ 1.15.1'!S25+'พิเศษ 1.15.2'!S25</f>
        <v>0</v>
      </c>
      <c r="T25" s="33">
        <f ca="1">+'ปกติ 1.15.1'!T25+'พิเศษ 1.15.2'!T25</f>
        <v>0</v>
      </c>
      <c r="U25" s="33">
        <f ca="1">+'ปกติ 1.15.1'!U25+'พิเศษ 1.15.2'!U25</f>
        <v>0</v>
      </c>
      <c r="V25" s="34">
        <f ca="1">+'ปกติ 1.15.1'!V25+'พิเศษ 1.15.2'!V25</f>
        <v>0</v>
      </c>
      <c r="W25" s="68">
        <f t="shared" ca="1" si="6"/>
        <v>76.596348884381342</v>
      </c>
    </row>
    <row r="26" spans="1:23" ht="15" customHeight="1" x14ac:dyDescent="0.2">
      <c r="A26" s="48" t="s">
        <v>35</v>
      </c>
      <c r="B26" s="1" t="str">
        <f>B23</f>
        <v>R02</v>
      </c>
      <c r="C26" s="30"/>
      <c r="D26" s="31" t="s">
        <v>30</v>
      </c>
      <c r="E26" s="31" t="s">
        <v>29</v>
      </c>
      <c r="F26" s="32">
        <f ca="1">+'ปกติ 1.15.1'!F26+'พิเศษ 1.15.2'!F26</f>
        <v>0</v>
      </c>
      <c r="G26" s="33">
        <f ca="1">+'ปกติ 1.15.1'!G26+'พิเศษ 1.15.2'!G26</f>
        <v>0</v>
      </c>
      <c r="H26" s="33">
        <f ca="1">+'ปกติ 1.15.1'!H26+'พิเศษ 1.15.2'!H26</f>
        <v>0</v>
      </c>
      <c r="I26" s="33">
        <f ca="1">+'ปกติ 1.15.1'!I26+'พิเศษ 1.15.2'!I26</f>
        <v>0</v>
      </c>
      <c r="J26" s="33">
        <f ca="1">+'ปกติ 1.15.1'!J26+'พิเศษ 1.15.2'!J26</f>
        <v>0</v>
      </c>
      <c r="K26" s="33">
        <f ca="1">+'ปกติ 1.15.1'!K26+'พิเศษ 1.15.2'!K26</f>
        <v>0</v>
      </c>
      <c r="L26" s="33">
        <f ca="1">+'ปกติ 1.15.1'!L26+'พิเศษ 1.15.2'!L26</f>
        <v>0</v>
      </c>
      <c r="M26" s="33">
        <f ca="1">+'ปกติ 1.15.1'!M26+'พิเศษ 1.15.2'!M26</f>
        <v>0</v>
      </c>
      <c r="N26" s="33">
        <f ca="1">+'ปกติ 1.15.1'!N26+'พิเศษ 1.15.2'!N26</f>
        <v>0</v>
      </c>
      <c r="O26" s="33">
        <f ca="1">+'ปกติ 1.15.1'!O26+'พิเศษ 1.15.2'!O26</f>
        <v>0</v>
      </c>
      <c r="P26" s="33">
        <f ca="1">+'ปกติ 1.15.1'!P26+'พิเศษ 1.15.2'!P26</f>
        <v>0</v>
      </c>
      <c r="Q26" s="33">
        <f ca="1">+'ปกติ 1.15.1'!Q26+'พิเศษ 1.15.2'!Q26</f>
        <v>0</v>
      </c>
      <c r="R26" s="33">
        <f ca="1">+'ปกติ 1.15.1'!R26+'พิเศษ 1.15.2'!R26</f>
        <v>0</v>
      </c>
      <c r="S26" s="33">
        <f ca="1">+'ปกติ 1.15.1'!S26+'พิเศษ 1.15.2'!S26</f>
        <v>0</v>
      </c>
      <c r="T26" s="33">
        <f ca="1">+'ปกติ 1.15.1'!T26+'พิเศษ 1.15.2'!T26</f>
        <v>0</v>
      </c>
      <c r="U26" s="33">
        <f ca="1">+'ปกติ 1.15.1'!U26+'พิเศษ 1.15.2'!U26</f>
        <v>0</v>
      </c>
      <c r="V26" s="34">
        <f ca="1">+'ปกติ 1.15.1'!V26+'พิเศษ 1.15.2'!V26</f>
        <v>0</v>
      </c>
      <c r="W26" s="68">
        <f t="shared" ca="1" si="6"/>
        <v>0</v>
      </c>
    </row>
    <row r="27" spans="1:23" ht="15" customHeight="1" x14ac:dyDescent="0.2">
      <c r="C27" s="30"/>
      <c r="D27" s="31"/>
      <c r="E27" s="31" t="s">
        <v>31</v>
      </c>
      <c r="F27" s="32">
        <f ca="1">+'ปกติ 1.15.1'!F27+'พิเศษ 1.15.2'!F27</f>
        <v>0</v>
      </c>
      <c r="G27" s="33">
        <f ca="1">+'ปกติ 1.15.1'!G27+'พิเศษ 1.15.2'!G27</f>
        <v>0</v>
      </c>
      <c r="H27" s="33">
        <f ca="1">+'ปกติ 1.15.1'!H27+'พิเศษ 1.15.2'!H27</f>
        <v>0</v>
      </c>
      <c r="I27" s="33">
        <f ca="1">+'ปกติ 1.15.1'!I27+'พิเศษ 1.15.2'!I27</f>
        <v>0</v>
      </c>
      <c r="J27" s="33">
        <f ca="1">+'ปกติ 1.15.1'!J27+'พิเศษ 1.15.2'!J27</f>
        <v>0</v>
      </c>
      <c r="K27" s="33">
        <f ca="1">+'ปกติ 1.15.1'!K27+'พิเศษ 1.15.2'!K27</f>
        <v>0</v>
      </c>
      <c r="L27" s="33">
        <f ca="1">+'ปกติ 1.15.1'!L27+'พิเศษ 1.15.2'!L27</f>
        <v>0</v>
      </c>
      <c r="M27" s="33">
        <f ca="1">+'ปกติ 1.15.1'!M27+'พิเศษ 1.15.2'!M27</f>
        <v>0</v>
      </c>
      <c r="N27" s="33">
        <f ca="1">+'ปกติ 1.15.1'!N27+'พิเศษ 1.15.2'!N27</f>
        <v>0</v>
      </c>
      <c r="O27" s="33">
        <f ca="1">+'ปกติ 1.15.1'!O27+'พิเศษ 1.15.2'!O27</f>
        <v>0</v>
      </c>
      <c r="P27" s="33">
        <f ca="1">+'ปกติ 1.15.1'!P27+'พิเศษ 1.15.2'!P27</f>
        <v>0</v>
      </c>
      <c r="Q27" s="33">
        <f ca="1">+'ปกติ 1.15.1'!Q27+'พิเศษ 1.15.2'!Q27</f>
        <v>0</v>
      </c>
      <c r="R27" s="33">
        <f ca="1">+'ปกติ 1.15.1'!R27+'พิเศษ 1.15.2'!R27</f>
        <v>0</v>
      </c>
      <c r="S27" s="33">
        <f ca="1">+'ปกติ 1.15.1'!S27+'พิเศษ 1.15.2'!S27</f>
        <v>0</v>
      </c>
      <c r="T27" s="33">
        <f ca="1">+'ปกติ 1.15.1'!T27+'พิเศษ 1.15.2'!T27</f>
        <v>0</v>
      </c>
      <c r="U27" s="33">
        <f ca="1">+'ปกติ 1.15.1'!U27+'พิเศษ 1.15.2'!U27</f>
        <v>0</v>
      </c>
      <c r="V27" s="34">
        <f ca="1">+'ปกติ 1.15.1'!V27+'พิเศษ 1.15.2'!V27</f>
        <v>0</v>
      </c>
      <c r="W27" s="68">
        <f t="shared" ca="1" si="6"/>
        <v>0</v>
      </c>
    </row>
    <row r="28" spans="1:23" ht="15" customHeight="1" x14ac:dyDescent="0.2">
      <c r="C28" s="35"/>
      <c r="D28" s="36" t="s">
        <v>32</v>
      </c>
      <c r="E28" s="36"/>
      <c r="F28" s="37">
        <f ca="1">+'ปกติ 1.15.1'!F28+'พิเศษ 1.15.2'!F28</f>
        <v>1.2170385395537525E-2</v>
      </c>
      <c r="G28" s="38">
        <f ca="1">+'ปกติ 1.15.1'!G28+'พิเศษ 1.15.2'!G28</f>
        <v>0</v>
      </c>
      <c r="H28" s="38">
        <f ca="1">+'ปกติ 1.15.1'!H28+'พิเศษ 1.15.2'!H28</f>
        <v>0</v>
      </c>
      <c r="I28" s="38">
        <f ca="1">+'ปกติ 1.15.1'!I28+'พิเศษ 1.15.2'!I28</f>
        <v>0</v>
      </c>
      <c r="J28" s="38">
        <f ca="1">+'ปกติ 1.15.1'!J28+'พิเศษ 1.15.2'!J28</f>
        <v>0</v>
      </c>
      <c r="K28" s="38">
        <f ca="1">+'ปกติ 1.15.1'!K28+'พิเศษ 1.15.2'!K28</f>
        <v>3.6511156186612576E-2</v>
      </c>
      <c r="L28" s="38">
        <f ca="1">+'ปกติ 1.15.1'!L28+'พิเศษ 1.15.2'!L28</f>
        <v>1.2170385395537525E-2</v>
      </c>
      <c r="M28" s="38">
        <f ca="1">+'ปกติ 1.15.1'!M28+'พิเศษ 1.15.2'!M28</f>
        <v>75.294117647058826</v>
      </c>
      <c r="N28" s="38">
        <f ca="1">+'ปกติ 1.15.1'!N28+'พิเศษ 1.15.2'!N28</f>
        <v>0</v>
      </c>
      <c r="O28" s="38">
        <f ca="1">+'ปกติ 1.15.1'!O28+'พิเศษ 1.15.2'!O28</f>
        <v>0</v>
      </c>
      <c r="P28" s="38">
        <f ca="1">+'ปกติ 1.15.1'!P28+'พิเศษ 1.15.2'!P28</f>
        <v>0</v>
      </c>
      <c r="Q28" s="38">
        <f ca="1">+'ปกติ 1.15.1'!Q28+'พิเศษ 1.15.2'!Q28</f>
        <v>0</v>
      </c>
      <c r="R28" s="38">
        <f ca="1">+'ปกติ 1.15.1'!R28+'พิเศษ 1.15.2'!R28</f>
        <v>1.2413793103448274</v>
      </c>
      <c r="S28" s="38">
        <f ca="1">+'ปกติ 1.15.1'!S28+'พิเศษ 1.15.2'!S28</f>
        <v>0</v>
      </c>
      <c r="T28" s="38">
        <f ca="1">+'ปกติ 1.15.1'!T28+'พิเศษ 1.15.2'!T28</f>
        <v>0</v>
      </c>
      <c r="U28" s="38">
        <f ca="1">+'ปกติ 1.15.1'!U28+'พิเศษ 1.15.2'!U28</f>
        <v>0</v>
      </c>
      <c r="V28" s="39">
        <f ca="1">+'ปกติ 1.15.1'!V28+'พิเศษ 1.15.2'!V28</f>
        <v>0</v>
      </c>
      <c r="W28" s="69">
        <f t="shared" ca="1" si="6"/>
        <v>76.596348884381342</v>
      </c>
    </row>
    <row r="29" spans="1:23" ht="15" customHeight="1" x14ac:dyDescent="0.2">
      <c r="A29" s="48" t="s">
        <v>33</v>
      </c>
      <c r="B29" s="27" t="s">
        <v>43</v>
      </c>
      <c r="C29" s="28" t="s">
        <v>44</v>
      </c>
      <c r="D29" s="29" t="s">
        <v>28</v>
      </c>
      <c r="E29" s="29" t="s">
        <v>28</v>
      </c>
      <c r="F29" s="64">
        <f ca="1">+'ปกติ 1.15.1'!F29+'พิเศษ 1.15.2'!F29</f>
        <v>2.434077079107505E-2</v>
      </c>
      <c r="G29" s="65">
        <f ca="1">+'ปกติ 1.15.1'!G29+'พิเศษ 1.15.2'!G29</f>
        <v>0</v>
      </c>
      <c r="H29" s="65">
        <f ca="1">+'ปกติ 1.15.1'!H29+'พิเศษ 1.15.2'!H29</f>
        <v>0</v>
      </c>
      <c r="I29" s="65">
        <f ca="1">+'ปกติ 1.15.1'!I29+'พิเศษ 1.15.2'!I29</f>
        <v>0</v>
      </c>
      <c r="J29" s="65">
        <f ca="1">+'ปกติ 1.15.1'!J29+'พิเศษ 1.15.2'!J29</f>
        <v>0</v>
      </c>
      <c r="K29" s="65">
        <f ca="1">+'ปกติ 1.15.1'!K29+'พิเศษ 1.15.2'!K29</f>
        <v>7.3022312373225151E-2</v>
      </c>
      <c r="L29" s="65">
        <f ca="1">+'ปกติ 1.15.1'!L29+'พิเศษ 1.15.2'!L29</f>
        <v>2.434077079107505E-2</v>
      </c>
      <c r="M29" s="65">
        <f ca="1">+'ปกติ 1.15.1'!M29+'พิเศษ 1.15.2'!M29</f>
        <v>0</v>
      </c>
      <c r="N29" s="65">
        <f ca="1">+'ปกติ 1.15.1'!N29+'พิเศษ 1.15.2'!N29</f>
        <v>0</v>
      </c>
      <c r="O29" s="65">
        <f ca="1">+'ปกติ 1.15.1'!O29+'พิเศษ 1.15.2'!O29</f>
        <v>0</v>
      </c>
      <c r="P29" s="65">
        <f ca="1">+'ปกติ 1.15.1'!P29+'พิเศษ 1.15.2'!P29</f>
        <v>0</v>
      </c>
      <c r="Q29" s="65">
        <f ca="1">+'ปกติ 1.15.1'!Q29+'พิเศษ 1.15.2'!Q29</f>
        <v>0</v>
      </c>
      <c r="R29" s="65">
        <f ca="1">+'ปกติ 1.15.1'!R29+'พิเศษ 1.15.2'!R29</f>
        <v>2.4827586206896548</v>
      </c>
      <c r="S29" s="65">
        <f ca="1">+'ปกติ 1.15.1'!S29+'พิเศษ 1.15.2'!S29</f>
        <v>0</v>
      </c>
      <c r="T29" s="65">
        <f ca="1">+'ปกติ 1.15.1'!T29+'พิเศษ 1.15.2'!T29</f>
        <v>0</v>
      </c>
      <c r="U29" s="65">
        <f ca="1">+'ปกติ 1.15.1'!U29+'พิเศษ 1.15.2'!U29</f>
        <v>0</v>
      </c>
      <c r="V29" s="66">
        <f ca="1">+'ปกติ 1.15.1'!V29+'พิเศษ 1.15.2'!V29</f>
        <v>0</v>
      </c>
      <c r="W29" s="67">
        <f t="shared" ca="1" si="6"/>
        <v>2.6044624746450302</v>
      </c>
    </row>
    <row r="30" spans="1:23" ht="15" customHeight="1" x14ac:dyDescent="0.2">
      <c r="A30" s="48" t="s">
        <v>34</v>
      </c>
      <c r="B30" s="1" t="str">
        <f>B29</f>
        <v>R03</v>
      </c>
      <c r="C30" s="30"/>
      <c r="D30" s="31"/>
      <c r="E30" s="31" t="s">
        <v>29</v>
      </c>
      <c r="F30" s="32">
        <f ca="1">+'ปกติ 1.15.1'!F30+'พิเศษ 1.15.2'!F30</f>
        <v>0</v>
      </c>
      <c r="G30" s="33">
        <f ca="1">+'ปกติ 1.15.1'!G30+'พิเศษ 1.15.2'!G30</f>
        <v>0</v>
      </c>
      <c r="H30" s="33">
        <f ca="1">+'ปกติ 1.15.1'!H30+'พิเศษ 1.15.2'!H30</f>
        <v>0</v>
      </c>
      <c r="I30" s="33">
        <f ca="1">+'ปกติ 1.15.1'!I30+'พิเศษ 1.15.2'!I30</f>
        <v>0</v>
      </c>
      <c r="J30" s="33">
        <f ca="1">+'ปกติ 1.15.1'!J30+'พิเศษ 1.15.2'!J30</f>
        <v>0</v>
      </c>
      <c r="K30" s="33">
        <f ca="1">+'ปกติ 1.15.1'!K30+'พิเศษ 1.15.2'!K30</f>
        <v>0</v>
      </c>
      <c r="L30" s="33">
        <f ca="1">+'ปกติ 1.15.1'!L30+'พิเศษ 1.15.2'!L30</f>
        <v>0</v>
      </c>
      <c r="M30" s="33">
        <f ca="1">+'ปกติ 1.15.1'!M30+'พิเศษ 1.15.2'!M30</f>
        <v>0</v>
      </c>
      <c r="N30" s="33">
        <f ca="1">+'ปกติ 1.15.1'!N30+'พิเศษ 1.15.2'!N30</f>
        <v>0</v>
      </c>
      <c r="O30" s="33">
        <f ca="1">+'ปกติ 1.15.1'!O30+'พิเศษ 1.15.2'!O30</f>
        <v>0</v>
      </c>
      <c r="P30" s="33">
        <f ca="1">+'ปกติ 1.15.1'!P30+'พิเศษ 1.15.2'!P30</f>
        <v>0</v>
      </c>
      <c r="Q30" s="33">
        <f ca="1">+'ปกติ 1.15.1'!Q30+'พิเศษ 1.15.2'!Q30</f>
        <v>0</v>
      </c>
      <c r="R30" s="33">
        <f ca="1">+'ปกติ 1.15.1'!R30+'พิเศษ 1.15.2'!R30</f>
        <v>0</v>
      </c>
      <c r="S30" s="33">
        <f ca="1">+'ปกติ 1.15.1'!S30+'พิเศษ 1.15.2'!S30</f>
        <v>0</v>
      </c>
      <c r="T30" s="33">
        <f ca="1">+'ปกติ 1.15.1'!T30+'พิเศษ 1.15.2'!T30</f>
        <v>0</v>
      </c>
      <c r="U30" s="33">
        <f ca="1">+'ปกติ 1.15.1'!U30+'พิเศษ 1.15.2'!U30</f>
        <v>0</v>
      </c>
      <c r="V30" s="34">
        <f ca="1">+'ปกติ 1.15.1'!V30+'พิเศษ 1.15.2'!V30</f>
        <v>0</v>
      </c>
      <c r="W30" s="68">
        <f t="shared" ca="1" si="6"/>
        <v>0</v>
      </c>
    </row>
    <row r="31" spans="1:23" ht="15" customHeight="1" x14ac:dyDescent="0.2">
      <c r="C31" s="30"/>
      <c r="D31" s="31"/>
      <c r="E31" s="31" t="s">
        <v>27</v>
      </c>
      <c r="F31" s="32">
        <f ca="1">+'ปกติ 1.15.1'!F31+'พิเศษ 1.15.2'!F31</f>
        <v>2.434077079107505E-2</v>
      </c>
      <c r="G31" s="33">
        <f ca="1">+'ปกติ 1.15.1'!G31+'พิเศษ 1.15.2'!G31</f>
        <v>0</v>
      </c>
      <c r="H31" s="33">
        <f ca="1">+'ปกติ 1.15.1'!H31+'พิเศษ 1.15.2'!H31</f>
        <v>0</v>
      </c>
      <c r="I31" s="33">
        <f ca="1">+'ปกติ 1.15.1'!I31+'พิเศษ 1.15.2'!I31</f>
        <v>0</v>
      </c>
      <c r="J31" s="33">
        <f ca="1">+'ปกติ 1.15.1'!J31+'พิเศษ 1.15.2'!J31</f>
        <v>0</v>
      </c>
      <c r="K31" s="33">
        <f ca="1">+'ปกติ 1.15.1'!K31+'พิเศษ 1.15.2'!K31</f>
        <v>7.3022312373225151E-2</v>
      </c>
      <c r="L31" s="33">
        <f ca="1">+'ปกติ 1.15.1'!L31+'พิเศษ 1.15.2'!L31</f>
        <v>2.434077079107505E-2</v>
      </c>
      <c r="M31" s="33">
        <f ca="1">+'ปกติ 1.15.1'!M31+'พิเศษ 1.15.2'!M31</f>
        <v>0</v>
      </c>
      <c r="N31" s="33">
        <f ca="1">+'ปกติ 1.15.1'!N31+'พิเศษ 1.15.2'!N31</f>
        <v>0</v>
      </c>
      <c r="O31" s="33">
        <f ca="1">+'ปกติ 1.15.1'!O31+'พิเศษ 1.15.2'!O31</f>
        <v>0</v>
      </c>
      <c r="P31" s="33">
        <f ca="1">+'ปกติ 1.15.1'!P31+'พิเศษ 1.15.2'!P31</f>
        <v>0</v>
      </c>
      <c r="Q31" s="33">
        <f ca="1">+'ปกติ 1.15.1'!Q31+'พิเศษ 1.15.2'!Q31</f>
        <v>0</v>
      </c>
      <c r="R31" s="33">
        <f ca="1">+'ปกติ 1.15.1'!R31+'พิเศษ 1.15.2'!R31</f>
        <v>2.4827586206896548</v>
      </c>
      <c r="S31" s="33">
        <f ca="1">+'ปกติ 1.15.1'!S31+'พิเศษ 1.15.2'!S31</f>
        <v>0</v>
      </c>
      <c r="T31" s="33">
        <f ca="1">+'ปกติ 1.15.1'!T31+'พิเศษ 1.15.2'!T31</f>
        <v>0</v>
      </c>
      <c r="U31" s="33">
        <f ca="1">+'ปกติ 1.15.1'!U31+'พิเศษ 1.15.2'!U31</f>
        <v>0</v>
      </c>
      <c r="V31" s="34">
        <f ca="1">+'ปกติ 1.15.1'!V31+'พิเศษ 1.15.2'!V31</f>
        <v>0</v>
      </c>
      <c r="W31" s="68">
        <f t="shared" ca="1" si="6"/>
        <v>2.6044624746450302</v>
      </c>
    </row>
    <row r="32" spans="1:23" ht="15" customHeight="1" x14ac:dyDescent="0.2">
      <c r="A32" s="48" t="s">
        <v>35</v>
      </c>
      <c r="B32" s="1" t="str">
        <f>B29</f>
        <v>R03</v>
      </c>
      <c r="C32" s="30"/>
      <c r="D32" s="31" t="s">
        <v>30</v>
      </c>
      <c r="E32" s="31" t="s">
        <v>29</v>
      </c>
      <c r="F32" s="32">
        <f ca="1">+'ปกติ 1.15.1'!F32+'พิเศษ 1.15.2'!F32</f>
        <v>0</v>
      </c>
      <c r="G32" s="33">
        <f ca="1">+'ปกติ 1.15.1'!G32+'พิเศษ 1.15.2'!G32</f>
        <v>0</v>
      </c>
      <c r="H32" s="33">
        <f ca="1">+'ปกติ 1.15.1'!H32+'พิเศษ 1.15.2'!H32</f>
        <v>0</v>
      </c>
      <c r="I32" s="33">
        <f ca="1">+'ปกติ 1.15.1'!I32+'พิเศษ 1.15.2'!I32</f>
        <v>0</v>
      </c>
      <c r="J32" s="33">
        <f ca="1">+'ปกติ 1.15.1'!J32+'พิเศษ 1.15.2'!J32</f>
        <v>0</v>
      </c>
      <c r="K32" s="33">
        <f ca="1">+'ปกติ 1.15.1'!K32+'พิเศษ 1.15.2'!K32</f>
        <v>0</v>
      </c>
      <c r="L32" s="33">
        <f ca="1">+'ปกติ 1.15.1'!L32+'พิเศษ 1.15.2'!L32</f>
        <v>0</v>
      </c>
      <c r="M32" s="33">
        <f ca="1">+'ปกติ 1.15.1'!M32+'พิเศษ 1.15.2'!M32</f>
        <v>4.25</v>
      </c>
      <c r="N32" s="33">
        <f ca="1">+'ปกติ 1.15.1'!N32+'พิเศษ 1.15.2'!N32</f>
        <v>0</v>
      </c>
      <c r="O32" s="33">
        <f ca="1">+'ปกติ 1.15.1'!O32+'พิเศษ 1.15.2'!O32</f>
        <v>0</v>
      </c>
      <c r="P32" s="33">
        <f ca="1">+'ปกติ 1.15.1'!P32+'พิเศษ 1.15.2'!P32</f>
        <v>0</v>
      </c>
      <c r="Q32" s="33">
        <f ca="1">+'ปกติ 1.15.1'!Q32+'พิเศษ 1.15.2'!Q32</f>
        <v>0</v>
      </c>
      <c r="R32" s="33">
        <f ca="1">+'ปกติ 1.15.1'!R32+'พิเศษ 1.15.2'!R32</f>
        <v>0</v>
      </c>
      <c r="S32" s="33">
        <f ca="1">+'ปกติ 1.15.1'!S32+'พิเศษ 1.15.2'!S32</f>
        <v>0</v>
      </c>
      <c r="T32" s="33">
        <f ca="1">+'ปกติ 1.15.1'!T32+'พิเศษ 1.15.2'!T32</f>
        <v>0</v>
      </c>
      <c r="U32" s="33">
        <f ca="1">+'ปกติ 1.15.1'!U32+'พิเศษ 1.15.2'!U32</f>
        <v>0</v>
      </c>
      <c r="V32" s="34">
        <f ca="1">+'ปกติ 1.15.1'!V32+'พิเศษ 1.15.2'!V32</f>
        <v>0</v>
      </c>
      <c r="W32" s="68">
        <f t="shared" ca="1" si="6"/>
        <v>4.25</v>
      </c>
    </row>
    <row r="33" spans="1:23" ht="15" customHeight="1" x14ac:dyDescent="0.2">
      <c r="C33" s="30"/>
      <c r="D33" s="31"/>
      <c r="E33" s="31" t="s">
        <v>31</v>
      </c>
      <c r="F33" s="32">
        <f ca="1">+'ปกติ 1.15.1'!F33+'พิเศษ 1.15.2'!F33</f>
        <v>0</v>
      </c>
      <c r="G33" s="33">
        <f ca="1">+'ปกติ 1.15.1'!G33+'พิเศษ 1.15.2'!G33</f>
        <v>0</v>
      </c>
      <c r="H33" s="33">
        <f ca="1">+'ปกติ 1.15.1'!H33+'พิเศษ 1.15.2'!H33</f>
        <v>0</v>
      </c>
      <c r="I33" s="33">
        <f ca="1">+'ปกติ 1.15.1'!I33+'พิเศษ 1.15.2'!I33</f>
        <v>0</v>
      </c>
      <c r="J33" s="33">
        <f ca="1">+'ปกติ 1.15.1'!J33+'พิเศษ 1.15.2'!J33</f>
        <v>0</v>
      </c>
      <c r="K33" s="33">
        <f ca="1">+'ปกติ 1.15.1'!K33+'พิเศษ 1.15.2'!K33</f>
        <v>0</v>
      </c>
      <c r="L33" s="33">
        <f ca="1">+'ปกติ 1.15.1'!L33+'พิเศษ 1.15.2'!L33</f>
        <v>0</v>
      </c>
      <c r="M33" s="33">
        <f ca="1">+'ปกติ 1.15.1'!M33+'พิเศษ 1.15.2'!M33</f>
        <v>4.25</v>
      </c>
      <c r="N33" s="33">
        <f ca="1">+'ปกติ 1.15.1'!N33+'พิเศษ 1.15.2'!N33</f>
        <v>0</v>
      </c>
      <c r="O33" s="33">
        <f ca="1">+'ปกติ 1.15.1'!O33+'พิเศษ 1.15.2'!O33</f>
        <v>0</v>
      </c>
      <c r="P33" s="33">
        <f ca="1">+'ปกติ 1.15.1'!P33+'พิเศษ 1.15.2'!P33</f>
        <v>0</v>
      </c>
      <c r="Q33" s="33">
        <f ca="1">+'ปกติ 1.15.1'!Q33+'พิเศษ 1.15.2'!Q33</f>
        <v>0</v>
      </c>
      <c r="R33" s="33">
        <f ca="1">+'ปกติ 1.15.1'!R33+'พิเศษ 1.15.2'!R33</f>
        <v>0</v>
      </c>
      <c r="S33" s="33">
        <f ca="1">+'ปกติ 1.15.1'!S33+'พิเศษ 1.15.2'!S33</f>
        <v>0</v>
      </c>
      <c r="T33" s="33">
        <f ca="1">+'ปกติ 1.15.1'!T33+'พิเศษ 1.15.2'!T33</f>
        <v>0</v>
      </c>
      <c r="U33" s="33">
        <f ca="1">+'ปกติ 1.15.1'!U33+'พิเศษ 1.15.2'!U33</f>
        <v>0</v>
      </c>
      <c r="V33" s="34">
        <f ca="1">+'ปกติ 1.15.1'!V33+'พิเศษ 1.15.2'!V33</f>
        <v>0</v>
      </c>
      <c r="W33" s="68">
        <f t="shared" ca="1" si="6"/>
        <v>4.25</v>
      </c>
    </row>
    <row r="34" spans="1:23" ht="15" customHeight="1" x14ac:dyDescent="0.2">
      <c r="C34" s="30"/>
      <c r="D34" s="51" t="s">
        <v>32</v>
      </c>
      <c r="E34" s="51"/>
      <c r="F34" s="32">
        <f ca="1">+'ปกติ 1.15.1'!F34+'พิเศษ 1.15.2'!F34</f>
        <v>2.434077079107505E-2</v>
      </c>
      <c r="G34" s="33">
        <f ca="1">+'ปกติ 1.15.1'!G34+'พิเศษ 1.15.2'!G34</f>
        <v>0</v>
      </c>
      <c r="H34" s="33">
        <f ca="1">+'ปกติ 1.15.1'!H34+'พิเศษ 1.15.2'!H34</f>
        <v>0</v>
      </c>
      <c r="I34" s="33">
        <f ca="1">+'ปกติ 1.15.1'!I34+'พิเศษ 1.15.2'!I34</f>
        <v>0</v>
      </c>
      <c r="J34" s="33">
        <f ca="1">+'ปกติ 1.15.1'!J34+'พิเศษ 1.15.2'!J34</f>
        <v>0</v>
      </c>
      <c r="K34" s="33">
        <f ca="1">+'ปกติ 1.15.1'!K34+'พิเศษ 1.15.2'!K34</f>
        <v>7.3022312373225151E-2</v>
      </c>
      <c r="L34" s="33">
        <f ca="1">+'ปกติ 1.15.1'!L34+'พิเศษ 1.15.2'!L34</f>
        <v>2.434077079107505E-2</v>
      </c>
      <c r="M34" s="33">
        <f ca="1">+'ปกติ 1.15.1'!M34+'พิเศษ 1.15.2'!M34</f>
        <v>4.25</v>
      </c>
      <c r="N34" s="33">
        <f ca="1">+'ปกติ 1.15.1'!N34+'พิเศษ 1.15.2'!N34</f>
        <v>0</v>
      </c>
      <c r="O34" s="33">
        <f ca="1">+'ปกติ 1.15.1'!O34+'พิเศษ 1.15.2'!O34</f>
        <v>0</v>
      </c>
      <c r="P34" s="33">
        <f ca="1">+'ปกติ 1.15.1'!P34+'พิเศษ 1.15.2'!P34</f>
        <v>0</v>
      </c>
      <c r="Q34" s="33">
        <f ca="1">+'ปกติ 1.15.1'!Q34+'พิเศษ 1.15.2'!Q34</f>
        <v>0</v>
      </c>
      <c r="R34" s="33">
        <f ca="1">+'ปกติ 1.15.1'!R34+'พิเศษ 1.15.2'!R34</f>
        <v>2.4827586206896548</v>
      </c>
      <c r="S34" s="33">
        <f ca="1">+'ปกติ 1.15.1'!S34+'พิเศษ 1.15.2'!S34</f>
        <v>0</v>
      </c>
      <c r="T34" s="33">
        <f ca="1">+'ปกติ 1.15.1'!T34+'พิเศษ 1.15.2'!T34</f>
        <v>0</v>
      </c>
      <c r="U34" s="33">
        <f ca="1">+'ปกติ 1.15.1'!U34+'พิเศษ 1.15.2'!U34</f>
        <v>0</v>
      </c>
      <c r="V34" s="34">
        <f ca="1">+'ปกติ 1.15.1'!V34+'พิเศษ 1.15.2'!V34</f>
        <v>0</v>
      </c>
      <c r="W34" s="68">
        <f t="shared" ca="1" si="6"/>
        <v>6.8544624746450298</v>
      </c>
    </row>
    <row r="35" spans="1:23" ht="15" customHeight="1" x14ac:dyDescent="0.2">
      <c r="A35" s="48" t="s">
        <v>33</v>
      </c>
      <c r="B35" s="27" t="s">
        <v>79</v>
      </c>
      <c r="C35" s="28" t="s">
        <v>84</v>
      </c>
      <c r="D35" s="29" t="s">
        <v>28</v>
      </c>
      <c r="E35" s="29" t="s">
        <v>28</v>
      </c>
      <c r="F35" s="64">
        <f ca="1">+'ปกติ 1.15.1'!F35+'พิเศษ 1.15.2'!F35</f>
        <v>4.4255946892863732E-2</v>
      </c>
      <c r="G35" s="65">
        <f ca="1">+'ปกติ 1.15.1'!G35+'พิเศษ 1.15.2'!G35</f>
        <v>4.812834224598931E-2</v>
      </c>
      <c r="H35" s="65">
        <f ca="1">+'ปกติ 1.15.1'!H35+'พิเศษ 1.15.2'!H35</f>
        <v>1.6042780748663103E-2</v>
      </c>
      <c r="I35" s="65">
        <f ca="1">+'ปกติ 1.15.1'!I35+'พิเศษ 1.15.2'!I35</f>
        <v>0</v>
      </c>
      <c r="J35" s="65">
        <f ca="1">+'ปกติ 1.15.1'!J35+'พิเศษ 1.15.2'!J35</f>
        <v>1.6042780748663103E-2</v>
      </c>
      <c r="K35" s="65">
        <f ca="1">+'ปกติ 1.15.1'!K35+'พิเศษ 1.15.2'!K35</f>
        <v>8.4639498432601878E-2</v>
      </c>
      <c r="L35" s="65">
        <f ca="1">+'ปกติ 1.15.1'!L35+'พิเศษ 1.15.2'!L35</f>
        <v>0.20468375437949476</v>
      </c>
      <c r="M35" s="65">
        <f ca="1">+'ปกติ 1.15.1'!M35+'พิเศษ 1.15.2'!M35</f>
        <v>0</v>
      </c>
      <c r="N35" s="65">
        <f ca="1">+'ปกติ 1.15.1'!N35+'พิเศษ 1.15.2'!N35</f>
        <v>0</v>
      </c>
      <c r="O35" s="65">
        <f ca="1">+'ปกติ 1.15.1'!O35+'พิเศษ 1.15.2'!O35</f>
        <v>4.812834224598931E-2</v>
      </c>
      <c r="P35" s="65">
        <f ca="1">+'ปกติ 1.15.1'!P35+'พิเศษ 1.15.2'!P35</f>
        <v>3.2085561497326207E-2</v>
      </c>
      <c r="Q35" s="65">
        <f ca="1">+'ปกติ 1.15.1'!Q35+'พิเศษ 1.15.2'!Q35</f>
        <v>0</v>
      </c>
      <c r="R35" s="65">
        <f ca="1">+'ปกติ 1.15.1'!R35+'พิเศษ 1.15.2'!R35</f>
        <v>1.337635994836806</v>
      </c>
      <c r="S35" s="65">
        <f ca="1">+'ปกติ 1.15.1'!S35+'พิเศษ 1.15.2'!S35</f>
        <v>0</v>
      </c>
      <c r="T35" s="65">
        <f ca="1">+'ปกติ 1.15.1'!T35+'พิเศษ 1.15.2'!T35</f>
        <v>4.812834224598931E-2</v>
      </c>
      <c r="U35" s="65">
        <f ca="1">+'ปกติ 1.15.1'!U35+'พิเศษ 1.15.2'!U35</f>
        <v>0</v>
      </c>
      <c r="V35" s="66">
        <f ca="1">+'ปกติ 1.15.1'!V35+'พิเศษ 1.15.2'!V35</f>
        <v>0.27272727272727271</v>
      </c>
      <c r="W35" s="67">
        <f t="shared" ca="1" si="6"/>
        <v>2.1524986170016591</v>
      </c>
    </row>
    <row r="36" spans="1:23" ht="15" customHeight="1" x14ac:dyDescent="0.2">
      <c r="A36" s="48" t="s">
        <v>34</v>
      </c>
      <c r="B36" s="1" t="str">
        <f>B35</f>
        <v>R04</v>
      </c>
      <c r="C36" s="30"/>
      <c r="D36" s="31"/>
      <c r="E36" s="31" t="s">
        <v>29</v>
      </c>
      <c r="F36" s="32">
        <f ca="1">+'ปกติ 1.15.1'!F36+'พิเศษ 1.15.2'!F36</f>
        <v>0</v>
      </c>
      <c r="G36" s="33">
        <f ca="1">+'ปกติ 1.15.1'!G36+'พิเศษ 1.15.2'!G36</f>
        <v>0</v>
      </c>
      <c r="H36" s="33">
        <f ca="1">+'ปกติ 1.15.1'!H36+'พิเศษ 1.15.2'!H36</f>
        <v>0</v>
      </c>
      <c r="I36" s="33">
        <f ca="1">+'ปกติ 1.15.1'!I36+'พิเศษ 1.15.2'!I36</f>
        <v>0</v>
      </c>
      <c r="J36" s="33">
        <f ca="1">+'ปกติ 1.15.1'!J36+'พิเศษ 1.15.2'!J36</f>
        <v>0</v>
      </c>
      <c r="K36" s="33">
        <f ca="1">+'ปกติ 1.15.1'!K36+'พิเศษ 1.15.2'!K36</f>
        <v>0</v>
      </c>
      <c r="L36" s="33">
        <f ca="1">+'ปกติ 1.15.1'!L36+'พิเศษ 1.15.2'!L36</f>
        <v>0</v>
      </c>
      <c r="M36" s="33">
        <f ca="1">+'ปกติ 1.15.1'!M36+'พิเศษ 1.15.2'!M36</f>
        <v>0</v>
      </c>
      <c r="N36" s="33">
        <f ca="1">+'ปกติ 1.15.1'!N36+'พิเศษ 1.15.2'!N36</f>
        <v>0</v>
      </c>
      <c r="O36" s="33">
        <f ca="1">+'ปกติ 1.15.1'!O36+'พิเศษ 1.15.2'!O36</f>
        <v>0</v>
      </c>
      <c r="P36" s="33">
        <f ca="1">+'ปกติ 1.15.1'!P36+'พิเศษ 1.15.2'!P36</f>
        <v>0</v>
      </c>
      <c r="Q36" s="33">
        <f ca="1">+'ปกติ 1.15.1'!Q36+'พิเศษ 1.15.2'!Q36</f>
        <v>0</v>
      </c>
      <c r="R36" s="33">
        <f ca="1">+'ปกติ 1.15.1'!R36+'พิเศษ 1.15.2'!R36</f>
        <v>0</v>
      </c>
      <c r="S36" s="33">
        <f ca="1">+'ปกติ 1.15.1'!S36+'พิเศษ 1.15.2'!S36</f>
        <v>0</v>
      </c>
      <c r="T36" s="33">
        <f ca="1">+'ปกติ 1.15.1'!T36+'พิเศษ 1.15.2'!T36</f>
        <v>0</v>
      </c>
      <c r="U36" s="33">
        <f ca="1">+'ปกติ 1.15.1'!U36+'พิเศษ 1.15.2'!U36</f>
        <v>0</v>
      </c>
      <c r="V36" s="34">
        <f ca="1">+'ปกติ 1.15.1'!V36+'พิเศษ 1.15.2'!V36</f>
        <v>0</v>
      </c>
      <c r="W36" s="68">
        <f t="shared" ca="1" si="6"/>
        <v>0</v>
      </c>
    </row>
    <row r="37" spans="1:23" ht="15" customHeight="1" x14ac:dyDescent="0.2">
      <c r="C37" s="30"/>
      <c r="D37" s="31"/>
      <c r="E37" s="31" t="s">
        <v>27</v>
      </c>
      <c r="F37" s="32">
        <f ca="1">+'ปกติ 1.15.1'!F37+'พิเศษ 1.15.2'!F37</f>
        <v>4.4255946892863732E-2</v>
      </c>
      <c r="G37" s="33">
        <f ca="1">+'ปกติ 1.15.1'!G37+'พิเศษ 1.15.2'!G37</f>
        <v>4.812834224598931E-2</v>
      </c>
      <c r="H37" s="33">
        <f ca="1">+'ปกติ 1.15.1'!H37+'พิเศษ 1.15.2'!H37</f>
        <v>1.6042780748663103E-2</v>
      </c>
      <c r="I37" s="33">
        <f ca="1">+'ปกติ 1.15.1'!I37+'พิเศษ 1.15.2'!I37</f>
        <v>0</v>
      </c>
      <c r="J37" s="33">
        <f ca="1">+'ปกติ 1.15.1'!J37+'พิเศษ 1.15.2'!J37</f>
        <v>1.6042780748663103E-2</v>
      </c>
      <c r="K37" s="33">
        <f ca="1">+'ปกติ 1.15.1'!K37+'พิเศษ 1.15.2'!K37</f>
        <v>8.4639498432601878E-2</v>
      </c>
      <c r="L37" s="33">
        <f ca="1">+'ปกติ 1.15.1'!L37+'พิเศษ 1.15.2'!L37</f>
        <v>0.20468375437949476</v>
      </c>
      <c r="M37" s="33">
        <f ca="1">+'ปกติ 1.15.1'!M37+'พิเศษ 1.15.2'!M37</f>
        <v>0</v>
      </c>
      <c r="N37" s="33">
        <f ca="1">+'ปกติ 1.15.1'!N37+'พิเศษ 1.15.2'!N37</f>
        <v>0</v>
      </c>
      <c r="O37" s="33">
        <f ca="1">+'ปกติ 1.15.1'!O37+'พิเศษ 1.15.2'!O37</f>
        <v>4.812834224598931E-2</v>
      </c>
      <c r="P37" s="33">
        <f ca="1">+'ปกติ 1.15.1'!P37+'พิเศษ 1.15.2'!P37</f>
        <v>3.2085561497326207E-2</v>
      </c>
      <c r="Q37" s="33">
        <f ca="1">+'ปกติ 1.15.1'!Q37+'พิเศษ 1.15.2'!Q37</f>
        <v>0</v>
      </c>
      <c r="R37" s="33">
        <f ca="1">+'ปกติ 1.15.1'!R37+'พิเศษ 1.15.2'!R37</f>
        <v>1.337635994836806</v>
      </c>
      <c r="S37" s="33">
        <f ca="1">+'ปกติ 1.15.1'!S37+'พิเศษ 1.15.2'!S37</f>
        <v>0</v>
      </c>
      <c r="T37" s="33">
        <f ca="1">+'ปกติ 1.15.1'!T37+'พิเศษ 1.15.2'!T37</f>
        <v>4.812834224598931E-2</v>
      </c>
      <c r="U37" s="33">
        <f ca="1">+'ปกติ 1.15.1'!U37+'พิเศษ 1.15.2'!U37</f>
        <v>0</v>
      </c>
      <c r="V37" s="34">
        <f ca="1">+'ปกติ 1.15.1'!V37+'พิเศษ 1.15.2'!V37</f>
        <v>0.27272727272727271</v>
      </c>
      <c r="W37" s="68">
        <f t="shared" ca="1" si="6"/>
        <v>2.1524986170016591</v>
      </c>
    </row>
    <row r="38" spans="1:23" ht="15" customHeight="1" x14ac:dyDescent="0.2">
      <c r="A38" s="48" t="s">
        <v>35</v>
      </c>
      <c r="B38" s="1" t="str">
        <f>B35</f>
        <v>R04</v>
      </c>
      <c r="C38" s="30"/>
      <c r="D38" s="31" t="s">
        <v>30</v>
      </c>
      <c r="E38" s="31" t="s">
        <v>29</v>
      </c>
      <c r="F38" s="32">
        <f ca="1">+'ปกติ 1.15.1'!F38+'พิเศษ 1.15.2'!F38</f>
        <v>0</v>
      </c>
      <c r="G38" s="33">
        <f ca="1">+'ปกติ 1.15.1'!G38+'พิเศษ 1.15.2'!G38</f>
        <v>0</v>
      </c>
      <c r="H38" s="33">
        <f ca="1">+'ปกติ 1.15.1'!H38+'พิเศษ 1.15.2'!H38</f>
        <v>0</v>
      </c>
      <c r="I38" s="33">
        <f ca="1">+'ปกติ 1.15.1'!I38+'พิเศษ 1.15.2'!I38</f>
        <v>0</v>
      </c>
      <c r="J38" s="33">
        <f ca="1">+'ปกติ 1.15.1'!J38+'พิเศษ 1.15.2'!J38</f>
        <v>0</v>
      </c>
      <c r="K38" s="33">
        <f ca="1">+'ปกติ 1.15.1'!K38+'พิเศษ 1.15.2'!K38</f>
        <v>0</v>
      </c>
      <c r="L38" s="33">
        <f ca="1">+'ปกติ 1.15.1'!L38+'พิเศษ 1.15.2'!L38</f>
        <v>0</v>
      </c>
      <c r="M38" s="33">
        <f ca="1">+'ปกติ 1.15.1'!M38+'พิเศษ 1.15.2'!M38</f>
        <v>28.166666666666664</v>
      </c>
      <c r="N38" s="33">
        <f ca="1">+'ปกติ 1.15.1'!N38+'พิเศษ 1.15.2'!N38</f>
        <v>0</v>
      </c>
      <c r="O38" s="33">
        <f ca="1">+'ปกติ 1.15.1'!O38+'พิเศษ 1.15.2'!O38</f>
        <v>0</v>
      </c>
      <c r="P38" s="33">
        <f ca="1">+'ปกติ 1.15.1'!P38+'พิเศษ 1.15.2'!P38</f>
        <v>0</v>
      </c>
      <c r="Q38" s="33">
        <f ca="1">+'ปกติ 1.15.1'!Q38+'พิเศษ 1.15.2'!Q38</f>
        <v>0</v>
      </c>
      <c r="R38" s="33">
        <f ca="1">+'ปกติ 1.15.1'!R38+'พิเศษ 1.15.2'!R38</f>
        <v>0</v>
      </c>
      <c r="S38" s="33">
        <f ca="1">+'ปกติ 1.15.1'!S38+'พิเศษ 1.15.2'!S38</f>
        <v>0</v>
      </c>
      <c r="T38" s="33">
        <f ca="1">+'ปกติ 1.15.1'!T38+'พิเศษ 1.15.2'!T38</f>
        <v>0</v>
      </c>
      <c r="U38" s="33">
        <f ca="1">+'ปกติ 1.15.1'!U38+'พิเศษ 1.15.2'!U38</f>
        <v>0</v>
      </c>
      <c r="V38" s="34">
        <f ca="1">+'ปกติ 1.15.1'!V38+'พิเศษ 1.15.2'!V38</f>
        <v>0</v>
      </c>
      <c r="W38" s="68">
        <f t="shared" ca="1" si="6"/>
        <v>28.166666666666664</v>
      </c>
    </row>
    <row r="39" spans="1:23" ht="15" customHeight="1" x14ac:dyDescent="0.2">
      <c r="C39" s="30"/>
      <c r="D39" s="31"/>
      <c r="E39" s="31" t="s">
        <v>31</v>
      </c>
      <c r="F39" s="32">
        <f ca="1">+'ปกติ 1.15.1'!F39+'พิเศษ 1.15.2'!F39</f>
        <v>0</v>
      </c>
      <c r="G39" s="33">
        <f ca="1">+'ปกติ 1.15.1'!G39+'พิเศษ 1.15.2'!G39</f>
        <v>0</v>
      </c>
      <c r="H39" s="33">
        <f ca="1">+'ปกติ 1.15.1'!H39+'พิเศษ 1.15.2'!H39</f>
        <v>0</v>
      </c>
      <c r="I39" s="33">
        <f ca="1">+'ปกติ 1.15.1'!I39+'พิเศษ 1.15.2'!I39</f>
        <v>0</v>
      </c>
      <c r="J39" s="33">
        <f ca="1">+'ปกติ 1.15.1'!J39+'พิเศษ 1.15.2'!J39</f>
        <v>0</v>
      </c>
      <c r="K39" s="33">
        <f ca="1">+'ปกติ 1.15.1'!K39+'พิเศษ 1.15.2'!K39</f>
        <v>0</v>
      </c>
      <c r="L39" s="33">
        <f ca="1">+'ปกติ 1.15.1'!L39+'พิเศษ 1.15.2'!L39</f>
        <v>0</v>
      </c>
      <c r="M39" s="33">
        <f ca="1">+'ปกติ 1.15.1'!M39+'พิเศษ 1.15.2'!M39</f>
        <v>28.166666666666664</v>
      </c>
      <c r="N39" s="33">
        <f ca="1">+'ปกติ 1.15.1'!N39+'พิเศษ 1.15.2'!N39</f>
        <v>0</v>
      </c>
      <c r="O39" s="33">
        <f ca="1">+'ปกติ 1.15.1'!O39+'พิเศษ 1.15.2'!O39</f>
        <v>0</v>
      </c>
      <c r="P39" s="33">
        <f ca="1">+'ปกติ 1.15.1'!P39+'พิเศษ 1.15.2'!P39</f>
        <v>0</v>
      </c>
      <c r="Q39" s="33">
        <f ca="1">+'ปกติ 1.15.1'!Q39+'พิเศษ 1.15.2'!Q39</f>
        <v>0</v>
      </c>
      <c r="R39" s="33">
        <f ca="1">+'ปกติ 1.15.1'!R39+'พิเศษ 1.15.2'!R39</f>
        <v>0</v>
      </c>
      <c r="S39" s="33">
        <f ca="1">+'ปกติ 1.15.1'!S39+'พิเศษ 1.15.2'!S39</f>
        <v>0</v>
      </c>
      <c r="T39" s="33">
        <f ca="1">+'ปกติ 1.15.1'!T39+'พิเศษ 1.15.2'!T39</f>
        <v>0</v>
      </c>
      <c r="U39" s="33">
        <f ca="1">+'ปกติ 1.15.1'!U39+'พิเศษ 1.15.2'!U39</f>
        <v>0</v>
      </c>
      <c r="V39" s="34">
        <f ca="1">+'ปกติ 1.15.1'!V39+'พิเศษ 1.15.2'!V39</f>
        <v>0</v>
      </c>
      <c r="W39" s="68">
        <f t="shared" ca="1" si="6"/>
        <v>28.166666666666664</v>
      </c>
    </row>
    <row r="40" spans="1:23" ht="15" customHeight="1" x14ac:dyDescent="0.2">
      <c r="C40" s="40"/>
      <c r="D40" s="41" t="s">
        <v>32</v>
      </c>
      <c r="E40" s="41"/>
      <c r="F40" s="42">
        <f ca="1">+'ปกติ 1.15.1'!F40+'พิเศษ 1.15.2'!F40</f>
        <v>4.4255946892863732E-2</v>
      </c>
      <c r="G40" s="43">
        <f ca="1">+'ปกติ 1.15.1'!G40+'พิเศษ 1.15.2'!G40</f>
        <v>4.812834224598931E-2</v>
      </c>
      <c r="H40" s="43">
        <f ca="1">+'ปกติ 1.15.1'!H40+'พิเศษ 1.15.2'!H40</f>
        <v>1.6042780748663103E-2</v>
      </c>
      <c r="I40" s="43">
        <f ca="1">+'ปกติ 1.15.1'!I40+'พิเศษ 1.15.2'!I40</f>
        <v>0</v>
      </c>
      <c r="J40" s="43">
        <f ca="1">+'ปกติ 1.15.1'!J40+'พิเศษ 1.15.2'!J40</f>
        <v>1.6042780748663103E-2</v>
      </c>
      <c r="K40" s="43">
        <f ca="1">+'ปกติ 1.15.1'!K40+'พิเศษ 1.15.2'!K40</f>
        <v>8.4639498432601878E-2</v>
      </c>
      <c r="L40" s="43">
        <f ca="1">+'ปกติ 1.15.1'!L40+'พิเศษ 1.15.2'!L40</f>
        <v>0.20468375437949476</v>
      </c>
      <c r="M40" s="43">
        <f ca="1">+'ปกติ 1.15.1'!M40+'พิเศษ 1.15.2'!M40</f>
        <v>28.166666666666664</v>
      </c>
      <c r="N40" s="43">
        <f ca="1">+'ปกติ 1.15.1'!N40+'พิเศษ 1.15.2'!N40</f>
        <v>0</v>
      </c>
      <c r="O40" s="43">
        <f ca="1">+'ปกติ 1.15.1'!O40+'พิเศษ 1.15.2'!O40</f>
        <v>4.812834224598931E-2</v>
      </c>
      <c r="P40" s="43">
        <f ca="1">+'ปกติ 1.15.1'!P40+'พิเศษ 1.15.2'!P40</f>
        <v>3.2085561497326207E-2</v>
      </c>
      <c r="Q40" s="43">
        <f ca="1">+'ปกติ 1.15.1'!Q40+'พิเศษ 1.15.2'!Q40</f>
        <v>0</v>
      </c>
      <c r="R40" s="43">
        <f ca="1">+'ปกติ 1.15.1'!R40+'พิเศษ 1.15.2'!R40</f>
        <v>1.337635994836806</v>
      </c>
      <c r="S40" s="43">
        <f ca="1">+'ปกติ 1.15.1'!S40+'พิเศษ 1.15.2'!S40</f>
        <v>0</v>
      </c>
      <c r="T40" s="43">
        <f ca="1">+'ปกติ 1.15.1'!T40+'พิเศษ 1.15.2'!T40</f>
        <v>4.812834224598931E-2</v>
      </c>
      <c r="U40" s="43">
        <f ca="1">+'ปกติ 1.15.1'!U40+'พิเศษ 1.15.2'!U40</f>
        <v>0</v>
      </c>
      <c r="V40" s="44">
        <f ca="1">+'ปกติ 1.15.1'!V40+'พิเศษ 1.15.2'!V40</f>
        <v>0.27272727272727271</v>
      </c>
      <c r="W40" s="70">
        <f t="shared" ca="1" si="6"/>
        <v>30.319165283668323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X40"/>
  <sheetViews>
    <sheetView showGridLines="0" topLeftCell="B1" zoomScaleNormal="100" workbookViewId="0">
      <selection activeCell="C1" sqref="A1:XFD1"/>
    </sheetView>
  </sheetViews>
  <sheetFormatPr defaultRowHeight="18.95" customHeight="1" x14ac:dyDescent="0.2"/>
  <cols>
    <col min="1" max="1" width="6.7109375" style="48" hidden="1" customWidth="1"/>
    <col min="2" max="2" width="5" style="1" customWidth="1"/>
    <col min="3" max="3" width="25.7109375" style="1" customWidth="1"/>
    <col min="4" max="5" width="9.140625" style="1"/>
    <col min="6" max="12" width="6.7109375" style="2" customWidth="1"/>
    <col min="13" max="13" width="8.7109375" style="2" customWidth="1"/>
    <col min="14" max="19" width="6.7109375" style="2" customWidth="1"/>
    <col min="20" max="22" width="7.140625" style="2" customWidth="1"/>
    <col min="23" max="23" width="8.7109375" style="3" customWidth="1"/>
    <col min="24" max="16384" width="9.140625" style="49"/>
  </cols>
  <sheetData>
    <row r="1" spans="1:24" s="47" customFormat="1" ht="18" customHeight="1" x14ac:dyDescent="0.2">
      <c r="A1" s="46"/>
      <c r="B1" s="1"/>
      <c r="C1" s="58" t="s">
        <v>142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s="47" customFormat="1" ht="18" customHeight="1" x14ac:dyDescent="0.2">
      <c r="A2" s="46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ht="12.75" x14ac:dyDescent="0.2">
      <c r="B3" s="5"/>
      <c r="C3" s="7" t="s">
        <v>3</v>
      </c>
      <c r="D3" s="59" t="s">
        <v>8</v>
      </c>
      <c r="E3" s="7" t="s">
        <v>9</v>
      </c>
      <c r="F3" s="8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7</v>
      </c>
    </row>
    <row r="4" spans="1:24" ht="12.75" x14ac:dyDescent="0.2">
      <c r="B4" s="12"/>
      <c r="C4" s="13"/>
      <c r="D4" s="14" t="s">
        <v>4</v>
      </c>
      <c r="E4" s="15" t="s">
        <v>5</v>
      </c>
      <c r="F4" s="16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60" t="s">
        <v>23</v>
      </c>
      <c r="T4" s="60" t="s">
        <v>24</v>
      </c>
      <c r="U4" s="60" t="s">
        <v>25</v>
      </c>
      <c r="V4" s="61" t="s">
        <v>26</v>
      </c>
      <c r="W4" s="18" t="s">
        <v>27</v>
      </c>
    </row>
    <row r="5" spans="1:24" s="50" customFormat="1" ht="18" customHeight="1" x14ac:dyDescent="0.2">
      <c r="A5" s="24"/>
      <c r="B5" s="12"/>
      <c r="C5" s="19" t="s">
        <v>36</v>
      </c>
      <c r="D5" s="19" t="s">
        <v>28</v>
      </c>
      <c r="E5" s="19" t="s">
        <v>28</v>
      </c>
      <c r="F5" s="20">
        <f t="shared" ref="F5:W5" ca="1" si="0">+F11+F17+F23+F29+F35</f>
        <v>1.5290429651484418</v>
      </c>
      <c r="G5" s="21">
        <f t="shared" ca="1" si="0"/>
        <v>0.57754010695187163</v>
      </c>
      <c r="H5" s="21">
        <f t="shared" ca="1" si="0"/>
        <v>0.54545454545454541</v>
      </c>
      <c r="I5" s="21">
        <f t="shared" ca="1" si="0"/>
        <v>0.35294117647058826</v>
      </c>
      <c r="J5" s="21">
        <f t="shared" ca="1" si="0"/>
        <v>0.54545454545454541</v>
      </c>
      <c r="K5" s="21">
        <f t="shared" ca="1" si="0"/>
        <v>1.7154711414346302</v>
      </c>
      <c r="L5" s="21">
        <f t="shared" ca="1" si="0"/>
        <v>1.5130001843997787</v>
      </c>
      <c r="M5" s="21">
        <f t="shared" ca="1" si="0"/>
        <v>282.05882352941177</v>
      </c>
      <c r="N5" s="21">
        <f t="shared" ca="1" si="0"/>
        <v>0.70588235294117652</v>
      </c>
      <c r="O5" s="21">
        <f t="shared" ca="1" si="0"/>
        <v>0.57754010695187163</v>
      </c>
      <c r="P5" s="21">
        <f t="shared" ca="1" si="0"/>
        <v>1.7967914438502675</v>
      </c>
      <c r="Q5" s="21">
        <f t="shared" ca="1" si="0"/>
        <v>0.17647058823529413</v>
      </c>
      <c r="R5" s="21">
        <f t="shared" ca="1" si="0"/>
        <v>5.311266826479808</v>
      </c>
      <c r="S5" s="21">
        <f t="shared" ca="1" si="0"/>
        <v>0</v>
      </c>
      <c r="T5" s="21">
        <f t="shared" ca="1" si="0"/>
        <v>4.812834224598931E-2</v>
      </c>
      <c r="U5" s="21">
        <f t="shared" ca="1" si="0"/>
        <v>0</v>
      </c>
      <c r="V5" s="22">
        <f t="shared" ca="1" si="0"/>
        <v>3.2727272727272725</v>
      </c>
      <c r="W5" s="23">
        <f t="shared" ca="1" si="0"/>
        <v>300.72653512815788</v>
      </c>
    </row>
    <row r="6" spans="1:24" s="50" customFormat="1" ht="18" customHeight="1" x14ac:dyDescent="0.2">
      <c r="A6" s="24"/>
      <c r="B6" s="12"/>
      <c r="C6" s="25"/>
      <c r="D6" s="19"/>
      <c r="E6" s="19" t="s">
        <v>29</v>
      </c>
      <c r="F6" s="20">
        <f t="shared" ref="F6:W6" ca="1" si="1">+F12+F18+F24+F30+F36</f>
        <v>0</v>
      </c>
      <c r="G6" s="21">
        <f t="shared" ca="1" si="1"/>
        <v>0</v>
      </c>
      <c r="H6" s="21">
        <f t="shared" ca="1" si="1"/>
        <v>0</v>
      </c>
      <c r="I6" s="21">
        <f t="shared" ca="1" si="1"/>
        <v>0</v>
      </c>
      <c r="J6" s="21">
        <f t="shared" ca="1" si="1"/>
        <v>0</v>
      </c>
      <c r="K6" s="21">
        <f t="shared" ca="1" si="1"/>
        <v>0</v>
      </c>
      <c r="L6" s="21">
        <f t="shared" ca="1" si="1"/>
        <v>0</v>
      </c>
      <c r="M6" s="21">
        <f t="shared" ca="1" si="1"/>
        <v>0</v>
      </c>
      <c r="N6" s="21">
        <f t="shared" ca="1" si="1"/>
        <v>0</v>
      </c>
      <c r="O6" s="21">
        <f t="shared" ca="1" si="1"/>
        <v>0</v>
      </c>
      <c r="P6" s="21">
        <f t="shared" ca="1" si="1"/>
        <v>0</v>
      </c>
      <c r="Q6" s="21">
        <f t="shared" ca="1" si="1"/>
        <v>0</v>
      </c>
      <c r="R6" s="21">
        <f t="shared" ca="1" si="1"/>
        <v>0</v>
      </c>
      <c r="S6" s="21">
        <f t="shared" ca="1" si="1"/>
        <v>0</v>
      </c>
      <c r="T6" s="21">
        <f t="shared" ca="1" si="1"/>
        <v>0</v>
      </c>
      <c r="U6" s="21">
        <f t="shared" ca="1" si="1"/>
        <v>0</v>
      </c>
      <c r="V6" s="22">
        <f t="shared" ca="1" si="1"/>
        <v>0</v>
      </c>
      <c r="W6" s="23">
        <f t="shared" ca="1" si="1"/>
        <v>0</v>
      </c>
    </row>
    <row r="7" spans="1:24" s="50" customFormat="1" ht="18" customHeight="1" x14ac:dyDescent="0.2">
      <c r="A7" s="24"/>
      <c r="B7" s="12"/>
      <c r="C7" s="25"/>
      <c r="D7" s="19"/>
      <c r="E7" s="19" t="s">
        <v>27</v>
      </c>
      <c r="F7" s="20">
        <f t="shared" ref="F7:W7" ca="1" si="2">+F13+F19+F25+F31+F37</f>
        <v>1.5290429651484418</v>
      </c>
      <c r="G7" s="21">
        <f t="shared" ca="1" si="2"/>
        <v>0.57754010695187163</v>
      </c>
      <c r="H7" s="21">
        <f t="shared" ca="1" si="2"/>
        <v>0.54545454545454541</v>
      </c>
      <c r="I7" s="21">
        <f t="shared" ca="1" si="2"/>
        <v>0.35294117647058826</v>
      </c>
      <c r="J7" s="21">
        <f t="shared" ca="1" si="2"/>
        <v>0.54545454545454541</v>
      </c>
      <c r="K7" s="21">
        <f t="shared" ca="1" si="2"/>
        <v>1.7154711414346302</v>
      </c>
      <c r="L7" s="21">
        <f t="shared" ca="1" si="2"/>
        <v>1.5130001843997787</v>
      </c>
      <c r="M7" s="21">
        <f t="shared" ca="1" si="2"/>
        <v>282.05882352941177</v>
      </c>
      <c r="N7" s="21">
        <f t="shared" ca="1" si="2"/>
        <v>0.70588235294117652</v>
      </c>
      <c r="O7" s="21">
        <f t="shared" ca="1" si="2"/>
        <v>0.57754010695187163</v>
      </c>
      <c r="P7" s="21">
        <f t="shared" ca="1" si="2"/>
        <v>1.7967914438502675</v>
      </c>
      <c r="Q7" s="21">
        <f t="shared" ca="1" si="2"/>
        <v>0.17647058823529413</v>
      </c>
      <c r="R7" s="21">
        <f t="shared" ca="1" si="2"/>
        <v>5.311266826479808</v>
      </c>
      <c r="S7" s="21">
        <f t="shared" ca="1" si="2"/>
        <v>0</v>
      </c>
      <c r="T7" s="21">
        <f t="shared" ca="1" si="2"/>
        <v>4.812834224598931E-2</v>
      </c>
      <c r="U7" s="21">
        <f t="shared" ca="1" si="2"/>
        <v>0</v>
      </c>
      <c r="V7" s="22">
        <f t="shared" ca="1" si="2"/>
        <v>3.2727272727272725</v>
      </c>
      <c r="W7" s="23">
        <f t="shared" ca="1" si="2"/>
        <v>300.72653512815788</v>
      </c>
    </row>
    <row r="8" spans="1:24" s="50" customFormat="1" ht="18" customHeight="1" x14ac:dyDescent="0.2">
      <c r="A8" s="24"/>
      <c r="B8" s="12"/>
      <c r="C8" s="25"/>
      <c r="D8" s="19" t="s">
        <v>30</v>
      </c>
      <c r="E8" s="19" t="s">
        <v>29</v>
      </c>
      <c r="F8" s="20">
        <f t="shared" ref="F8:W8" ca="1" si="3">+F14+F20+F26+F32+F38</f>
        <v>0</v>
      </c>
      <c r="G8" s="21">
        <f t="shared" ca="1" si="3"/>
        <v>0</v>
      </c>
      <c r="H8" s="21">
        <f t="shared" ca="1" si="3"/>
        <v>0</v>
      </c>
      <c r="I8" s="21">
        <f t="shared" ca="1" si="3"/>
        <v>0</v>
      </c>
      <c r="J8" s="21">
        <f t="shared" ca="1" si="3"/>
        <v>0</v>
      </c>
      <c r="K8" s="21">
        <f t="shared" ca="1" si="3"/>
        <v>0</v>
      </c>
      <c r="L8" s="21">
        <f t="shared" ca="1" si="3"/>
        <v>0</v>
      </c>
      <c r="M8" s="21">
        <f t="shared" ca="1" si="3"/>
        <v>9</v>
      </c>
      <c r="N8" s="21">
        <f t="shared" ca="1" si="3"/>
        <v>0</v>
      </c>
      <c r="O8" s="21">
        <f t="shared" ca="1" si="3"/>
        <v>0</v>
      </c>
      <c r="P8" s="21">
        <f t="shared" ca="1" si="3"/>
        <v>0</v>
      </c>
      <c r="Q8" s="21">
        <f t="shared" ca="1" si="3"/>
        <v>0</v>
      </c>
      <c r="R8" s="21">
        <f t="shared" ca="1" si="3"/>
        <v>0</v>
      </c>
      <c r="S8" s="21">
        <f t="shared" ca="1" si="3"/>
        <v>0</v>
      </c>
      <c r="T8" s="21">
        <f t="shared" ca="1" si="3"/>
        <v>0</v>
      </c>
      <c r="U8" s="21">
        <f t="shared" ca="1" si="3"/>
        <v>0</v>
      </c>
      <c r="V8" s="22">
        <f t="shared" ca="1" si="3"/>
        <v>0</v>
      </c>
      <c r="W8" s="23">
        <f t="shared" ca="1" si="3"/>
        <v>9</v>
      </c>
    </row>
    <row r="9" spans="1:24" s="50" customFormat="1" ht="18" customHeight="1" x14ac:dyDescent="0.2">
      <c r="A9" s="24"/>
      <c r="B9" s="12"/>
      <c r="C9" s="25"/>
      <c r="D9" s="19"/>
      <c r="E9" s="19" t="s">
        <v>31</v>
      </c>
      <c r="F9" s="20">
        <f t="shared" ref="F9:W9" ca="1" si="4">+F15+F21+F27+F33+F39</f>
        <v>0</v>
      </c>
      <c r="G9" s="21">
        <f t="shared" ca="1" si="4"/>
        <v>0</v>
      </c>
      <c r="H9" s="21">
        <f t="shared" ca="1" si="4"/>
        <v>0</v>
      </c>
      <c r="I9" s="21">
        <f t="shared" ca="1" si="4"/>
        <v>0</v>
      </c>
      <c r="J9" s="21">
        <f t="shared" ca="1" si="4"/>
        <v>0</v>
      </c>
      <c r="K9" s="21">
        <f t="shared" ca="1" si="4"/>
        <v>0</v>
      </c>
      <c r="L9" s="21">
        <f t="shared" ca="1" si="4"/>
        <v>0</v>
      </c>
      <c r="M9" s="21">
        <f t="shared" ca="1" si="4"/>
        <v>9</v>
      </c>
      <c r="N9" s="21">
        <f t="shared" ca="1" si="4"/>
        <v>0</v>
      </c>
      <c r="O9" s="21">
        <f t="shared" ca="1" si="4"/>
        <v>0</v>
      </c>
      <c r="P9" s="21">
        <f t="shared" ca="1" si="4"/>
        <v>0</v>
      </c>
      <c r="Q9" s="21">
        <f t="shared" ca="1" si="4"/>
        <v>0</v>
      </c>
      <c r="R9" s="21">
        <f t="shared" ca="1" si="4"/>
        <v>0</v>
      </c>
      <c r="S9" s="21">
        <f t="shared" ca="1" si="4"/>
        <v>0</v>
      </c>
      <c r="T9" s="21">
        <f t="shared" ca="1" si="4"/>
        <v>0</v>
      </c>
      <c r="U9" s="21">
        <f t="shared" ca="1" si="4"/>
        <v>0</v>
      </c>
      <c r="V9" s="22">
        <f t="shared" ca="1" si="4"/>
        <v>0</v>
      </c>
      <c r="W9" s="23">
        <f t="shared" ca="1" si="4"/>
        <v>9</v>
      </c>
    </row>
    <row r="10" spans="1:24" s="50" customFormat="1" ht="18" customHeight="1" x14ac:dyDescent="0.2">
      <c r="A10" s="24"/>
      <c r="B10" s="12"/>
      <c r="C10" s="25"/>
      <c r="D10" s="26" t="s">
        <v>32</v>
      </c>
      <c r="E10" s="26"/>
      <c r="F10" s="20">
        <f t="shared" ref="F10:W10" ca="1" si="5">+F16+F22+F28+F34+F40</f>
        <v>1.5290429651484418</v>
      </c>
      <c r="G10" s="21">
        <f t="shared" ca="1" si="5"/>
        <v>0.57754010695187163</v>
      </c>
      <c r="H10" s="21">
        <f t="shared" ca="1" si="5"/>
        <v>0.54545454545454541</v>
      </c>
      <c r="I10" s="21">
        <f t="shared" ca="1" si="5"/>
        <v>0.35294117647058826</v>
      </c>
      <c r="J10" s="21">
        <f t="shared" ca="1" si="5"/>
        <v>0.54545454545454541</v>
      </c>
      <c r="K10" s="21">
        <f t="shared" ca="1" si="5"/>
        <v>1.7154711414346302</v>
      </c>
      <c r="L10" s="21">
        <f t="shared" ca="1" si="5"/>
        <v>1.5130001843997787</v>
      </c>
      <c r="M10" s="21">
        <f t="shared" ca="1" si="5"/>
        <v>291.05882352941177</v>
      </c>
      <c r="N10" s="21">
        <f t="shared" ca="1" si="5"/>
        <v>0.70588235294117652</v>
      </c>
      <c r="O10" s="21">
        <f t="shared" ca="1" si="5"/>
        <v>0.57754010695187163</v>
      </c>
      <c r="P10" s="21">
        <f t="shared" ca="1" si="5"/>
        <v>1.7967914438502675</v>
      </c>
      <c r="Q10" s="21">
        <f t="shared" ca="1" si="5"/>
        <v>0.17647058823529413</v>
      </c>
      <c r="R10" s="21">
        <f t="shared" ca="1" si="5"/>
        <v>5.311266826479808</v>
      </c>
      <c r="S10" s="21">
        <f t="shared" ca="1" si="5"/>
        <v>0</v>
      </c>
      <c r="T10" s="21">
        <f t="shared" ca="1" si="5"/>
        <v>4.812834224598931E-2</v>
      </c>
      <c r="U10" s="21">
        <f t="shared" ca="1" si="5"/>
        <v>0</v>
      </c>
      <c r="V10" s="22">
        <f t="shared" ca="1" si="5"/>
        <v>3.2727272727272725</v>
      </c>
      <c r="W10" s="23">
        <f t="shared" ca="1" si="5"/>
        <v>309.72653512815788</v>
      </c>
      <c r="X10" s="63">
        <f ca="1">+'ปท 1.15.1_1'!AN10+'ปบ 1.15.1_2'!W10</f>
        <v>309.72653512815782</v>
      </c>
    </row>
    <row r="11" spans="1:24" ht="15" customHeight="1" x14ac:dyDescent="0.2">
      <c r="A11" s="48" t="s">
        <v>33</v>
      </c>
      <c r="B11" s="27" t="s">
        <v>37</v>
      </c>
      <c r="C11" s="28" t="s">
        <v>38</v>
      </c>
      <c r="D11" s="29" t="s">
        <v>28</v>
      </c>
      <c r="E11" s="29" t="s">
        <v>28</v>
      </c>
      <c r="F11" s="64">
        <f ca="1">+'ปท 1.15.1_1'!W11+'ปบ 1.15.1_2'!F11</f>
        <v>0</v>
      </c>
      <c r="G11" s="65">
        <f ca="1">+'ปท 1.15.1_1'!X11+'ปบ 1.15.1_2'!G11</f>
        <v>0</v>
      </c>
      <c r="H11" s="65">
        <f ca="1">+'ปท 1.15.1_1'!Y11+'ปบ 1.15.1_2'!H11</f>
        <v>0</v>
      </c>
      <c r="I11" s="65">
        <f ca="1">+'ปท 1.15.1_1'!Z11+'ปบ 1.15.1_2'!I11</f>
        <v>0</v>
      </c>
      <c r="J11" s="65">
        <f ca="1">+'ปท 1.15.1_1'!AA11+'ปบ 1.15.1_2'!J11</f>
        <v>0</v>
      </c>
      <c r="K11" s="65">
        <f ca="1">+'ปท 1.15.1_1'!AB11+'ปบ 1.15.1_2'!K11</f>
        <v>0</v>
      </c>
      <c r="L11" s="65">
        <f ca="1">+'ปท 1.15.1_1'!AC11+'ปบ 1.15.1_2'!L11</f>
        <v>0</v>
      </c>
      <c r="M11" s="65">
        <f ca="1">+'ปท 1.15.1_1'!AD11+'ปบ 1.15.1_2'!M11</f>
        <v>0</v>
      </c>
      <c r="N11" s="65">
        <f ca="1">+'ปท 1.15.1_1'!AE11+'ปบ 1.15.1_2'!N11</f>
        <v>0</v>
      </c>
      <c r="O11" s="65">
        <f ca="1">+'ปท 1.15.1_1'!AF11+'ปบ 1.15.1_2'!O11</f>
        <v>0</v>
      </c>
      <c r="P11" s="65">
        <f ca="1">+'ปท 1.15.1_1'!AG11+'ปบ 1.15.1_2'!P11</f>
        <v>0</v>
      </c>
      <c r="Q11" s="65">
        <f ca="1">+'ปท 1.15.1_1'!AH11+'ปบ 1.15.1_2'!Q11</f>
        <v>0</v>
      </c>
      <c r="R11" s="65">
        <f ca="1">+'ปท 1.15.1_1'!AI11+'ปบ 1.15.1_2'!R11</f>
        <v>0</v>
      </c>
      <c r="S11" s="65">
        <f ca="1">+'ปท 1.15.1_1'!AJ11+'ปบ 1.15.1_2'!S11</f>
        <v>0</v>
      </c>
      <c r="T11" s="65">
        <f ca="1">+'ปท 1.15.1_1'!AK11+'ปบ 1.15.1_2'!T11</f>
        <v>0</v>
      </c>
      <c r="U11" s="65">
        <f ca="1">+'ปท 1.15.1_1'!AL11+'ปบ 1.15.1_2'!U11</f>
        <v>0</v>
      </c>
      <c r="V11" s="66">
        <f ca="1">+'ปท 1.15.1_1'!AM11+'ปบ 1.15.1_2'!V11</f>
        <v>0</v>
      </c>
      <c r="W11" s="67">
        <f t="shared" ref="W11:W40" ca="1" si="6">SUM(F11:V11)</f>
        <v>0</v>
      </c>
    </row>
    <row r="12" spans="1:24" ht="15" customHeight="1" x14ac:dyDescent="0.2">
      <c r="A12" s="48" t="s">
        <v>34</v>
      </c>
      <c r="B12" s="1" t="str">
        <f>B11</f>
        <v>R00</v>
      </c>
      <c r="C12" s="30"/>
      <c r="D12" s="31"/>
      <c r="E12" s="31" t="s">
        <v>29</v>
      </c>
      <c r="F12" s="32">
        <f ca="1">+'ปท 1.15.1_1'!W12+'ปบ 1.15.1_2'!F12</f>
        <v>0</v>
      </c>
      <c r="G12" s="33">
        <f ca="1">+'ปท 1.15.1_1'!X12+'ปบ 1.15.1_2'!G12</f>
        <v>0</v>
      </c>
      <c r="H12" s="33">
        <f ca="1">+'ปท 1.15.1_1'!Y12+'ปบ 1.15.1_2'!H12</f>
        <v>0</v>
      </c>
      <c r="I12" s="33">
        <f ca="1">+'ปท 1.15.1_1'!Z12+'ปบ 1.15.1_2'!I12</f>
        <v>0</v>
      </c>
      <c r="J12" s="33">
        <f ca="1">+'ปท 1.15.1_1'!AA12+'ปบ 1.15.1_2'!J12</f>
        <v>0</v>
      </c>
      <c r="K12" s="33">
        <f ca="1">+'ปท 1.15.1_1'!AB12+'ปบ 1.15.1_2'!K12</f>
        <v>0</v>
      </c>
      <c r="L12" s="33">
        <f ca="1">+'ปท 1.15.1_1'!AC12+'ปบ 1.15.1_2'!L12</f>
        <v>0</v>
      </c>
      <c r="M12" s="33">
        <f ca="1">+'ปท 1.15.1_1'!AD12+'ปบ 1.15.1_2'!M12</f>
        <v>0</v>
      </c>
      <c r="N12" s="33">
        <f ca="1">+'ปท 1.15.1_1'!AE12+'ปบ 1.15.1_2'!N12</f>
        <v>0</v>
      </c>
      <c r="O12" s="33">
        <f ca="1">+'ปท 1.15.1_1'!AF12+'ปบ 1.15.1_2'!O12</f>
        <v>0</v>
      </c>
      <c r="P12" s="33">
        <f ca="1">+'ปท 1.15.1_1'!AG12+'ปบ 1.15.1_2'!P12</f>
        <v>0</v>
      </c>
      <c r="Q12" s="33">
        <f ca="1">+'ปท 1.15.1_1'!AH12+'ปบ 1.15.1_2'!Q12</f>
        <v>0</v>
      </c>
      <c r="R12" s="33">
        <f ca="1">+'ปท 1.15.1_1'!AI12+'ปบ 1.15.1_2'!R12</f>
        <v>0</v>
      </c>
      <c r="S12" s="33">
        <f ca="1">+'ปท 1.15.1_1'!AJ12+'ปบ 1.15.1_2'!S12</f>
        <v>0</v>
      </c>
      <c r="T12" s="33">
        <f ca="1">+'ปท 1.15.1_1'!AK12+'ปบ 1.15.1_2'!T12</f>
        <v>0</v>
      </c>
      <c r="U12" s="33">
        <f ca="1">+'ปท 1.15.1_1'!AL12+'ปบ 1.15.1_2'!U12</f>
        <v>0</v>
      </c>
      <c r="V12" s="34">
        <f ca="1">+'ปท 1.15.1_1'!AM12+'ปบ 1.15.1_2'!V12</f>
        <v>0</v>
      </c>
      <c r="W12" s="68">
        <f t="shared" ca="1" si="6"/>
        <v>0</v>
      </c>
    </row>
    <row r="13" spans="1:24" ht="15" customHeight="1" x14ac:dyDescent="0.2">
      <c r="C13" s="30"/>
      <c r="D13" s="31"/>
      <c r="E13" s="31" t="s">
        <v>27</v>
      </c>
      <c r="F13" s="32">
        <f ca="1">+'ปท 1.15.1_1'!W13+'ปบ 1.15.1_2'!F13</f>
        <v>0</v>
      </c>
      <c r="G13" s="33">
        <f ca="1">+'ปท 1.15.1_1'!X13+'ปบ 1.15.1_2'!G13</f>
        <v>0</v>
      </c>
      <c r="H13" s="33">
        <f ca="1">+'ปท 1.15.1_1'!Y13+'ปบ 1.15.1_2'!H13</f>
        <v>0</v>
      </c>
      <c r="I13" s="33">
        <f ca="1">+'ปท 1.15.1_1'!Z13+'ปบ 1.15.1_2'!I13</f>
        <v>0</v>
      </c>
      <c r="J13" s="33">
        <f ca="1">+'ปท 1.15.1_1'!AA13+'ปบ 1.15.1_2'!J13</f>
        <v>0</v>
      </c>
      <c r="K13" s="33">
        <f ca="1">+'ปท 1.15.1_1'!AB13+'ปบ 1.15.1_2'!K13</f>
        <v>0</v>
      </c>
      <c r="L13" s="33">
        <f ca="1">+'ปท 1.15.1_1'!AC13+'ปบ 1.15.1_2'!L13</f>
        <v>0</v>
      </c>
      <c r="M13" s="33">
        <f ca="1">+'ปท 1.15.1_1'!AD13+'ปบ 1.15.1_2'!M13</f>
        <v>0</v>
      </c>
      <c r="N13" s="33">
        <f ca="1">+'ปท 1.15.1_1'!AE13+'ปบ 1.15.1_2'!N13</f>
        <v>0</v>
      </c>
      <c r="O13" s="33">
        <f ca="1">+'ปท 1.15.1_1'!AF13+'ปบ 1.15.1_2'!O13</f>
        <v>0</v>
      </c>
      <c r="P13" s="33">
        <f ca="1">+'ปท 1.15.1_1'!AG13+'ปบ 1.15.1_2'!P13</f>
        <v>0</v>
      </c>
      <c r="Q13" s="33">
        <f ca="1">+'ปท 1.15.1_1'!AH13+'ปบ 1.15.1_2'!Q13</f>
        <v>0</v>
      </c>
      <c r="R13" s="33">
        <f ca="1">+'ปท 1.15.1_1'!AI13+'ปบ 1.15.1_2'!R13</f>
        <v>0</v>
      </c>
      <c r="S13" s="33">
        <f ca="1">+'ปท 1.15.1_1'!AJ13+'ปบ 1.15.1_2'!S13</f>
        <v>0</v>
      </c>
      <c r="T13" s="33">
        <f ca="1">+'ปท 1.15.1_1'!AK13+'ปบ 1.15.1_2'!T13</f>
        <v>0</v>
      </c>
      <c r="U13" s="33">
        <f ca="1">+'ปท 1.15.1_1'!AL13+'ปบ 1.15.1_2'!U13</f>
        <v>0</v>
      </c>
      <c r="V13" s="34">
        <f ca="1">+'ปท 1.15.1_1'!AM13+'ปบ 1.15.1_2'!V13</f>
        <v>0</v>
      </c>
      <c r="W13" s="68">
        <f t="shared" ca="1" si="6"/>
        <v>0</v>
      </c>
    </row>
    <row r="14" spans="1:24" ht="15" customHeight="1" x14ac:dyDescent="0.2">
      <c r="A14" s="48" t="s">
        <v>35</v>
      </c>
      <c r="B14" s="1" t="str">
        <f>B11</f>
        <v>R00</v>
      </c>
      <c r="C14" s="30"/>
      <c r="D14" s="31" t="s">
        <v>30</v>
      </c>
      <c r="E14" s="31" t="s">
        <v>29</v>
      </c>
      <c r="F14" s="32">
        <f ca="1">+'ปท 1.15.1_1'!W14+'ปบ 1.15.1_2'!F14</f>
        <v>0</v>
      </c>
      <c r="G14" s="33">
        <f ca="1">+'ปท 1.15.1_1'!X14+'ปบ 1.15.1_2'!G14</f>
        <v>0</v>
      </c>
      <c r="H14" s="33">
        <f ca="1">+'ปท 1.15.1_1'!Y14+'ปบ 1.15.1_2'!H14</f>
        <v>0</v>
      </c>
      <c r="I14" s="33">
        <f ca="1">+'ปท 1.15.1_1'!Z14+'ปบ 1.15.1_2'!I14</f>
        <v>0</v>
      </c>
      <c r="J14" s="33">
        <f ca="1">+'ปท 1.15.1_1'!AA14+'ปบ 1.15.1_2'!J14</f>
        <v>0</v>
      </c>
      <c r="K14" s="33">
        <f ca="1">+'ปท 1.15.1_1'!AB14+'ปบ 1.15.1_2'!K14</f>
        <v>0</v>
      </c>
      <c r="L14" s="33">
        <f ca="1">+'ปท 1.15.1_1'!AC14+'ปบ 1.15.1_2'!L14</f>
        <v>0</v>
      </c>
      <c r="M14" s="33">
        <f ca="1">+'ปท 1.15.1_1'!AD14+'ปบ 1.15.1_2'!M14</f>
        <v>9</v>
      </c>
      <c r="N14" s="33">
        <f ca="1">+'ปท 1.15.1_1'!AE14+'ปบ 1.15.1_2'!N14</f>
        <v>0</v>
      </c>
      <c r="O14" s="33">
        <f ca="1">+'ปท 1.15.1_1'!AF14+'ปบ 1.15.1_2'!O14</f>
        <v>0</v>
      </c>
      <c r="P14" s="33">
        <f ca="1">+'ปท 1.15.1_1'!AG14+'ปบ 1.15.1_2'!P14</f>
        <v>0</v>
      </c>
      <c r="Q14" s="33">
        <f ca="1">+'ปท 1.15.1_1'!AH14+'ปบ 1.15.1_2'!Q14</f>
        <v>0</v>
      </c>
      <c r="R14" s="33">
        <f ca="1">+'ปท 1.15.1_1'!AI14+'ปบ 1.15.1_2'!R14</f>
        <v>0</v>
      </c>
      <c r="S14" s="33">
        <f ca="1">+'ปท 1.15.1_1'!AJ14+'ปบ 1.15.1_2'!S14</f>
        <v>0</v>
      </c>
      <c r="T14" s="33">
        <f ca="1">+'ปท 1.15.1_1'!AK14+'ปบ 1.15.1_2'!T14</f>
        <v>0</v>
      </c>
      <c r="U14" s="33">
        <f ca="1">+'ปท 1.15.1_1'!AL14+'ปบ 1.15.1_2'!U14</f>
        <v>0</v>
      </c>
      <c r="V14" s="34">
        <f ca="1">+'ปท 1.15.1_1'!AM14+'ปบ 1.15.1_2'!V14</f>
        <v>0</v>
      </c>
      <c r="W14" s="68">
        <f t="shared" ca="1" si="6"/>
        <v>9</v>
      </c>
    </row>
    <row r="15" spans="1:24" ht="15" customHeight="1" x14ac:dyDescent="0.2">
      <c r="C15" s="30"/>
      <c r="D15" s="31"/>
      <c r="E15" s="31" t="s">
        <v>31</v>
      </c>
      <c r="F15" s="32">
        <f ca="1">+'ปท 1.15.1_1'!W15+'ปบ 1.15.1_2'!F15</f>
        <v>0</v>
      </c>
      <c r="G15" s="33">
        <f ca="1">+'ปท 1.15.1_1'!X15+'ปบ 1.15.1_2'!G15</f>
        <v>0</v>
      </c>
      <c r="H15" s="33">
        <f ca="1">+'ปท 1.15.1_1'!Y15+'ปบ 1.15.1_2'!H15</f>
        <v>0</v>
      </c>
      <c r="I15" s="33">
        <f ca="1">+'ปท 1.15.1_1'!Z15+'ปบ 1.15.1_2'!I15</f>
        <v>0</v>
      </c>
      <c r="J15" s="33">
        <f ca="1">+'ปท 1.15.1_1'!AA15+'ปบ 1.15.1_2'!J15</f>
        <v>0</v>
      </c>
      <c r="K15" s="33">
        <f ca="1">+'ปท 1.15.1_1'!AB15+'ปบ 1.15.1_2'!K15</f>
        <v>0</v>
      </c>
      <c r="L15" s="33">
        <f ca="1">+'ปท 1.15.1_1'!AC15+'ปบ 1.15.1_2'!L15</f>
        <v>0</v>
      </c>
      <c r="M15" s="33">
        <f ca="1">+'ปท 1.15.1_1'!AD15+'ปบ 1.15.1_2'!M15</f>
        <v>9</v>
      </c>
      <c r="N15" s="33">
        <f ca="1">+'ปท 1.15.1_1'!AE15+'ปบ 1.15.1_2'!N15</f>
        <v>0</v>
      </c>
      <c r="O15" s="33">
        <f ca="1">+'ปท 1.15.1_1'!AF15+'ปบ 1.15.1_2'!O15</f>
        <v>0</v>
      </c>
      <c r="P15" s="33">
        <f ca="1">+'ปท 1.15.1_1'!AG15+'ปบ 1.15.1_2'!P15</f>
        <v>0</v>
      </c>
      <c r="Q15" s="33">
        <f ca="1">+'ปท 1.15.1_1'!AH15+'ปบ 1.15.1_2'!Q15</f>
        <v>0</v>
      </c>
      <c r="R15" s="33">
        <f ca="1">+'ปท 1.15.1_1'!AI15+'ปบ 1.15.1_2'!R15</f>
        <v>0</v>
      </c>
      <c r="S15" s="33">
        <f ca="1">+'ปท 1.15.1_1'!AJ15+'ปบ 1.15.1_2'!S15</f>
        <v>0</v>
      </c>
      <c r="T15" s="33">
        <f ca="1">+'ปท 1.15.1_1'!AK15+'ปบ 1.15.1_2'!T15</f>
        <v>0</v>
      </c>
      <c r="U15" s="33">
        <f ca="1">+'ปท 1.15.1_1'!AL15+'ปบ 1.15.1_2'!U15</f>
        <v>0</v>
      </c>
      <c r="V15" s="34">
        <f ca="1">+'ปท 1.15.1_1'!AM15+'ปบ 1.15.1_2'!V15</f>
        <v>0</v>
      </c>
      <c r="W15" s="68">
        <f t="shared" ca="1" si="6"/>
        <v>9</v>
      </c>
    </row>
    <row r="16" spans="1:24" ht="15" customHeight="1" x14ac:dyDescent="0.2">
      <c r="C16" s="35"/>
      <c r="D16" s="36" t="s">
        <v>32</v>
      </c>
      <c r="E16" s="36"/>
      <c r="F16" s="37">
        <f ca="1">+'ปท 1.15.1_1'!W16+'ปบ 1.15.1_2'!F16</f>
        <v>0</v>
      </c>
      <c r="G16" s="38">
        <f ca="1">+'ปท 1.15.1_1'!X16+'ปบ 1.15.1_2'!G16</f>
        <v>0</v>
      </c>
      <c r="H16" s="38">
        <f ca="1">+'ปท 1.15.1_1'!Y16+'ปบ 1.15.1_2'!H16</f>
        <v>0</v>
      </c>
      <c r="I16" s="38">
        <f ca="1">+'ปท 1.15.1_1'!Z16+'ปบ 1.15.1_2'!I16</f>
        <v>0</v>
      </c>
      <c r="J16" s="38">
        <f ca="1">+'ปท 1.15.1_1'!AA16+'ปบ 1.15.1_2'!J16</f>
        <v>0</v>
      </c>
      <c r="K16" s="38">
        <f ca="1">+'ปท 1.15.1_1'!AB16+'ปบ 1.15.1_2'!K16</f>
        <v>0</v>
      </c>
      <c r="L16" s="38">
        <f ca="1">+'ปท 1.15.1_1'!AC16+'ปบ 1.15.1_2'!L16</f>
        <v>0</v>
      </c>
      <c r="M16" s="38">
        <f ca="1">+'ปท 1.15.1_1'!AD16+'ปบ 1.15.1_2'!M16</f>
        <v>9</v>
      </c>
      <c r="N16" s="38">
        <f ca="1">+'ปท 1.15.1_1'!AE16+'ปบ 1.15.1_2'!N16</f>
        <v>0</v>
      </c>
      <c r="O16" s="38">
        <f ca="1">+'ปท 1.15.1_1'!AF16+'ปบ 1.15.1_2'!O16</f>
        <v>0</v>
      </c>
      <c r="P16" s="38">
        <f ca="1">+'ปท 1.15.1_1'!AG16+'ปบ 1.15.1_2'!P16</f>
        <v>0</v>
      </c>
      <c r="Q16" s="38">
        <f ca="1">+'ปท 1.15.1_1'!AH16+'ปบ 1.15.1_2'!Q16</f>
        <v>0</v>
      </c>
      <c r="R16" s="38">
        <f ca="1">+'ปท 1.15.1_1'!AI16+'ปบ 1.15.1_2'!R16</f>
        <v>0</v>
      </c>
      <c r="S16" s="38">
        <f ca="1">+'ปท 1.15.1_1'!AJ16+'ปบ 1.15.1_2'!S16</f>
        <v>0</v>
      </c>
      <c r="T16" s="38">
        <f ca="1">+'ปท 1.15.1_1'!AK16+'ปบ 1.15.1_2'!T16</f>
        <v>0</v>
      </c>
      <c r="U16" s="38">
        <f ca="1">+'ปท 1.15.1_1'!AL16+'ปบ 1.15.1_2'!U16</f>
        <v>0</v>
      </c>
      <c r="V16" s="39">
        <f ca="1">+'ปท 1.15.1_1'!AM16+'ปบ 1.15.1_2'!V16</f>
        <v>0</v>
      </c>
      <c r="W16" s="69">
        <f t="shared" ca="1" si="6"/>
        <v>9</v>
      </c>
    </row>
    <row r="17" spans="1:23" ht="15" customHeight="1" x14ac:dyDescent="0.2">
      <c r="A17" s="48" t="s">
        <v>33</v>
      </c>
      <c r="B17" s="27" t="s">
        <v>39</v>
      </c>
      <c r="C17" s="28" t="s">
        <v>40</v>
      </c>
      <c r="D17" s="29" t="s">
        <v>28</v>
      </c>
      <c r="E17" s="29" t="s">
        <v>28</v>
      </c>
      <c r="F17" s="64">
        <f ca="1">+'ปท 1.15.1_1'!W17+'ปบ 1.15.1_2'!F17</f>
        <v>1.4482758620689655</v>
      </c>
      <c r="G17" s="65">
        <f ca="1">+'ปท 1.15.1_1'!X17+'ปบ 1.15.1_2'!G17</f>
        <v>0.52941176470588236</v>
      </c>
      <c r="H17" s="65">
        <f ca="1">+'ปท 1.15.1_1'!Y17+'ปบ 1.15.1_2'!H17</f>
        <v>0.52941176470588236</v>
      </c>
      <c r="I17" s="65">
        <f ca="1">+'ปท 1.15.1_1'!Z17+'ปบ 1.15.1_2'!I17</f>
        <v>0.35294117647058826</v>
      </c>
      <c r="J17" s="65">
        <f ca="1">+'ปท 1.15.1_1'!AA17+'ปบ 1.15.1_2'!J17</f>
        <v>0.52941176470588236</v>
      </c>
      <c r="K17" s="65">
        <f ca="1">+'ปท 1.15.1_1'!AB17+'ปบ 1.15.1_2'!K17</f>
        <v>1.5212981744421907</v>
      </c>
      <c r="L17" s="65">
        <f ca="1">+'ปท 1.15.1_1'!AC17+'ปบ 1.15.1_2'!L17</f>
        <v>1.2718052738336714</v>
      </c>
      <c r="M17" s="65">
        <f ca="1">+'ปท 1.15.1_1'!AD17+'ปบ 1.15.1_2'!M17</f>
        <v>206.76470588235293</v>
      </c>
      <c r="N17" s="65">
        <f ca="1">+'ปท 1.15.1_1'!AE17+'ปบ 1.15.1_2'!N17</f>
        <v>0.70588235294117652</v>
      </c>
      <c r="O17" s="65">
        <f ca="1">+'ปท 1.15.1_1'!AF17+'ปบ 1.15.1_2'!O17</f>
        <v>0.52941176470588236</v>
      </c>
      <c r="P17" s="65">
        <f ca="1">+'ปท 1.15.1_1'!AG17+'ปบ 1.15.1_2'!P17</f>
        <v>1.7647058823529413</v>
      </c>
      <c r="Q17" s="65">
        <f ca="1">+'ปท 1.15.1_1'!AH17+'ปบ 1.15.1_2'!Q17</f>
        <v>0.17647058823529413</v>
      </c>
      <c r="R17" s="65">
        <f ca="1">+'ปท 1.15.1_1'!AI17+'ปบ 1.15.1_2'!R17</f>
        <v>2.5375253549695738</v>
      </c>
      <c r="S17" s="65">
        <f ca="1">+'ปท 1.15.1_1'!AJ17+'ปบ 1.15.1_2'!S17</f>
        <v>0</v>
      </c>
      <c r="T17" s="65">
        <f ca="1">+'ปท 1.15.1_1'!AK17+'ปบ 1.15.1_2'!T17</f>
        <v>0</v>
      </c>
      <c r="U17" s="65">
        <f ca="1">+'ปท 1.15.1_1'!AL17+'ปบ 1.15.1_2'!U17</f>
        <v>0</v>
      </c>
      <c r="V17" s="66">
        <f ca="1">+'ปท 1.15.1_1'!AM17+'ปบ 1.15.1_2'!V17</f>
        <v>3</v>
      </c>
      <c r="W17" s="67">
        <f t="shared" ca="1" si="6"/>
        <v>221.66125760649086</v>
      </c>
    </row>
    <row r="18" spans="1:23" ht="15" customHeight="1" x14ac:dyDescent="0.2">
      <c r="A18" s="48" t="s">
        <v>34</v>
      </c>
      <c r="B18" s="1" t="str">
        <f>B17</f>
        <v>R01</v>
      </c>
      <c r="C18" s="30"/>
      <c r="D18" s="31"/>
      <c r="E18" s="31" t="s">
        <v>29</v>
      </c>
      <c r="F18" s="32">
        <f ca="1">+'ปท 1.15.1_1'!W18+'ปบ 1.15.1_2'!F18</f>
        <v>0</v>
      </c>
      <c r="G18" s="33">
        <f ca="1">+'ปท 1.15.1_1'!X18+'ปบ 1.15.1_2'!G18</f>
        <v>0</v>
      </c>
      <c r="H18" s="33">
        <f ca="1">+'ปท 1.15.1_1'!Y18+'ปบ 1.15.1_2'!H18</f>
        <v>0</v>
      </c>
      <c r="I18" s="33">
        <f ca="1">+'ปท 1.15.1_1'!Z18+'ปบ 1.15.1_2'!I18</f>
        <v>0</v>
      </c>
      <c r="J18" s="33">
        <f ca="1">+'ปท 1.15.1_1'!AA18+'ปบ 1.15.1_2'!J18</f>
        <v>0</v>
      </c>
      <c r="K18" s="33">
        <f ca="1">+'ปท 1.15.1_1'!AB18+'ปบ 1.15.1_2'!K18</f>
        <v>0</v>
      </c>
      <c r="L18" s="33">
        <f ca="1">+'ปท 1.15.1_1'!AC18+'ปบ 1.15.1_2'!L18</f>
        <v>0</v>
      </c>
      <c r="M18" s="33">
        <f ca="1">+'ปท 1.15.1_1'!AD18+'ปบ 1.15.1_2'!M18</f>
        <v>0</v>
      </c>
      <c r="N18" s="33">
        <f ca="1">+'ปท 1.15.1_1'!AE18+'ปบ 1.15.1_2'!N18</f>
        <v>0</v>
      </c>
      <c r="O18" s="33">
        <f ca="1">+'ปท 1.15.1_1'!AF18+'ปบ 1.15.1_2'!O18</f>
        <v>0</v>
      </c>
      <c r="P18" s="33">
        <f ca="1">+'ปท 1.15.1_1'!AG18+'ปบ 1.15.1_2'!P18</f>
        <v>0</v>
      </c>
      <c r="Q18" s="33">
        <f ca="1">+'ปท 1.15.1_1'!AH18+'ปบ 1.15.1_2'!Q18</f>
        <v>0</v>
      </c>
      <c r="R18" s="33">
        <f ca="1">+'ปท 1.15.1_1'!AI18+'ปบ 1.15.1_2'!R18</f>
        <v>0</v>
      </c>
      <c r="S18" s="33">
        <f ca="1">+'ปท 1.15.1_1'!AJ18+'ปบ 1.15.1_2'!S18</f>
        <v>0</v>
      </c>
      <c r="T18" s="33">
        <f ca="1">+'ปท 1.15.1_1'!AK18+'ปบ 1.15.1_2'!T18</f>
        <v>0</v>
      </c>
      <c r="U18" s="33">
        <f ca="1">+'ปท 1.15.1_1'!AL18+'ปบ 1.15.1_2'!U18</f>
        <v>0</v>
      </c>
      <c r="V18" s="34">
        <f ca="1">+'ปท 1.15.1_1'!AM18+'ปบ 1.15.1_2'!V18</f>
        <v>0</v>
      </c>
      <c r="W18" s="68">
        <f t="shared" ca="1" si="6"/>
        <v>0</v>
      </c>
    </row>
    <row r="19" spans="1:23" ht="15" customHeight="1" x14ac:dyDescent="0.2">
      <c r="C19" s="30"/>
      <c r="D19" s="31"/>
      <c r="E19" s="31" t="s">
        <v>27</v>
      </c>
      <c r="F19" s="32">
        <f ca="1">+'ปท 1.15.1_1'!W19+'ปบ 1.15.1_2'!F19</f>
        <v>1.4482758620689655</v>
      </c>
      <c r="G19" s="33">
        <f ca="1">+'ปท 1.15.1_1'!X19+'ปบ 1.15.1_2'!G19</f>
        <v>0.52941176470588236</v>
      </c>
      <c r="H19" s="33">
        <f ca="1">+'ปท 1.15.1_1'!Y19+'ปบ 1.15.1_2'!H19</f>
        <v>0.52941176470588236</v>
      </c>
      <c r="I19" s="33">
        <f ca="1">+'ปท 1.15.1_1'!Z19+'ปบ 1.15.1_2'!I19</f>
        <v>0.35294117647058826</v>
      </c>
      <c r="J19" s="33">
        <f ca="1">+'ปท 1.15.1_1'!AA19+'ปบ 1.15.1_2'!J19</f>
        <v>0.52941176470588236</v>
      </c>
      <c r="K19" s="33">
        <f ca="1">+'ปท 1.15.1_1'!AB19+'ปบ 1.15.1_2'!K19</f>
        <v>1.5212981744421907</v>
      </c>
      <c r="L19" s="33">
        <f ca="1">+'ปท 1.15.1_1'!AC19+'ปบ 1.15.1_2'!L19</f>
        <v>1.2718052738336714</v>
      </c>
      <c r="M19" s="33">
        <f ca="1">+'ปท 1.15.1_1'!AD19+'ปบ 1.15.1_2'!M19</f>
        <v>206.76470588235293</v>
      </c>
      <c r="N19" s="33">
        <f ca="1">+'ปท 1.15.1_1'!AE19+'ปบ 1.15.1_2'!N19</f>
        <v>0.70588235294117652</v>
      </c>
      <c r="O19" s="33">
        <f ca="1">+'ปท 1.15.1_1'!AF19+'ปบ 1.15.1_2'!O19</f>
        <v>0.52941176470588236</v>
      </c>
      <c r="P19" s="33">
        <f ca="1">+'ปท 1.15.1_1'!AG19+'ปบ 1.15.1_2'!P19</f>
        <v>1.7647058823529413</v>
      </c>
      <c r="Q19" s="33">
        <f ca="1">+'ปท 1.15.1_1'!AH19+'ปบ 1.15.1_2'!Q19</f>
        <v>0.17647058823529413</v>
      </c>
      <c r="R19" s="33">
        <f ca="1">+'ปท 1.15.1_1'!AI19+'ปบ 1.15.1_2'!R19</f>
        <v>2.5375253549695738</v>
      </c>
      <c r="S19" s="33">
        <f ca="1">+'ปท 1.15.1_1'!AJ19+'ปบ 1.15.1_2'!S19</f>
        <v>0</v>
      </c>
      <c r="T19" s="33">
        <f ca="1">+'ปท 1.15.1_1'!AK19+'ปบ 1.15.1_2'!T19</f>
        <v>0</v>
      </c>
      <c r="U19" s="33">
        <f ca="1">+'ปท 1.15.1_1'!AL19+'ปบ 1.15.1_2'!U19</f>
        <v>0</v>
      </c>
      <c r="V19" s="34">
        <f ca="1">+'ปท 1.15.1_1'!AM19+'ปบ 1.15.1_2'!V19</f>
        <v>3</v>
      </c>
      <c r="W19" s="68">
        <f t="shared" ca="1" si="6"/>
        <v>221.66125760649086</v>
      </c>
    </row>
    <row r="20" spans="1:23" ht="15" customHeight="1" x14ac:dyDescent="0.2">
      <c r="A20" s="48" t="s">
        <v>35</v>
      </c>
      <c r="B20" s="1" t="str">
        <f>B17</f>
        <v>R01</v>
      </c>
      <c r="C20" s="30"/>
      <c r="D20" s="31" t="s">
        <v>30</v>
      </c>
      <c r="E20" s="31" t="s">
        <v>29</v>
      </c>
      <c r="F20" s="32">
        <f ca="1">+'ปท 1.15.1_1'!W20+'ปบ 1.15.1_2'!F20</f>
        <v>0</v>
      </c>
      <c r="G20" s="33">
        <f ca="1">+'ปท 1.15.1_1'!X20+'ปบ 1.15.1_2'!G20</f>
        <v>0</v>
      </c>
      <c r="H20" s="33">
        <f ca="1">+'ปท 1.15.1_1'!Y20+'ปบ 1.15.1_2'!H20</f>
        <v>0</v>
      </c>
      <c r="I20" s="33">
        <f ca="1">+'ปท 1.15.1_1'!Z20+'ปบ 1.15.1_2'!I20</f>
        <v>0</v>
      </c>
      <c r="J20" s="33">
        <f ca="1">+'ปท 1.15.1_1'!AA20+'ปบ 1.15.1_2'!J20</f>
        <v>0</v>
      </c>
      <c r="K20" s="33">
        <f ca="1">+'ปท 1.15.1_1'!AB20+'ปบ 1.15.1_2'!K20</f>
        <v>0</v>
      </c>
      <c r="L20" s="33">
        <f ca="1">+'ปท 1.15.1_1'!AC20+'ปบ 1.15.1_2'!L20</f>
        <v>0</v>
      </c>
      <c r="M20" s="33">
        <f ca="1">+'ปท 1.15.1_1'!AD20+'ปบ 1.15.1_2'!M20</f>
        <v>0</v>
      </c>
      <c r="N20" s="33">
        <f ca="1">+'ปท 1.15.1_1'!AE20+'ปบ 1.15.1_2'!N20</f>
        <v>0</v>
      </c>
      <c r="O20" s="33">
        <f ca="1">+'ปท 1.15.1_1'!AF20+'ปบ 1.15.1_2'!O20</f>
        <v>0</v>
      </c>
      <c r="P20" s="33">
        <f ca="1">+'ปท 1.15.1_1'!AG20+'ปบ 1.15.1_2'!P20</f>
        <v>0</v>
      </c>
      <c r="Q20" s="33">
        <f ca="1">+'ปท 1.15.1_1'!AH20+'ปบ 1.15.1_2'!Q20</f>
        <v>0</v>
      </c>
      <c r="R20" s="33">
        <f ca="1">+'ปท 1.15.1_1'!AI20+'ปบ 1.15.1_2'!R20</f>
        <v>0</v>
      </c>
      <c r="S20" s="33">
        <f ca="1">+'ปท 1.15.1_1'!AJ20+'ปบ 1.15.1_2'!S20</f>
        <v>0</v>
      </c>
      <c r="T20" s="33">
        <f ca="1">+'ปท 1.15.1_1'!AK20+'ปบ 1.15.1_2'!T20</f>
        <v>0</v>
      </c>
      <c r="U20" s="33">
        <f ca="1">+'ปท 1.15.1_1'!AL20+'ปบ 1.15.1_2'!U20</f>
        <v>0</v>
      </c>
      <c r="V20" s="34">
        <f ca="1">+'ปท 1.15.1_1'!AM20+'ปบ 1.15.1_2'!V20</f>
        <v>0</v>
      </c>
      <c r="W20" s="68">
        <f t="shared" ca="1" si="6"/>
        <v>0</v>
      </c>
    </row>
    <row r="21" spans="1:23" ht="15" customHeight="1" x14ac:dyDescent="0.2">
      <c r="C21" s="30"/>
      <c r="D21" s="31"/>
      <c r="E21" s="31" t="s">
        <v>31</v>
      </c>
      <c r="F21" s="32">
        <f ca="1">+'ปท 1.15.1_1'!W21+'ปบ 1.15.1_2'!F21</f>
        <v>0</v>
      </c>
      <c r="G21" s="33">
        <f ca="1">+'ปท 1.15.1_1'!X21+'ปบ 1.15.1_2'!G21</f>
        <v>0</v>
      </c>
      <c r="H21" s="33">
        <f ca="1">+'ปท 1.15.1_1'!Y21+'ปบ 1.15.1_2'!H21</f>
        <v>0</v>
      </c>
      <c r="I21" s="33">
        <f ca="1">+'ปท 1.15.1_1'!Z21+'ปบ 1.15.1_2'!I21</f>
        <v>0</v>
      </c>
      <c r="J21" s="33">
        <f ca="1">+'ปท 1.15.1_1'!AA21+'ปบ 1.15.1_2'!J21</f>
        <v>0</v>
      </c>
      <c r="K21" s="33">
        <f ca="1">+'ปท 1.15.1_1'!AB21+'ปบ 1.15.1_2'!K21</f>
        <v>0</v>
      </c>
      <c r="L21" s="33">
        <f ca="1">+'ปท 1.15.1_1'!AC21+'ปบ 1.15.1_2'!L21</f>
        <v>0</v>
      </c>
      <c r="M21" s="33">
        <f ca="1">+'ปท 1.15.1_1'!AD21+'ปบ 1.15.1_2'!M21</f>
        <v>0</v>
      </c>
      <c r="N21" s="33">
        <f ca="1">+'ปท 1.15.1_1'!AE21+'ปบ 1.15.1_2'!N21</f>
        <v>0</v>
      </c>
      <c r="O21" s="33">
        <f ca="1">+'ปท 1.15.1_1'!AF21+'ปบ 1.15.1_2'!O21</f>
        <v>0</v>
      </c>
      <c r="P21" s="33">
        <f ca="1">+'ปท 1.15.1_1'!AG21+'ปบ 1.15.1_2'!P21</f>
        <v>0</v>
      </c>
      <c r="Q21" s="33">
        <f ca="1">+'ปท 1.15.1_1'!AH21+'ปบ 1.15.1_2'!Q21</f>
        <v>0</v>
      </c>
      <c r="R21" s="33">
        <f ca="1">+'ปท 1.15.1_1'!AI21+'ปบ 1.15.1_2'!R21</f>
        <v>0</v>
      </c>
      <c r="S21" s="33">
        <f ca="1">+'ปท 1.15.1_1'!AJ21+'ปบ 1.15.1_2'!S21</f>
        <v>0</v>
      </c>
      <c r="T21" s="33">
        <f ca="1">+'ปท 1.15.1_1'!AK21+'ปบ 1.15.1_2'!T21</f>
        <v>0</v>
      </c>
      <c r="U21" s="33">
        <f ca="1">+'ปท 1.15.1_1'!AL21+'ปบ 1.15.1_2'!U21</f>
        <v>0</v>
      </c>
      <c r="V21" s="34">
        <f ca="1">+'ปท 1.15.1_1'!AM21+'ปบ 1.15.1_2'!V21</f>
        <v>0</v>
      </c>
      <c r="W21" s="68">
        <f t="shared" ca="1" si="6"/>
        <v>0</v>
      </c>
    </row>
    <row r="22" spans="1:23" ht="15" customHeight="1" x14ac:dyDescent="0.2">
      <c r="C22" s="35"/>
      <c r="D22" s="36" t="s">
        <v>32</v>
      </c>
      <c r="E22" s="36"/>
      <c r="F22" s="37">
        <f ca="1">+'ปท 1.15.1_1'!W22+'ปบ 1.15.1_2'!F22</f>
        <v>1.4482758620689655</v>
      </c>
      <c r="G22" s="38">
        <f ca="1">+'ปท 1.15.1_1'!X22+'ปบ 1.15.1_2'!G22</f>
        <v>0.52941176470588236</v>
      </c>
      <c r="H22" s="38">
        <f ca="1">+'ปท 1.15.1_1'!Y22+'ปบ 1.15.1_2'!H22</f>
        <v>0.52941176470588236</v>
      </c>
      <c r="I22" s="38">
        <f ca="1">+'ปท 1.15.1_1'!Z22+'ปบ 1.15.1_2'!I22</f>
        <v>0.35294117647058826</v>
      </c>
      <c r="J22" s="38">
        <f ca="1">+'ปท 1.15.1_1'!AA22+'ปบ 1.15.1_2'!J22</f>
        <v>0.52941176470588236</v>
      </c>
      <c r="K22" s="38">
        <f ca="1">+'ปท 1.15.1_1'!AB22+'ปบ 1.15.1_2'!K22</f>
        <v>1.5212981744421907</v>
      </c>
      <c r="L22" s="38">
        <f ca="1">+'ปท 1.15.1_1'!AC22+'ปบ 1.15.1_2'!L22</f>
        <v>1.2718052738336714</v>
      </c>
      <c r="M22" s="38">
        <f ca="1">+'ปท 1.15.1_1'!AD22+'ปบ 1.15.1_2'!M22</f>
        <v>206.76470588235293</v>
      </c>
      <c r="N22" s="38">
        <f ca="1">+'ปท 1.15.1_1'!AE22+'ปบ 1.15.1_2'!N22</f>
        <v>0.70588235294117652</v>
      </c>
      <c r="O22" s="38">
        <f ca="1">+'ปท 1.15.1_1'!AF22+'ปบ 1.15.1_2'!O22</f>
        <v>0.52941176470588236</v>
      </c>
      <c r="P22" s="38">
        <f ca="1">+'ปท 1.15.1_1'!AG22+'ปบ 1.15.1_2'!P22</f>
        <v>1.7647058823529413</v>
      </c>
      <c r="Q22" s="38">
        <f ca="1">+'ปท 1.15.1_1'!AH22+'ปบ 1.15.1_2'!Q22</f>
        <v>0.17647058823529413</v>
      </c>
      <c r="R22" s="38">
        <f ca="1">+'ปท 1.15.1_1'!AI22+'ปบ 1.15.1_2'!R22</f>
        <v>2.5375253549695738</v>
      </c>
      <c r="S22" s="38">
        <f ca="1">+'ปท 1.15.1_1'!AJ22+'ปบ 1.15.1_2'!S22</f>
        <v>0</v>
      </c>
      <c r="T22" s="38">
        <f ca="1">+'ปท 1.15.1_1'!AK22+'ปบ 1.15.1_2'!T22</f>
        <v>0</v>
      </c>
      <c r="U22" s="38">
        <f ca="1">+'ปท 1.15.1_1'!AL22+'ปบ 1.15.1_2'!U22</f>
        <v>0</v>
      </c>
      <c r="V22" s="39">
        <f ca="1">+'ปท 1.15.1_1'!AM22+'ปบ 1.15.1_2'!V22</f>
        <v>3</v>
      </c>
      <c r="W22" s="69">
        <f t="shared" ca="1" si="6"/>
        <v>221.66125760649086</v>
      </c>
    </row>
    <row r="23" spans="1:23" ht="15" customHeight="1" x14ac:dyDescent="0.2">
      <c r="A23" s="48" t="s">
        <v>33</v>
      </c>
      <c r="B23" s="27" t="s">
        <v>41</v>
      </c>
      <c r="C23" s="28" t="s">
        <v>42</v>
      </c>
      <c r="D23" s="29" t="s">
        <v>28</v>
      </c>
      <c r="E23" s="29" t="s">
        <v>28</v>
      </c>
      <c r="F23" s="64">
        <f ca="1">+'ปท 1.15.1_1'!W23+'ปบ 1.15.1_2'!F23</f>
        <v>1.2170385395537525E-2</v>
      </c>
      <c r="G23" s="65">
        <f ca="1">+'ปท 1.15.1_1'!X23+'ปบ 1.15.1_2'!G23</f>
        <v>0</v>
      </c>
      <c r="H23" s="65">
        <f ca="1">+'ปท 1.15.1_1'!Y23+'ปบ 1.15.1_2'!H23</f>
        <v>0</v>
      </c>
      <c r="I23" s="65">
        <f ca="1">+'ปท 1.15.1_1'!Z23+'ปบ 1.15.1_2'!I23</f>
        <v>0</v>
      </c>
      <c r="J23" s="65">
        <f ca="1">+'ปท 1.15.1_1'!AA23+'ปบ 1.15.1_2'!J23</f>
        <v>0</v>
      </c>
      <c r="K23" s="65">
        <f ca="1">+'ปท 1.15.1_1'!AB23+'ปบ 1.15.1_2'!K23</f>
        <v>3.6511156186612576E-2</v>
      </c>
      <c r="L23" s="65">
        <f ca="1">+'ปท 1.15.1_1'!AC23+'ปบ 1.15.1_2'!L23</f>
        <v>1.2170385395537525E-2</v>
      </c>
      <c r="M23" s="65">
        <f ca="1">+'ปท 1.15.1_1'!AD23+'ปบ 1.15.1_2'!M23</f>
        <v>75.294117647058826</v>
      </c>
      <c r="N23" s="65">
        <f ca="1">+'ปท 1.15.1_1'!AE23+'ปบ 1.15.1_2'!N23</f>
        <v>0</v>
      </c>
      <c r="O23" s="65">
        <f ca="1">+'ปท 1.15.1_1'!AF23+'ปบ 1.15.1_2'!O23</f>
        <v>0</v>
      </c>
      <c r="P23" s="65">
        <f ca="1">+'ปท 1.15.1_1'!AG23+'ปบ 1.15.1_2'!P23</f>
        <v>0</v>
      </c>
      <c r="Q23" s="65">
        <f ca="1">+'ปท 1.15.1_1'!AH23+'ปบ 1.15.1_2'!Q23</f>
        <v>0</v>
      </c>
      <c r="R23" s="65">
        <f ca="1">+'ปท 1.15.1_1'!AI23+'ปบ 1.15.1_2'!R23</f>
        <v>0.6693711967545638</v>
      </c>
      <c r="S23" s="65">
        <f ca="1">+'ปท 1.15.1_1'!AJ23+'ปบ 1.15.1_2'!S23</f>
        <v>0</v>
      </c>
      <c r="T23" s="65">
        <f ca="1">+'ปท 1.15.1_1'!AK23+'ปบ 1.15.1_2'!T23</f>
        <v>0</v>
      </c>
      <c r="U23" s="65">
        <f ca="1">+'ปท 1.15.1_1'!AL23+'ปบ 1.15.1_2'!U23</f>
        <v>0</v>
      </c>
      <c r="V23" s="66">
        <f ca="1">+'ปท 1.15.1_1'!AM23+'ปบ 1.15.1_2'!V23</f>
        <v>0</v>
      </c>
      <c r="W23" s="67">
        <f t="shared" ca="1" si="6"/>
        <v>76.024340770791085</v>
      </c>
    </row>
    <row r="24" spans="1:23" ht="15" customHeight="1" x14ac:dyDescent="0.2">
      <c r="A24" s="48" t="s">
        <v>34</v>
      </c>
      <c r="B24" s="1" t="str">
        <f>B23</f>
        <v>R02</v>
      </c>
      <c r="C24" s="30"/>
      <c r="D24" s="31"/>
      <c r="E24" s="31" t="s">
        <v>29</v>
      </c>
      <c r="F24" s="32">
        <f ca="1">+'ปท 1.15.1_1'!W24+'ปบ 1.15.1_2'!F24</f>
        <v>0</v>
      </c>
      <c r="G24" s="33">
        <f ca="1">+'ปท 1.15.1_1'!X24+'ปบ 1.15.1_2'!G24</f>
        <v>0</v>
      </c>
      <c r="H24" s="33">
        <f ca="1">+'ปท 1.15.1_1'!Y24+'ปบ 1.15.1_2'!H24</f>
        <v>0</v>
      </c>
      <c r="I24" s="33">
        <f ca="1">+'ปท 1.15.1_1'!Z24+'ปบ 1.15.1_2'!I24</f>
        <v>0</v>
      </c>
      <c r="J24" s="33">
        <f ca="1">+'ปท 1.15.1_1'!AA24+'ปบ 1.15.1_2'!J24</f>
        <v>0</v>
      </c>
      <c r="K24" s="33">
        <f ca="1">+'ปท 1.15.1_1'!AB24+'ปบ 1.15.1_2'!K24</f>
        <v>0</v>
      </c>
      <c r="L24" s="33">
        <f ca="1">+'ปท 1.15.1_1'!AC24+'ปบ 1.15.1_2'!L24</f>
        <v>0</v>
      </c>
      <c r="M24" s="33">
        <f ca="1">+'ปท 1.15.1_1'!AD24+'ปบ 1.15.1_2'!M24</f>
        <v>0</v>
      </c>
      <c r="N24" s="33">
        <f ca="1">+'ปท 1.15.1_1'!AE24+'ปบ 1.15.1_2'!N24</f>
        <v>0</v>
      </c>
      <c r="O24" s="33">
        <f ca="1">+'ปท 1.15.1_1'!AF24+'ปบ 1.15.1_2'!O24</f>
        <v>0</v>
      </c>
      <c r="P24" s="33">
        <f ca="1">+'ปท 1.15.1_1'!AG24+'ปบ 1.15.1_2'!P24</f>
        <v>0</v>
      </c>
      <c r="Q24" s="33">
        <f ca="1">+'ปท 1.15.1_1'!AH24+'ปบ 1.15.1_2'!Q24</f>
        <v>0</v>
      </c>
      <c r="R24" s="33">
        <f ca="1">+'ปท 1.15.1_1'!AI24+'ปบ 1.15.1_2'!R24</f>
        <v>0</v>
      </c>
      <c r="S24" s="33">
        <f ca="1">+'ปท 1.15.1_1'!AJ24+'ปบ 1.15.1_2'!S24</f>
        <v>0</v>
      </c>
      <c r="T24" s="33">
        <f ca="1">+'ปท 1.15.1_1'!AK24+'ปบ 1.15.1_2'!T24</f>
        <v>0</v>
      </c>
      <c r="U24" s="33">
        <f ca="1">+'ปท 1.15.1_1'!AL24+'ปบ 1.15.1_2'!U24</f>
        <v>0</v>
      </c>
      <c r="V24" s="34">
        <f ca="1">+'ปท 1.15.1_1'!AM24+'ปบ 1.15.1_2'!V24</f>
        <v>0</v>
      </c>
      <c r="W24" s="68">
        <f t="shared" ca="1" si="6"/>
        <v>0</v>
      </c>
    </row>
    <row r="25" spans="1:23" ht="15" customHeight="1" x14ac:dyDescent="0.2">
      <c r="C25" s="30"/>
      <c r="D25" s="31"/>
      <c r="E25" s="31" t="s">
        <v>27</v>
      </c>
      <c r="F25" s="32">
        <f ca="1">+'ปท 1.15.1_1'!W25+'ปบ 1.15.1_2'!F25</f>
        <v>1.2170385395537525E-2</v>
      </c>
      <c r="G25" s="33">
        <f ca="1">+'ปท 1.15.1_1'!X25+'ปบ 1.15.1_2'!G25</f>
        <v>0</v>
      </c>
      <c r="H25" s="33">
        <f ca="1">+'ปท 1.15.1_1'!Y25+'ปบ 1.15.1_2'!H25</f>
        <v>0</v>
      </c>
      <c r="I25" s="33">
        <f ca="1">+'ปท 1.15.1_1'!Z25+'ปบ 1.15.1_2'!I25</f>
        <v>0</v>
      </c>
      <c r="J25" s="33">
        <f ca="1">+'ปท 1.15.1_1'!AA25+'ปบ 1.15.1_2'!J25</f>
        <v>0</v>
      </c>
      <c r="K25" s="33">
        <f ca="1">+'ปท 1.15.1_1'!AB25+'ปบ 1.15.1_2'!K25</f>
        <v>3.6511156186612576E-2</v>
      </c>
      <c r="L25" s="33">
        <f ca="1">+'ปท 1.15.1_1'!AC25+'ปบ 1.15.1_2'!L25</f>
        <v>1.2170385395537525E-2</v>
      </c>
      <c r="M25" s="33">
        <f ca="1">+'ปท 1.15.1_1'!AD25+'ปบ 1.15.1_2'!M25</f>
        <v>75.294117647058826</v>
      </c>
      <c r="N25" s="33">
        <f ca="1">+'ปท 1.15.1_1'!AE25+'ปบ 1.15.1_2'!N25</f>
        <v>0</v>
      </c>
      <c r="O25" s="33">
        <f ca="1">+'ปท 1.15.1_1'!AF25+'ปบ 1.15.1_2'!O25</f>
        <v>0</v>
      </c>
      <c r="P25" s="33">
        <f ca="1">+'ปท 1.15.1_1'!AG25+'ปบ 1.15.1_2'!P25</f>
        <v>0</v>
      </c>
      <c r="Q25" s="33">
        <f ca="1">+'ปท 1.15.1_1'!AH25+'ปบ 1.15.1_2'!Q25</f>
        <v>0</v>
      </c>
      <c r="R25" s="33">
        <f ca="1">+'ปท 1.15.1_1'!AI25+'ปบ 1.15.1_2'!R25</f>
        <v>0.6693711967545638</v>
      </c>
      <c r="S25" s="33">
        <f ca="1">+'ปท 1.15.1_1'!AJ25+'ปบ 1.15.1_2'!S25</f>
        <v>0</v>
      </c>
      <c r="T25" s="33">
        <f ca="1">+'ปท 1.15.1_1'!AK25+'ปบ 1.15.1_2'!T25</f>
        <v>0</v>
      </c>
      <c r="U25" s="33">
        <f ca="1">+'ปท 1.15.1_1'!AL25+'ปบ 1.15.1_2'!U25</f>
        <v>0</v>
      </c>
      <c r="V25" s="34">
        <f ca="1">+'ปท 1.15.1_1'!AM25+'ปบ 1.15.1_2'!V25</f>
        <v>0</v>
      </c>
      <c r="W25" s="68">
        <f t="shared" ca="1" si="6"/>
        <v>76.024340770791085</v>
      </c>
    </row>
    <row r="26" spans="1:23" ht="15" customHeight="1" x14ac:dyDescent="0.2">
      <c r="A26" s="48" t="s">
        <v>35</v>
      </c>
      <c r="B26" s="1" t="str">
        <f>B23</f>
        <v>R02</v>
      </c>
      <c r="C26" s="30"/>
      <c r="D26" s="31" t="s">
        <v>30</v>
      </c>
      <c r="E26" s="31" t="s">
        <v>29</v>
      </c>
      <c r="F26" s="32">
        <f ca="1">+'ปท 1.15.1_1'!W26+'ปบ 1.15.1_2'!F26</f>
        <v>0</v>
      </c>
      <c r="G26" s="33">
        <f ca="1">+'ปท 1.15.1_1'!X26+'ปบ 1.15.1_2'!G26</f>
        <v>0</v>
      </c>
      <c r="H26" s="33">
        <f ca="1">+'ปท 1.15.1_1'!Y26+'ปบ 1.15.1_2'!H26</f>
        <v>0</v>
      </c>
      <c r="I26" s="33">
        <f ca="1">+'ปท 1.15.1_1'!Z26+'ปบ 1.15.1_2'!I26</f>
        <v>0</v>
      </c>
      <c r="J26" s="33">
        <f ca="1">+'ปท 1.15.1_1'!AA26+'ปบ 1.15.1_2'!J26</f>
        <v>0</v>
      </c>
      <c r="K26" s="33">
        <f ca="1">+'ปท 1.15.1_1'!AB26+'ปบ 1.15.1_2'!K26</f>
        <v>0</v>
      </c>
      <c r="L26" s="33">
        <f ca="1">+'ปท 1.15.1_1'!AC26+'ปบ 1.15.1_2'!L26</f>
        <v>0</v>
      </c>
      <c r="M26" s="33">
        <f ca="1">+'ปท 1.15.1_1'!AD26+'ปบ 1.15.1_2'!M26</f>
        <v>0</v>
      </c>
      <c r="N26" s="33">
        <f ca="1">+'ปท 1.15.1_1'!AE26+'ปบ 1.15.1_2'!N26</f>
        <v>0</v>
      </c>
      <c r="O26" s="33">
        <f ca="1">+'ปท 1.15.1_1'!AF26+'ปบ 1.15.1_2'!O26</f>
        <v>0</v>
      </c>
      <c r="P26" s="33">
        <f ca="1">+'ปท 1.15.1_1'!AG26+'ปบ 1.15.1_2'!P26</f>
        <v>0</v>
      </c>
      <c r="Q26" s="33">
        <f ca="1">+'ปท 1.15.1_1'!AH26+'ปบ 1.15.1_2'!Q26</f>
        <v>0</v>
      </c>
      <c r="R26" s="33">
        <f ca="1">+'ปท 1.15.1_1'!AI26+'ปบ 1.15.1_2'!R26</f>
        <v>0</v>
      </c>
      <c r="S26" s="33">
        <f ca="1">+'ปท 1.15.1_1'!AJ26+'ปบ 1.15.1_2'!S26</f>
        <v>0</v>
      </c>
      <c r="T26" s="33">
        <f ca="1">+'ปท 1.15.1_1'!AK26+'ปบ 1.15.1_2'!T26</f>
        <v>0</v>
      </c>
      <c r="U26" s="33">
        <f ca="1">+'ปท 1.15.1_1'!AL26+'ปบ 1.15.1_2'!U26</f>
        <v>0</v>
      </c>
      <c r="V26" s="34">
        <f ca="1">+'ปท 1.15.1_1'!AM26+'ปบ 1.15.1_2'!V26</f>
        <v>0</v>
      </c>
      <c r="W26" s="68">
        <f t="shared" ca="1" si="6"/>
        <v>0</v>
      </c>
    </row>
    <row r="27" spans="1:23" ht="15" customHeight="1" x14ac:dyDescent="0.2">
      <c r="C27" s="30"/>
      <c r="D27" s="31"/>
      <c r="E27" s="31" t="s">
        <v>31</v>
      </c>
      <c r="F27" s="32">
        <f ca="1">+'ปท 1.15.1_1'!W27+'ปบ 1.15.1_2'!F27</f>
        <v>0</v>
      </c>
      <c r="G27" s="33">
        <f ca="1">+'ปท 1.15.1_1'!X27+'ปบ 1.15.1_2'!G27</f>
        <v>0</v>
      </c>
      <c r="H27" s="33">
        <f ca="1">+'ปท 1.15.1_1'!Y27+'ปบ 1.15.1_2'!H27</f>
        <v>0</v>
      </c>
      <c r="I27" s="33">
        <f ca="1">+'ปท 1.15.1_1'!Z27+'ปบ 1.15.1_2'!I27</f>
        <v>0</v>
      </c>
      <c r="J27" s="33">
        <f ca="1">+'ปท 1.15.1_1'!AA27+'ปบ 1.15.1_2'!J27</f>
        <v>0</v>
      </c>
      <c r="K27" s="33">
        <f ca="1">+'ปท 1.15.1_1'!AB27+'ปบ 1.15.1_2'!K27</f>
        <v>0</v>
      </c>
      <c r="L27" s="33">
        <f ca="1">+'ปท 1.15.1_1'!AC27+'ปบ 1.15.1_2'!L27</f>
        <v>0</v>
      </c>
      <c r="M27" s="33">
        <f ca="1">+'ปท 1.15.1_1'!AD27+'ปบ 1.15.1_2'!M27</f>
        <v>0</v>
      </c>
      <c r="N27" s="33">
        <f ca="1">+'ปท 1.15.1_1'!AE27+'ปบ 1.15.1_2'!N27</f>
        <v>0</v>
      </c>
      <c r="O27" s="33">
        <f ca="1">+'ปท 1.15.1_1'!AF27+'ปบ 1.15.1_2'!O27</f>
        <v>0</v>
      </c>
      <c r="P27" s="33">
        <f ca="1">+'ปท 1.15.1_1'!AG27+'ปบ 1.15.1_2'!P27</f>
        <v>0</v>
      </c>
      <c r="Q27" s="33">
        <f ca="1">+'ปท 1.15.1_1'!AH27+'ปบ 1.15.1_2'!Q27</f>
        <v>0</v>
      </c>
      <c r="R27" s="33">
        <f ca="1">+'ปท 1.15.1_1'!AI27+'ปบ 1.15.1_2'!R27</f>
        <v>0</v>
      </c>
      <c r="S27" s="33">
        <f ca="1">+'ปท 1.15.1_1'!AJ27+'ปบ 1.15.1_2'!S27</f>
        <v>0</v>
      </c>
      <c r="T27" s="33">
        <f ca="1">+'ปท 1.15.1_1'!AK27+'ปบ 1.15.1_2'!T27</f>
        <v>0</v>
      </c>
      <c r="U27" s="33">
        <f ca="1">+'ปท 1.15.1_1'!AL27+'ปบ 1.15.1_2'!U27</f>
        <v>0</v>
      </c>
      <c r="V27" s="34">
        <f ca="1">+'ปท 1.15.1_1'!AM27+'ปบ 1.15.1_2'!V27</f>
        <v>0</v>
      </c>
      <c r="W27" s="68">
        <f t="shared" ca="1" si="6"/>
        <v>0</v>
      </c>
    </row>
    <row r="28" spans="1:23" ht="15" customHeight="1" x14ac:dyDescent="0.2">
      <c r="C28" s="35"/>
      <c r="D28" s="36" t="s">
        <v>32</v>
      </c>
      <c r="E28" s="36"/>
      <c r="F28" s="37">
        <f ca="1">+'ปท 1.15.1_1'!W28+'ปบ 1.15.1_2'!F28</f>
        <v>1.2170385395537525E-2</v>
      </c>
      <c r="G28" s="38">
        <f ca="1">+'ปท 1.15.1_1'!X28+'ปบ 1.15.1_2'!G28</f>
        <v>0</v>
      </c>
      <c r="H28" s="38">
        <f ca="1">+'ปท 1.15.1_1'!Y28+'ปบ 1.15.1_2'!H28</f>
        <v>0</v>
      </c>
      <c r="I28" s="38">
        <f ca="1">+'ปท 1.15.1_1'!Z28+'ปบ 1.15.1_2'!I28</f>
        <v>0</v>
      </c>
      <c r="J28" s="38">
        <f ca="1">+'ปท 1.15.1_1'!AA28+'ปบ 1.15.1_2'!J28</f>
        <v>0</v>
      </c>
      <c r="K28" s="38">
        <f ca="1">+'ปท 1.15.1_1'!AB28+'ปบ 1.15.1_2'!K28</f>
        <v>3.6511156186612576E-2</v>
      </c>
      <c r="L28" s="38">
        <f ca="1">+'ปท 1.15.1_1'!AC28+'ปบ 1.15.1_2'!L28</f>
        <v>1.2170385395537525E-2</v>
      </c>
      <c r="M28" s="38">
        <f ca="1">+'ปท 1.15.1_1'!AD28+'ปบ 1.15.1_2'!M28</f>
        <v>75.294117647058826</v>
      </c>
      <c r="N28" s="38">
        <f ca="1">+'ปท 1.15.1_1'!AE28+'ปบ 1.15.1_2'!N28</f>
        <v>0</v>
      </c>
      <c r="O28" s="38">
        <f ca="1">+'ปท 1.15.1_1'!AF28+'ปบ 1.15.1_2'!O28</f>
        <v>0</v>
      </c>
      <c r="P28" s="38">
        <f ca="1">+'ปท 1.15.1_1'!AG28+'ปบ 1.15.1_2'!P28</f>
        <v>0</v>
      </c>
      <c r="Q28" s="38">
        <f ca="1">+'ปท 1.15.1_1'!AH28+'ปบ 1.15.1_2'!Q28</f>
        <v>0</v>
      </c>
      <c r="R28" s="38">
        <f ca="1">+'ปท 1.15.1_1'!AI28+'ปบ 1.15.1_2'!R28</f>
        <v>0.6693711967545638</v>
      </c>
      <c r="S28" s="38">
        <f ca="1">+'ปท 1.15.1_1'!AJ28+'ปบ 1.15.1_2'!S28</f>
        <v>0</v>
      </c>
      <c r="T28" s="38">
        <f ca="1">+'ปท 1.15.1_1'!AK28+'ปบ 1.15.1_2'!T28</f>
        <v>0</v>
      </c>
      <c r="U28" s="38">
        <f ca="1">+'ปท 1.15.1_1'!AL28+'ปบ 1.15.1_2'!U28</f>
        <v>0</v>
      </c>
      <c r="V28" s="39">
        <f ca="1">+'ปท 1.15.1_1'!AM28+'ปบ 1.15.1_2'!V28</f>
        <v>0</v>
      </c>
      <c r="W28" s="69">
        <f t="shared" ca="1" si="6"/>
        <v>76.024340770791085</v>
      </c>
    </row>
    <row r="29" spans="1:23" ht="15" customHeight="1" x14ac:dyDescent="0.2">
      <c r="A29" s="48" t="s">
        <v>33</v>
      </c>
      <c r="B29" s="27" t="s">
        <v>43</v>
      </c>
      <c r="C29" s="28" t="s">
        <v>44</v>
      </c>
      <c r="D29" s="29" t="s">
        <v>28</v>
      </c>
      <c r="E29" s="29" t="s">
        <v>28</v>
      </c>
      <c r="F29" s="64">
        <f ca="1">+'ปท 1.15.1_1'!W29+'ปบ 1.15.1_2'!F29</f>
        <v>2.434077079107505E-2</v>
      </c>
      <c r="G29" s="65">
        <f ca="1">+'ปท 1.15.1_1'!X29+'ปบ 1.15.1_2'!G29</f>
        <v>0</v>
      </c>
      <c r="H29" s="65">
        <f ca="1">+'ปท 1.15.1_1'!Y29+'ปบ 1.15.1_2'!H29</f>
        <v>0</v>
      </c>
      <c r="I29" s="65">
        <f ca="1">+'ปท 1.15.1_1'!Z29+'ปบ 1.15.1_2'!I29</f>
        <v>0</v>
      </c>
      <c r="J29" s="65">
        <f ca="1">+'ปท 1.15.1_1'!AA29+'ปบ 1.15.1_2'!J29</f>
        <v>0</v>
      </c>
      <c r="K29" s="65">
        <f ca="1">+'ปท 1.15.1_1'!AB29+'ปบ 1.15.1_2'!K29</f>
        <v>7.3022312373225151E-2</v>
      </c>
      <c r="L29" s="65">
        <f ca="1">+'ปท 1.15.1_1'!AC29+'ปบ 1.15.1_2'!L29</f>
        <v>2.434077079107505E-2</v>
      </c>
      <c r="M29" s="65">
        <f ca="1">+'ปท 1.15.1_1'!AD29+'ปบ 1.15.1_2'!M29</f>
        <v>0</v>
      </c>
      <c r="N29" s="65">
        <f ca="1">+'ปท 1.15.1_1'!AE29+'ปบ 1.15.1_2'!N29</f>
        <v>0</v>
      </c>
      <c r="O29" s="65">
        <f ca="1">+'ปท 1.15.1_1'!AF29+'ปบ 1.15.1_2'!O29</f>
        <v>0</v>
      </c>
      <c r="P29" s="65">
        <f ca="1">+'ปท 1.15.1_1'!AG29+'ปบ 1.15.1_2'!P29</f>
        <v>0</v>
      </c>
      <c r="Q29" s="65">
        <f ca="1">+'ปท 1.15.1_1'!AH29+'ปบ 1.15.1_2'!Q29</f>
        <v>0</v>
      </c>
      <c r="R29" s="65">
        <f ca="1">+'ปท 1.15.1_1'!AI29+'ปบ 1.15.1_2'!R29</f>
        <v>1.3387423935091276</v>
      </c>
      <c r="S29" s="65">
        <f ca="1">+'ปท 1.15.1_1'!AJ29+'ปบ 1.15.1_2'!S29</f>
        <v>0</v>
      </c>
      <c r="T29" s="65">
        <f ca="1">+'ปท 1.15.1_1'!AK29+'ปบ 1.15.1_2'!T29</f>
        <v>0</v>
      </c>
      <c r="U29" s="65">
        <f ca="1">+'ปท 1.15.1_1'!AL29+'ปบ 1.15.1_2'!U29</f>
        <v>0</v>
      </c>
      <c r="V29" s="66">
        <f ca="1">+'ปท 1.15.1_1'!AM29+'ปบ 1.15.1_2'!V29</f>
        <v>0</v>
      </c>
      <c r="W29" s="67">
        <f t="shared" ca="1" si="6"/>
        <v>1.4604462474645028</v>
      </c>
    </row>
    <row r="30" spans="1:23" ht="15" customHeight="1" x14ac:dyDescent="0.2">
      <c r="A30" s="48" t="s">
        <v>34</v>
      </c>
      <c r="B30" s="1" t="str">
        <f>B29</f>
        <v>R03</v>
      </c>
      <c r="C30" s="30"/>
      <c r="D30" s="31"/>
      <c r="E30" s="31" t="s">
        <v>29</v>
      </c>
      <c r="F30" s="32">
        <f ca="1">+'ปท 1.15.1_1'!W30+'ปบ 1.15.1_2'!F30</f>
        <v>0</v>
      </c>
      <c r="G30" s="33">
        <f ca="1">+'ปท 1.15.1_1'!X30+'ปบ 1.15.1_2'!G30</f>
        <v>0</v>
      </c>
      <c r="H30" s="33">
        <f ca="1">+'ปท 1.15.1_1'!Y30+'ปบ 1.15.1_2'!H30</f>
        <v>0</v>
      </c>
      <c r="I30" s="33">
        <f ca="1">+'ปท 1.15.1_1'!Z30+'ปบ 1.15.1_2'!I30</f>
        <v>0</v>
      </c>
      <c r="J30" s="33">
        <f ca="1">+'ปท 1.15.1_1'!AA30+'ปบ 1.15.1_2'!J30</f>
        <v>0</v>
      </c>
      <c r="K30" s="33">
        <f ca="1">+'ปท 1.15.1_1'!AB30+'ปบ 1.15.1_2'!K30</f>
        <v>0</v>
      </c>
      <c r="L30" s="33">
        <f ca="1">+'ปท 1.15.1_1'!AC30+'ปบ 1.15.1_2'!L30</f>
        <v>0</v>
      </c>
      <c r="M30" s="33">
        <f ca="1">+'ปท 1.15.1_1'!AD30+'ปบ 1.15.1_2'!M30</f>
        <v>0</v>
      </c>
      <c r="N30" s="33">
        <f ca="1">+'ปท 1.15.1_1'!AE30+'ปบ 1.15.1_2'!N30</f>
        <v>0</v>
      </c>
      <c r="O30" s="33">
        <f ca="1">+'ปท 1.15.1_1'!AF30+'ปบ 1.15.1_2'!O30</f>
        <v>0</v>
      </c>
      <c r="P30" s="33">
        <f ca="1">+'ปท 1.15.1_1'!AG30+'ปบ 1.15.1_2'!P30</f>
        <v>0</v>
      </c>
      <c r="Q30" s="33">
        <f ca="1">+'ปท 1.15.1_1'!AH30+'ปบ 1.15.1_2'!Q30</f>
        <v>0</v>
      </c>
      <c r="R30" s="33">
        <f ca="1">+'ปท 1.15.1_1'!AI30+'ปบ 1.15.1_2'!R30</f>
        <v>0</v>
      </c>
      <c r="S30" s="33">
        <f ca="1">+'ปท 1.15.1_1'!AJ30+'ปบ 1.15.1_2'!S30</f>
        <v>0</v>
      </c>
      <c r="T30" s="33">
        <f ca="1">+'ปท 1.15.1_1'!AK30+'ปบ 1.15.1_2'!T30</f>
        <v>0</v>
      </c>
      <c r="U30" s="33">
        <f ca="1">+'ปท 1.15.1_1'!AL30+'ปบ 1.15.1_2'!U30</f>
        <v>0</v>
      </c>
      <c r="V30" s="34">
        <f ca="1">+'ปท 1.15.1_1'!AM30+'ปบ 1.15.1_2'!V30</f>
        <v>0</v>
      </c>
      <c r="W30" s="68">
        <f t="shared" ca="1" si="6"/>
        <v>0</v>
      </c>
    </row>
    <row r="31" spans="1:23" ht="15" customHeight="1" x14ac:dyDescent="0.2">
      <c r="C31" s="30"/>
      <c r="D31" s="31"/>
      <c r="E31" s="31" t="s">
        <v>27</v>
      </c>
      <c r="F31" s="32">
        <f ca="1">+'ปท 1.15.1_1'!W31+'ปบ 1.15.1_2'!F31</f>
        <v>2.434077079107505E-2</v>
      </c>
      <c r="G31" s="33">
        <f ca="1">+'ปท 1.15.1_1'!X31+'ปบ 1.15.1_2'!G31</f>
        <v>0</v>
      </c>
      <c r="H31" s="33">
        <f ca="1">+'ปท 1.15.1_1'!Y31+'ปบ 1.15.1_2'!H31</f>
        <v>0</v>
      </c>
      <c r="I31" s="33">
        <f ca="1">+'ปท 1.15.1_1'!Z31+'ปบ 1.15.1_2'!I31</f>
        <v>0</v>
      </c>
      <c r="J31" s="33">
        <f ca="1">+'ปท 1.15.1_1'!AA31+'ปบ 1.15.1_2'!J31</f>
        <v>0</v>
      </c>
      <c r="K31" s="33">
        <f ca="1">+'ปท 1.15.1_1'!AB31+'ปบ 1.15.1_2'!K31</f>
        <v>7.3022312373225151E-2</v>
      </c>
      <c r="L31" s="33">
        <f ca="1">+'ปท 1.15.1_1'!AC31+'ปบ 1.15.1_2'!L31</f>
        <v>2.434077079107505E-2</v>
      </c>
      <c r="M31" s="33">
        <f ca="1">+'ปท 1.15.1_1'!AD31+'ปบ 1.15.1_2'!M31</f>
        <v>0</v>
      </c>
      <c r="N31" s="33">
        <f ca="1">+'ปท 1.15.1_1'!AE31+'ปบ 1.15.1_2'!N31</f>
        <v>0</v>
      </c>
      <c r="O31" s="33">
        <f ca="1">+'ปท 1.15.1_1'!AF31+'ปบ 1.15.1_2'!O31</f>
        <v>0</v>
      </c>
      <c r="P31" s="33">
        <f ca="1">+'ปท 1.15.1_1'!AG31+'ปบ 1.15.1_2'!P31</f>
        <v>0</v>
      </c>
      <c r="Q31" s="33">
        <f ca="1">+'ปท 1.15.1_1'!AH31+'ปบ 1.15.1_2'!Q31</f>
        <v>0</v>
      </c>
      <c r="R31" s="33">
        <f ca="1">+'ปท 1.15.1_1'!AI31+'ปบ 1.15.1_2'!R31</f>
        <v>1.3387423935091276</v>
      </c>
      <c r="S31" s="33">
        <f ca="1">+'ปท 1.15.1_1'!AJ31+'ปบ 1.15.1_2'!S31</f>
        <v>0</v>
      </c>
      <c r="T31" s="33">
        <f ca="1">+'ปท 1.15.1_1'!AK31+'ปบ 1.15.1_2'!T31</f>
        <v>0</v>
      </c>
      <c r="U31" s="33">
        <f ca="1">+'ปท 1.15.1_1'!AL31+'ปบ 1.15.1_2'!U31</f>
        <v>0</v>
      </c>
      <c r="V31" s="34">
        <f ca="1">+'ปท 1.15.1_1'!AM31+'ปบ 1.15.1_2'!V31</f>
        <v>0</v>
      </c>
      <c r="W31" s="68">
        <f t="shared" ca="1" si="6"/>
        <v>1.4604462474645028</v>
      </c>
    </row>
    <row r="32" spans="1:23" ht="15" customHeight="1" x14ac:dyDescent="0.2">
      <c r="A32" s="48" t="s">
        <v>35</v>
      </c>
      <c r="B32" s="1" t="str">
        <f>B29</f>
        <v>R03</v>
      </c>
      <c r="C32" s="30"/>
      <c r="D32" s="31" t="s">
        <v>30</v>
      </c>
      <c r="E32" s="31" t="s">
        <v>29</v>
      </c>
      <c r="F32" s="32">
        <f ca="1">+'ปท 1.15.1_1'!W32+'ปบ 1.15.1_2'!F32</f>
        <v>0</v>
      </c>
      <c r="G32" s="33">
        <f ca="1">+'ปท 1.15.1_1'!X32+'ปบ 1.15.1_2'!G32</f>
        <v>0</v>
      </c>
      <c r="H32" s="33">
        <f ca="1">+'ปท 1.15.1_1'!Y32+'ปบ 1.15.1_2'!H32</f>
        <v>0</v>
      </c>
      <c r="I32" s="33">
        <f ca="1">+'ปท 1.15.1_1'!Z32+'ปบ 1.15.1_2'!I32</f>
        <v>0</v>
      </c>
      <c r="J32" s="33">
        <f ca="1">+'ปท 1.15.1_1'!AA32+'ปบ 1.15.1_2'!J32</f>
        <v>0</v>
      </c>
      <c r="K32" s="33">
        <f ca="1">+'ปท 1.15.1_1'!AB32+'ปบ 1.15.1_2'!K32</f>
        <v>0</v>
      </c>
      <c r="L32" s="33">
        <f ca="1">+'ปท 1.15.1_1'!AC32+'ปบ 1.15.1_2'!L32</f>
        <v>0</v>
      </c>
      <c r="M32" s="33">
        <f ca="1">+'ปท 1.15.1_1'!AD32+'ปบ 1.15.1_2'!M32</f>
        <v>0</v>
      </c>
      <c r="N32" s="33">
        <f ca="1">+'ปท 1.15.1_1'!AE32+'ปบ 1.15.1_2'!N32</f>
        <v>0</v>
      </c>
      <c r="O32" s="33">
        <f ca="1">+'ปท 1.15.1_1'!AF32+'ปบ 1.15.1_2'!O32</f>
        <v>0</v>
      </c>
      <c r="P32" s="33">
        <f ca="1">+'ปท 1.15.1_1'!AG32+'ปบ 1.15.1_2'!P32</f>
        <v>0</v>
      </c>
      <c r="Q32" s="33">
        <f ca="1">+'ปท 1.15.1_1'!AH32+'ปบ 1.15.1_2'!Q32</f>
        <v>0</v>
      </c>
      <c r="R32" s="33">
        <f ca="1">+'ปท 1.15.1_1'!AI32+'ปบ 1.15.1_2'!R32</f>
        <v>0</v>
      </c>
      <c r="S32" s="33">
        <f ca="1">+'ปท 1.15.1_1'!AJ32+'ปบ 1.15.1_2'!S32</f>
        <v>0</v>
      </c>
      <c r="T32" s="33">
        <f ca="1">+'ปท 1.15.1_1'!AK32+'ปบ 1.15.1_2'!T32</f>
        <v>0</v>
      </c>
      <c r="U32" s="33">
        <f ca="1">+'ปท 1.15.1_1'!AL32+'ปบ 1.15.1_2'!U32</f>
        <v>0</v>
      </c>
      <c r="V32" s="34">
        <f ca="1">+'ปท 1.15.1_1'!AM32+'ปบ 1.15.1_2'!V32</f>
        <v>0</v>
      </c>
      <c r="W32" s="68">
        <f t="shared" ca="1" si="6"/>
        <v>0</v>
      </c>
    </row>
    <row r="33" spans="1:23" ht="15" customHeight="1" x14ac:dyDescent="0.2">
      <c r="C33" s="30"/>
      <c r="D33" s="31"/>
      <c r="E33" s="31" t="s">
        <v>31</v>
      </c>
      <c r="F33" s="32">
        <f ca="1">+'ปท 1.15.1_1'!W33+'ปบ 1.15.1_2'!F33</f>
        <v>0</v>
      </c>
      <c r="G33" s="33">
        <f ca="1">+'ปท 1.15.1_1'!X33+'ปบ 1.15.1_2'!G33</f>
        <v>0</v>
      </c>
      <c r="H33" s="33">
        <f ca="1">+'ปท 1.15.1_1'!Y33+'ปบ 1.15.1_2'!H33</f>
        <v>0</v>
      </c>
      <c r="I33" s="33">
        <f ca="1">+'ปท 1.15.1_1'!Z33+'ปบ 1.15.1_2'!I33</f>
        <v>0</v>
      </c>
      <c r="J33" s="33">
        <f ca="1">+'ปท 1.15.1_1'!AA33+'ปบ 1.15.1_2'!J33</f>
        <v>0</v>
      </c>
      <c r="K33" s="33">
        <f ca="1">+'ปท 1.15.1_1'!AB33+'ปบ 1.15.1_2'!K33</f>
        <v>0</v>
      </c>
      <c r="L33" s="33">
        <f ca="1">+'ปท 1.15.1_1'!AC33+'ปบ 1.15.1_2'!L33</f>
        <v>0</v>
      </c>
      <c r="M33" s="33">
        <f ca="1">+'ปท 1.15.1_1'!AD33+'ปบ 1.15.1_2'!M33</f>
        <v>0</v>
      </c>
      <c r="N33" s="33">
        <f ca="1">+'ปท 1.15.1_1'!AE33+'ปบ 1.15.1_2'!N33</f>
        <v>0</v>
      </c>
      <c r="O33" s="33">
        <f ca="1">+'ปท 1.15.1_1'!AF33+'ปบ 1.15.1_2'!O33</f>
        <v>0</v>
      </c>
      <c r="P33" s="33">
        <f ca="1">+'ปท 1.15.1_1'!AG33+'ปบ 1.15.1_2'!P33</f>
        <v>0</v>
      </c>
      <c r="Q33" s="33">
        <f ca="1">+'ปท 1.15.1_1'!AH33+'ปบ 1.15.1_2'!Q33</f>
        <v>0</v>
      </c>
      <c r="R33" s="33">
        <f ca="1">+'ปท 1.15.1_1'!AI33+'ปบ 1.15.1_2'!R33</f>
        <v>0</v>
      </c>
      <c r="S33" s="33">
        <f ca="1">+'ปท 1.15.1_1'!AJ33+'ปบ 1.15.1_2'!S33</f>
        <v>0</v>
      </c>
      <c r="T33" s="33">
        <f ca="1">+'ปท 1.15.1_1'!AK33+'ปบ 1.15.1_2'!T33</f>
        <v>0</v>
      </c>
      <c r="U33" s="33">
        <f ca="1">+'ปท 1.15.1_1'!AL33+'ปบ 1.15.1_2'!U33</f>
        <v>0</v>
      </c>
      <c r="V33" s="34">
        <f ca="1">+'ปท 1.15.1_1'!AM33+'ปบ 1.15.1_2'!V33</f>
        <v>0</v>
      </c>
      <c r="W33" s="68">
        <f t="shared" ca="1" si="6"/>
        <v>0</v>
      </c>
    </row>
    <row r="34" spans="1:23" ht="15" customHeight="1" x14ac:dyDescent="0.2">
      <c r="C34" s="30"/>
      <c r="D34" s="51" t="s">
        <v>32</v>
      </c>
      <c r="E34" s="51"/>
      <c r="F34" s="32">
        <f ca="1">+'ปท 1.15.1_1'!W34+'ปบ 1.15.1_2'!F34</f>
        <v>2.434077079107505E-2</v>
      </c>
      <c r="G34" s="33">
        <f ca="1">+'ปท 1.15.1_1'!X34+'ปบ 1.15.1_2'!G34</f>
        <v>0</v>
      </c>
      <c r="H34" s="33">
        <f ca="1">+'ปท 1.15.1_1'!Y34+'ปบ 1.15.1_2'!H34</f>
        <v>0</v>
      </c>
      <c r="I34" s="33">
        <f ca="1">+'ปท 1.15.1_1'!Z34+'ปบ 1.15.1_2'!I34</f>
        <v>0</v>
      </c>
      <c r="J34" s="33">
        <f ca="1">+'ปท 1.15.1_1'!AA34+'ปบ 1.15.1_2'!J34</f>
        <v>0</v>
      </c>
      <c r="K34" s="33">
        <f ca="1">+'ปท 1.15.1_1'!AB34+'ปบ 1.15.1_2'!K34</f>
        <v>7.3022312373225151E-2</v>
      </c>
      <c r="L34" s="33">
        <f ca="1">+'ปท 1.15.1_1'!AC34+'ปบ 1.15.1_2'!L34</f>
        <v>2.434077079107505E-2</v>
      </c>
      <c r="M34" s="33">
        <f ca="1">+'ปท 1.15.1_1'!AD34+'ปบ 1.15.1_2'!M34</f>
        <v>0</v>
      </c>
      <c r="N34" s="33">
        <f ca="1">+'ปท 1.15.1_1'!AE34+'ปบ 1.15.1_2'!N34</f>
        <v>0</v>
      </c>
      <c r="O34" s="33">
        <f ca="1">+'ปท 1.15.1_1'!AF34+'ปบ 1.15.1_2'!O34</f>
        <v>0</v>
      </c>
      <c r="P34" s="33">
        <f ca="1">+'ปท 1.15.1_1'!AG34+'ปบ 1.15.1_2'!P34</f>
        <v>0</v>
      </c>
      <c r="Q34" s="33">
        <f ca="1">+'ปท 1.15.1_1'!AH34+'ปบ 1.15.1_2'!Q34</f>
        <v>0</v>
      </c>
      <c r="R34" s="33">
        <f ca="1">+'ปท 1.15.1_1'!AI34+'ปบ 1.15.1_2'!R34</f>
        <v>1.3387423935091276</v>
      </c>
      <c r="S34" s="33">
        <f ca="1">+'ปท 1.15.1_1'!AJ34+'ปบ 1.15.1_2'!S34</f>
        <v>0</v>
      </c>
      <c r="T34" s="33">
        <f ca="1">+'ปท 1.15.1_1'!AK34+'ปบ 1.15.1_2'!T34</f>
        <v>0</v>
      </c>
      <c r="U34" s="33">
        <f ca="1">+'ปท 1.15.1_1'!AL34+'ปบ 1.15.1_2'!U34</f>
        <v>0</v>
      </c>
      <c r="V34" s="34">
        <f ca="1">+'ปท 1.15.1_1'!AM34+'ปบ 1.15.1_2'!V34</f>
        <v>0</v>
      </c>
      <c r="W34" s="68">
        <f t="shared" ca="1" si="6"/>
        <v>1.4604462474645028</v>
      </c>
    </row>
    <row r="35" spans="1:23" ht="15" customHeight="1" x14ac:dyDescent="0.2">
      <c r="A35" s="48" t="s">
        <v>33</v>
      </c>
      <c r="B35" s="27" t="s">
        <v>79</v>
      </c>
      <c r="C35" s="28" t="s">
        <v>84</v>
      </c>
      <c r="D35" s="29" t="s">
        <v>28</v>
      </c>
      <c r="E35" s="29" t="s">
        <v>28</v>
      </c>
      <c r="F35" s="64">
        <f ca="1">+'ปท 1.15.1_1'!W35+'ปบ 1.15.1_2'!F35</f>
        <v>4.4255946892863732E-2</v>
      </c>
      <c r="G35" s="65">
        <f ca="1">+'ปท 1.15.1_1'!X35+'ปบ 1.15.1_2'!G35</f>
        <v>4.812834224598931E-2</v>
      </c>
      <c r="H35" s="65">
        <f ca="1">+'ปท 1.15.1_1'!Y35+'ปบ 1.15.1_2'!H35</f>
        <v>1.6042780748663103E-2</v>
      </c>
      <c r="I35" s="65">
        <f ca="1">+'ปท 1.15.1_1'!Z35+'ปบ 1.15.1_2'!I35</f>
        <v>0</v>
      </c>
      <c r="J35" s="65">
        <f ca="1">+'ปท 1.15.1_1'!AA35+'ปบ 1.15.1_2'!J35</f>
        <v>1.6042780748663103E-2</v>
      </c>
      <c r="K35" s="65">
        <f ca="1">+'ปท 1.15.1_1'!AB35+'ปบ 1.15.1_2'!K35</f>
        <v>8.4639498432601878E-2</v>
      </c>
      <c r="L35" s="65">
        <f ca="1">+'ปท 1.15.1_1'!AC35+'ปบ 1.15.1_2'!L35</f>
        <v>0.20468375437949476</v>
      </c>
      <c r="M35" s="65">
        <f ca="1">+'ปท 1.15.1_1'!AD35+'ปบ 1.15.1_2'!M35</f>
        <v>0</v>
      </c>
      <c r="N35" s="65">
        <f ca="1">+'ปท 1.15.1_1'!AE35+'ปบ 1.15.1_2'!N35</f>
        <v>0</v>
      </c>
      <c r="O35" s="65">
        <f ca="1">+'ปท 1.15.1_1'!AF35+'ปบ 1.15.1_2'!O35</f>
        <v>4.812834224598931E-2</v>
      </c>
      <c r="P35" s="65">
        <f ca="1">+'ปท 1.15.1_1'!AG35+'ปบ 1.15.1_2'!P35</f>
        <v>3.2085561497326207E-2</v>
      </c>
      <c r="Q35" s="65">
        <f ca="1">+'ปท 1.15.1_1'!AH35+'ปบ 1.15.1_2'!Q35</f>
        <v>0</v>
      </c>
      <c r="R35" s="65">
        <f ca="1">+'ปท 1.15.1_1'!AI35+'ปบ 1.15.1_2'!R35</f>
        <v>0.76562788124654246</v>
      </c>
      <c r="S35" s="65">
        <f ca="1">+'ปท 1.15.1_1'!AJ35+'ปบ 1.15.1_2'!S35</f>
        <v>0</v>
      </c>
      <c r="T35" s="65">
        <f ca="1">+'ปท 1.15.1_1'!AK35+'ปบ 1.15.1_2'!T35</f>
        <v>4.812834224598931E-2</v>
      </c>
      <c r="U35" s="65">
        <f ca="1">+'ปท 1.15.1_1'!AL35+'ปบ 1.15.1_2'!U35</f>
        <v>0</v>
      </c>
      <c r="V35" s="66">
        <f ca="1">+'ปท 1.15.1_1'!AM35+'ปบ 1.15.1_2'!V35</f>
        <v>0.27272727272727271</v>
      </c>
      <c r="W35" s="67">
        <f t="shared" ca="1" si="6"/>
        <v>1.5804905034113959</v>
      </c>
    </row>
    <row r="36" spans="1:23" ht="15" customHeight="1" x14ac:dyDescent="0.2">
      <c r="A36" s="48" t="s">
        <v>34</v>
      </c>
      <c r="B36" s="1" t="str">
        <f>B35</f>
        <v>R04</v>
      </c>
      <c r="C36" s="30"/>
      <c r="D36" s="31"/>
      <c r="E36" s="31" t="s">
        <v>29</v>
      </c>
      <c r="F36" s="32">
        <f ca="1">+'ปท 1.15.1_1'!W36+'ปบ 1.15.1_2'!F36</f>
        <v>0</v>
      </c>
      <c r="G36" s="33">
        <f ca="1">+'ปท 1.15.1_1'!X36+'ปบ 1.15.1_2'!G36</f>
        <v>0</v>
      </c>
      <c r="H36" s="33">
        <f ca="1">+'ปท 1.15.1_1'!Y36+'ปบ 1.15.1_2'!H36</f>
        <v>0</v>
      </c>
      <c r="I36" s="33">
        <f ca="1">+'ปท 1.15.1_1'!Z36+'ปบ 1.15.1_2'!I36</f>
        <v>0</v>
      </c>
      <c r="J36" s="33">
        <f ca="1">+'ปท 1.15.1_1'!AA36+'ปบ 1.15.1_2'!J36</f>
        <v>0</v>
      </c>
      <c r="K36" s="33">
        <f ca="1">+'ปท 1.15.1_1'!AB36+'ปบ 1.15.1_2'!K36</f>
        <v>0</v>
      </c>
      <c r="L36" s="33">
        <f ca="1">+'ปท 1.15.1_1'!AC36+'ปบ 1.15.1_2'!L36</f>
        <v>0</v>
      </c>
      <c r="M36" s="33">
        <f ca="1">+'ปท 1.15.1_1'!AD36+'ปบ 1.15.1_2'!M36</f>
        <v>0</v>
      </c>
      <c r="N36" s="33">
        <f ca="1">+'ปท 1.15.1_1'!AE36+'ปบ 1.15.1_2'!N36</f>
        <v>0</v>
      </c>
      <c r="O36" s="33">
        <f ca="1">+'ปท 1.15.1_1'!AF36+'ปบ 1.15.1_2'!O36</f>
        <v>0</v>
      </c>
      <c r="P36" s="33">
        <f ca="1">+'ปท 1.15.1_1'!AG36+'ปบ 1.15.1_2'!P36</f>
        <v>0</v>
      </c>
      <c r="Q36" s="33">
        <f ca="1">+'ปท 1.15.1_1'!AH36+'ปบ 1.15.1_2'!Q36</f>
        <v>0</v>
      </c>
      <c r="R36" s="33">
        <f ca="1">+'ปท 1.15.1_1'!AI36+'ปบ 1.15.1_2'!R36</f>
        <v>0</v>
      </c>
      <c r="S36" s="33">
        <f ca="1">+'ปท 1.15.1_1'!AJ36+'ปบ 1.15.1_2'!S36</f>
        <v>0</v>
      </c>
      <c r="T36" s="33">
        <f ca="1">+'ปท 1.15.1_1'!AK36+'ปบ 1.15.1_2'!T36</f>
        <v>0</v>
      </c>
      <c r="U36" s="33">
        <f ca="1">+'ปท 1.15.1_1'!AL36+'ปบ 1.15.1_2'!U36</f>
        <v>0</v>
      </c>
      <c r="V36" s="34">
        <f ca="1">+'ปท 1.15.1_1'!AM36+'ปบ 1.15.1_2'!V36</f>
        <v>0</v>
      </c>
      <c r="W36" s="68">
        <f t="shared" ca="1" si="6"/>
        <v>0</v>
      </c>
    </row>
    <row r="37" spans="1:23" ht="15" customHeight="1" x14ac:dyDescent="0.2">
      <c r="C37" s="30"/>
      <c r="D37" s="31"/>
      <c r="E37" s="31" t="s">
        <v>27</v>
      </c>
      <c r="F37" s="32">
        <f ca="1">+'ปท 1.15.1_1'!W37+'ปบ 1.15.1_2'!F37</f>
        <v>4.4255946892863732E-2</v>
      </c>
      <c r="G37" s="33">
        <f ca="1">+'ปท 1.15.1_1'!X37+'ปบ 1.15.1_2'!G37</f>
        <v>4.812834224598931E-2</v>
      </c>
      <c r="H37" s="33">
        <f ca="1">+'ปท 1.15.1_1'!Y37+'ปบ 1.15.1_2'!H37</f>
        <v>1.6042780748663103E-2</v>
      </c>
      <c r="I37" s="33">
        <f ca="1">+'ปท 1.15.1_1'!Z37+'ปบ 1.15.1_2'!I37</f>
        <v>0</v>
      </c>
      <c r="J37" s="33">
        <f ca="1">+'ปท 1.15.1_1'!AA37+'ปบ 1.15.1_2'!J37</f>
        <v>1.6042780748663103E-2</v>
      </c>
      <c r="K37" s="33">
        <f ca="1">+'ปท 1.15.1_1'!AB37+'ปบ 1.15.1_2'!K37</f>
        <v>8.4639498432601878E-2</v>
      </c>
      <c r="L37" s="33">
        <f ca="1">+'ปท 1.15.1_1'!AC37+'ปบ 1.15.1_2'!L37</f>
        <v>0.20468375437949476</v>
      </c>
      <c r="M37" s="33">
        <f ca="1">+'ปท 1.15.1_1'!AD37+'ปบ 1.15.1_2'!M37</f>
        <v>0</v>
      </c>
      <c r="N37" s="33">
        <f ca="1">+'ปท 1.15.1_1'!AE37+'ปบ 1.15.1_2'!N37</f>
        <v>0</v>
      </c>
      <c r="O37" s="33">
        <f ca="1">+'ปท 1.15.1_1'!AF37+'ปบ 1.15.1_2'!O37</f>
        <v>4.812834224598931E-2</v>
      </c>
      <c r="P37" s="33">
        <f ca="1">+'ปท 1.15.1_1'!AG37+'ปบ 1.15.1_2'!P37</f>
        <v>3.2085561497326207E-2</v>
      </c>
      <c r="Q37" s="33">
        <f ca="1">+'ปท 1.15.1_1'!AH37+'ปบ 1.15.1_2'!Q37</f>
        <v>0</v>
      </c>
      <c r="R37" s="33">
        <f ca="1">+'ปท 1.15.1_1'!AI37+'ปบ 1.15.1_2'!R37</f>
        <v>0.76562788124654246</v>
      </c>
      <c r="S37" s="33">
        <f ca="1">+'ปท 1.15.1_1'!AJ37+'ปบ 1.15.1_2'!S37</f>
        <v>0</v>
      </c>
      <c r="T37" s="33">
        <f ca="1">+'ปท 1.15.1_1'!AK37+'ปบ 1.15.1_2'!T37</f>
        <v>4.812834224598931E-2</v>
      </c>
      <c r="U37" s="33">
        <f ca="1">+'ปท 1.15.1_1'!AL37+'ปบ 1.15.1_2'!U37</f>
        <v>0</v>
      </c>
      <c r="V37" s="34">
        <f ca="1">+'ปท 1.15.1_1'!AM37+'ปบ 1.15.1_2'!V37</f>
        <v>0.27272727272727271</v>
      </c>
      <c r="W37" s="68">
        <f t="shared" ca="1" si="6"/>
        <v>1.5804905034113959</v>
      </c>
    </row>
    <row r="38" spans="1:23" ht="15" customHeight="1" x14ac:dyDescent="0.2">
      <c r="A38" s="48" t="s">
        <v>35</v>
      </c>
      <c r="B38" s="1" t="str">
        <f>B35</f>
        <v>R04</v>
      </c>
      <c r="C38" s="30"/>
      <c r="D38" s="31" t="s">
        <v>30</v>
      </c>
      <c r="E38" s="31" t="s">
        <v>29</v>
      </c>
      <c r="F38" s="32">
        <f ca="1">+'ปท 1.15.1_1'!W38+'ปบ 1.15.1_2'!F38</f>
        <v>0</v>
      </c>
      <c r="G38" s="33">
        <f ca="1">+'ปท 1.15.1_1'!X38+'ปบ 1.15.1_2'!G38</f>
        <v>0</v>
      </c>
      <c r="H38" s="33">
        <f ca="1">+'ปท 1.15.1_1'!Y38+'ปบ 1.15.1_2'!H38</f>
        <v>0</v>
      </c>
      <c r="I38" s="33">
        <f ca="1">+'ปท 1.15.1_1'!Z38+'ปบ 1.15.1_2'!I38</f>
        <v>0</v>
      </c>
      <c r="J38" s="33">
        <f ca="1">+'ปท 1.15.1_1'!AA38+'ปบ 1.15.1_2'!J38</f>
        <v>0</v>
      </c>
      <c r="K38" s="33">
        <f ca="1">+'ปท 1.15.1_1'!AB38+'ปบ 1.15.1_2'!K38</f>
        <v>0</v>
      </c>
      <c r="L38" s="33">
        <f ca="1">+'ปท 1.15.1_1'!AC38+'ปบ 1.15.1_2'!L38</f>
        <v>0</v>
      </c>
      <c r="M38" s="33">
        <f ca="1">+'ปท 1.15.1_1'!AD38+'ปบ 1.15.1_2'!M38</f>
        <v>0</v>
      </c>
      <c r="N38" s="33">
        <f ca="1">+'ปท 1.15.1_1'!AE38+'ปบ 1.15.1_2'!N38</f>
        <v>0</v>
      </c>
      <c r="O38" s="33">
        <f ca="1">+'ปท 1.15.1_1'!AF38+'ปบ 1.15.1_2'!O38</f>
        <v>0</v>
      </c>
      <c r="P38" s="33">
        <f ca="1">+'ปท 1.15.1_1'!AG38+'ปบ 1.15.1_2'!P38</f>
        <v>0</v>
      </c>
      <c r="Q38" s="33">
        <f ca="1">+'ปท 1.15.1_1'!AH38+'ปบ 1.15.1_2'!Q38</f>
        <v>0</v>
      </c>
      <c r="R38" s="33">
        <f ca="1">+'ปท 1.15.1_1'!AI38+'ปบ 1.15.1_2'!R38</f>
        <v>0</v>
      </c>
      <c r="S38" s="33">
        <f ca="1">+'ปท 1.15.1_1'!AJ38+'ปบ 1.15.1_2'!S38</f>
        <v>0</v>
      </c>
      <c r="T38" s="33">
        <f ca="1">+'ปท 1.15.1_1'!AK38+'ปบ 1.15.1_2'!T38</f>
        <v>0</v>
      </c>
      <c r="U38" s="33">
        <f ca="1">+'ปท 1.15.1_1'!AL38+'ปบ 1.15.1_2'!U38</f>
        <v>0</v>
      </c>
      <c r="V38" s="34">
        <f ca="1">+'ปท 1.15.1_1'!AM38+'ปบ 1.15.1_2'!V38</f>
        <v>0</v>
      </c>
      <c r="W38" s="68">
        <f t="shared" ca="1" si="6"/>
        <v>0</v>
      </c>
    </row>
    <row r="39" spans="1:23" ht="15" customHeight="1" x14ac:dyDescent="0.2">
      <c r="C39" s="30"/>
      <c r="D39" s="31"/>
      <c r="E39" s="31" t="s">
        <v>31</v>
      </c>
      <c r="F39" s="32">
        <f ca="1">+'ปท 1.15.1_1'!W39+'ปบ 1.15.1_2'!F39</f>
        <v>0</v>
      </c>
      <c r="G39" s="33">
        <f ca="1">+'ปท 1.15.1_1'!X39+'ปบ 1.15.1_2'!G39</f>
        <v>0</v>
      </c>
      <c r="H39" s="33">
        <f ca="1">+'ปท 1.15.1_1'!Y39+'ปบ 1.15.1_2'!H39</f>
        <v>0</v>
      </c>
      <c r="I39" s="33">
        <f ca="1">+'ปท 1.15.1_1'!Z39+'ปบ 1.15.1_2'!I39</f>
        <v>0</v>
      </c>
      <c r="J39" s="33">
        <f ca="1">+'ปท 1.15.1_1'!AA39+'ปบ 1.15.1_2'!J39</f>
        <v>0</v>
      </c>
      <c r="K39" s="33">
        <f ca="1">+'ปท 1.15.1_1'!AB39+'ปบ 1.15.1_2'!K39</f>
        <v>0</v>
      </c>
      <c r="L39" s="33">
        <f ca="1">+'ปท 1.15.1_1'!AC39+'ปบ 1.15.1_2'!L39</f>
        <v>0</v>
      </c>
      <c r="M39" s="33">
        <f ca="1">+'ปท 1.15.1_1'!AD39+'ปบ 1.15.1_2'!M39</f>
        <v>0</v>
      </c>
      <c r="N39" s="33">
        <f ca="1">+'ปท 1.15.1_1'!AE39+'ปบ 1.15.1_2'!N39</f>
        <v>0</v>
      </c>
      <c r="O39" s="33">
        <f ca="1">+'ปท 1.15.1_1'!AF39+'ปบ 1.15.1_2'!O39</f>
        <v>0</v>
      </c>
      <c r="P39" s="33">
        <f ca="1">+'ปท 1.15.1_1'!AG39+'ปบ 1.15.1_2'!P39</f>
        <v>0</v>
      </c>
      <c r="Q39" s="33">
        <f ca="1">+'ปท 1.15.1_1'!AH39+'ปบ 1.15.1_2'!Q39</f>
        <v>0</v>
      </c>
      <c r="R39" s="33">
        <f ca="1">+'ปท 1.15.1_1'!AI39+'ปบ 1.15.1_2'!R39</f>
        <v>0</v>
      </c>
      <c r="S39" s="33">
        <f ca="1">+'ปท 1.15.1_1'!AJ39+'ปบ 1.15.1_2'!S39</f>
        <v>0</v>
      </c>
      <c r="T39" s="33">
        <f ca="1">+'ปท 1.15.1_1'!AK39+'ปบ 1.15.1_2'!T39</f>
        <v>0</v>
      </c>
      <c r="U39" s="33">
        <f ca="1">+'ปท 1.15.1_1'!AL39+'ปบ 1.15.1_2'!U39</f>
        <v>0</v>
      </c>
      <c r="V39" s="34">
        <f ca="1">+'ปท 1.15.1_1'!AM39+'ปบ 1.15.1_2'!V39</f>
        <v>0</v>
      </c>
      <c r="W39" s="68">
        <f t="shared" ca="1" si="6"/>
        <v>0</v>
      </c>
    </row>
    <row r="40" spans="1:23" ht="15" customHeight="1" x14ac:dyDescent="0.2">
      <c r="C40" s="40"/>
      <c r="D40" s="41" t="s">
        <v>32</v>
      </c>
      <c r="E40" s="41"/>
      <c r="F40" s="42">
        <f ca="1">+'ปท 1.15.1_1'!W40+'ปบ 1.15.1_2'!F40</f>
        <v>4.4255946892863732E-2</v>
      </c>
      <c r="G40" s="43">
        <f ca="1">+'ปท 1.15.1_1'!X40+'ปบ 1.15.1_2'!G40</f>
        <v>4.812834224598931E-2</v>
      </c>
      <c r="H40" s="43">
        <f ca="1">+'ปท 1.15.1_1'!Y40+'ปบ 1.15.1_2'!H40</f>
        <v>1.6042780748663103E-2</v>
      </c>
      <c r="I40" s="43">
        <f ca="1">+'ปท 1.15.1_1'!Z40+'ปบ 1.15.1_2'!I40</f>
        <v>0</v>
      </c>
      <c r="J40" s="43">
        <f ca="1">+'ปท 1.15.1_1'!AA40+'ปบ 1.15.1_2'!J40</f>
        <v>1.6042780748663103E-2</v>
      </c>
      <c r="K40" s="43">
        <f ca="1">+'ปท 1.15.1_1'!AB40+'ปบ 1.15.1_2'!K40</f>
        <v>8.4639498432601878E-2</v>
      </c>
      <c r="L40" s="43">
        <f ca="1">+'ปท 1.15.1_1'!AC40+'ปบ 1.15.1_2'!L40</f>
        <v>0.20468375437949476</v>
      </c>
      <c r="M40" s="43">
        <f ca="1">+'ปท 1.15.1_1'!AD40+'ปบ 1.15.1_2'!M40</f>
        <v>0</v>
      </c>
      <c r="N40" s="43">
        <f ca="1">+'ปท 1.15.1_1'!AE40+'ปบ 1.15.1_2'!N40</f>
        <v>0</v>
      </c>
      <c r="O40" s="43">
        <f ca="1">+'ปท 1.15.1_1'!AF40+'ปบ 1.15.1_2'!O40</f>
        <v>4.812834224598931E-2</v>
      </c>
      <c r="P40" s="43">
        <f ca="1">+'ปท 1.15.1_1'!AG40+'ปบ 1.15.1_2'!P40</f>
        <v>3.2085561497326207E-2</v>
      </c>
      <c r="Q40" s="43">
        <f ca="1">+'ปท 1.15.1_1'!AH40+'ปบ 1.15.1_2'!Q40</f>
        <v>0</v>
      </c>
      <c r="R40" s="43">
        <f ca="1">+'ปท 1.15.1_1'!AI40+'ปบ 1.15.1_2'!R40</f>
        <v>0.76562788124654246</v>
      </c>
      <c r="S40" s="43">
        <f ca="1">+'ปท 1.15.1_1'!AJ40+'ปบ 1.15.1_2'!S40</f>
        <v>0</v>
      </c>
      <c r="T40" s="43">
        <f ca="1">+'ปท 1.15.1_1'!AK40+'ปบ 1.15.1_2'!T40</f>
        <v>4.812834224598931E-2</v>
      </c>
      <c r="U40" s="43">
        <f ca="1">+'ปท 1.15.1_1'!AL40+'ปบ 1.15.1_2'!U40</f>
        <v>0</v>
      </c>
      <c r="V40" s="44">
        <f ca="1">+'ปท 1.15.1_1'!AM40+'ปบ 1.15.1_2'!V40</f>
        <v>0.27272727272727271</v>
      </c>
      <c r="W40" s="70">
        <f t="shared" ca="1" si="6"/>
        <v>1.5804905034113959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P40"/>
  <sheetViews>
    <sheetView showGridLines="0" topLeftCell="O1" zoomScaleNormal="100" workbookViewId="0">
      <selection activeCell="W5" sqref="W5:AN10"/>
    </sheetView>
  </sheetViews>
  <sheetFormatPr defaultRowHeight="18.95" customHeight="1" x14ac:dyDescent="0.35"/>
  <cols>
    <col min="1" max="1" width="14.42578125" style="56" customWidth="1"/>
    <col min="2" max="6" width="3.140625" style="56" customWidth="1"/>
    <col min="7" max="14" width="6.7109375" style="56" customWidth="1"/>
    <col min="15" max="15" width="14.7109375" style="56" bestFit="1" customWidth="1"/>
    <col min="16" max="17" width="6.7109375" style="56" customWidth="1"/>
    <col min="18" max="18" width="6.7109375" style="48" customWidth="1"/>
    <col min="19" max="19" width="3.85546875" style="1" customWidth="1"/>
    <col min="20" max="20" width="25.7109375" style="1" customWidth="1"/>
    <col min="21" max="21" width="8.5703125" style="1" bestFit="1" customWidth="1"/>
    <col min="22" max="22" width="8.42578125" style="1" bestFit="1" customWidth="1"/>
    <col min="23" max="29" width="6.28515625" style="2" customWidth="1"/>
    <col min="30" max="30" width="7.28515625" style="2" bestFit="1" customWidth="1"/>
    <col min="31" max="35" width="6.7109375" style="2" customWidth="1"/>
    <col min="36" max="39" width="7.140625" style="2" customWidth="1"/>
    <col min="40" max="40" width="8.85546875" style="3" bestFit="1" customWidth="1"/>
    <col min="41" max="16384" width="9.140625" style="49"/>
  </cols>
  <sheetData>
    <row r="1" spans="1:42" s="47" customFormat="1" ht="18" customHeight="1" x14ac:dyDescent="0.35">
      <c r="A1" s="52" t="s">
        <v>10</v>
      </c>
      <c r="B1" s="52" t="s">
        <v>11</v>
      </c>
      <c r="C1" s="52"/>
      <c r="D1" s="52" t="s">
        <v>13</v>
      </c>
      <c r="E1" s="52" t="s">
        <v>14</v>
      </c>
      <c r="F1" s="52" t="s">
        <v>15</v>
      </c>
      <c r="G1" s="52" t="s">
        <v>16</v>
      </c>
      <c r="H1" s="52" t="s">
        <v>17</v>
      </c>
      <c r="I1" s="52" t="s">
        <v>18</v>
      </c>
      <c r="J1" s="52" t="s">
        <v>19</v>
      </c>
      <c r="K1" s="52" t="s">
        <v>20</v>
      </c>
      <c r="L1" s="52" t="s">
        <v>21</v>
      </c>
      <c r="M1" s="53" t="s">
        <v>22</v>
      </c>
      <c r="N1" s="54" t="s">
        <v>23</v>
      </c>
      <c r="O1" s="54" t="s">
        <v>24</v>
      </c>
      <c r="P1" s="55" t="s">
        <v>1</v>
      </c>
      <c r="Q1" s="55" t="s">
        <v>2</v>
      </c>
      <c r="R1" s="46"/>
      <c r="S1" s="1"/>
      <c r="T1" s="58" t="s">
        <v>141</v>
      </c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2" s="47" customFormat="1" ht="18" customHeight="1" x14ac:dyDescent="0.35">
      <c r="A2" s="56" t="s">
        <v>60</v>
      </c>
      <c r="B2" s="56" t="s">
        <v>74</v>
      </c>
      <c r="C2" s="56" t="s">
        <v>67</v>
      </c>
      <c r="D2" s="56" t="s">
        <v>73</v>
      </c>
      <c r="E2" s="56" t="s">
        <v>68</v>
      </c>
      <c r="F2" s="56" t="s">
        <v>64</v>
      </c>
      <c r="G2" s="56" t="s">
        <v>72</v>
      </c>
      <c r="H2" s="56" t="s">
        <v>65</v>
      </c>
      <c r="I2" s="56" t="s">
        <v>71</v>
      </c>
      <c r="J2" s="56" t="s">
        <v>61</v>
      </c>
      <c r="K2" s="56" t="s">
        <v>69</v>
      </c>
      <c r="L2" s="56" t="s">
        <v>62</v>
      </c>
      <c r="M2" s="56" t="s">
        <v>70</v>
      </c>
      <c r="N2" s="56" t="s">
        <v>66</v>
      </c>
      <c r="O2" s="56" t="s">
        <v>98</v>
      </c>
      <c r="P2" s="56" t="s">
        <v>0</v>
      </c>
      <c r="Q2" s="56" t="s">
        <v>63</v>
      </c>
      <c r="R2" s="46"/>
      <c r="S2" s="4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2" ht="12.75" x14ac:dyDescent="0.2">
      <c r="A3" s="57" t="s">
        <v>83</v>
      </c>
      <c r="B3" s="57" t="s">
        <v>83</v>
      </c>
      <c r="C3" s="57" t="s">
        <v>83</v>
      </c>
      <c r="D3" s="57" t="s">
        <v>83</v>
      </c>
      <c r="E3" s="57" t="s">
        <v>83</v>
      </c>
      <c r="F3" s="57" t="s">
        <v>83</v>
      </c>
      <c r="G3" s="57" t="s">
        <v>83</v>
      </c>
      <c r="H3" s="57" t="s">
        <v>83</v>
      </c>
      <c r="I3" s="57" t="s">
        <v>83</v>
      </c>
      <c r="J3" s="57" t="s">
        <v>83</v>
      </c>
      <c r="K3" s="57" t="s">
        <v>83</v>
      </c>
      <c r="L3" s="57" t="s">
        <v>83</v>
      </c>
      <c r="M3" s="57" t="s">
        <v>83</v>
      </c>
      <c r="N3" s="57" t="s">
        <v>83</v>
      </c>
      <c r="O3" s="57" t="s">
        <v>83</v>
      </c>
      <c r="P3" s="57" t="s">
        <v>83</v>
      </c>
      <c r="Q3" s="57" t="s">
        <v>83</v>
      </c>
      <c r="S3" s="5"/>
      <c r="T3" s="7" t="s">
        <v>3</v>
      </c>
      <c r="U3" s="59" t="s">
        <v>8</v>
      </c>
      <c r="V3" s="7" t="s">
        <v>9</v>
      </c>
      <c r="W3" s="8" t="s">
        <v>6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11" t="s">
        <v>7</v>
      </c>
      <c r="AP3" s="49" t="s">
        <v>7</v>
      </c>
    </row>
    <row r="4" spans="1:42" ht="12.7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S4" s="12"/>
      <c r="T4" s="13"/>
      <c r="U4" s="14" t="s">
        <v>4</v>
      </c>
      <c r="V4" s="15" t="s">
        <v>5</v>
      </c>
      <c r="W4" s="16" t="s">
        <v>10</v>
      </c>
      <c r="X4" s="17" t="s">
        <v>11</v>
      </c>
      <c r="Y4" s="17" t="s">
        <v>12</v>
      </c>
      <c r="Z4" s="17" t="s">
        <v>13</v>
      </c>
      <c r="AA4" s="17" t="s">
        <v>14</v>
      </c>
      <c r="AB4" s="17" t="s">
        <v>15</v>
      </c>
      <c r="AC4" s="17" t="s">
        <v>16</v>
      </c>
      <c r="AD4" s="17" t="s">
        <v>17</v>
      </c>
      <c r="AE4" s="17" t="s">
        <v>18</v>
      </c>
      <c r="AF4" s="17" t="s">
        <v>19</v>
      </c>
      <c r="AG4" s="17" t="s">
        <v>20</v>
      </c>
      <c r="AH4" s="17" t="s">
        <v>21</v>
      </c>
      <c r="AI4" s="17" t="s">
        <v>22</v>
      </c>
      <c r="AJ4" s="60" t="s">
        <v>23</v>
      </c>
      <c r="AK4" s="60" t="s">
        <v>24</v>
      </c>
      <c r="AL4" s="60" t="s">
        <v>25</v>
      </c>
      <c r="AM4" s="61" t="s">
        <v>26</v>
      </c>
      <c r="AN4" s="18" t="s">
        <v>27</v>
      </c>
      <c r="AP4" s="49" t="s">
        <v>27</v>
      </c>
    </row>
    <row r="5" spans="1:42" s="50" customFormat="1" ht="18" customHeight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24"/>
      <c r="S5" s="12"/>
      <c r="T5" s="19" t="s">
        <v>36</v>
      </c>
      <c r="U5" s="19" t="s">
        <v>28</v>
      </c>
      <c r="V5" s="19" t="s">
        <v>28</v>
      </c>
      <c r="W5" s="20">
        <f t="shared" ref="W5:AN5" ca="1" si="0">+W11+W17+W23+W29+W35</f>
        <v>1.411764705882353</v>
      </c>
      <c r="X5" s="21">
        <f t="shared" ca="1" si="0"/>
        <v>0.52941176470588236</v>
      </c>
      <c r="Y5" s="21">
        <f t="shared" ca="1" si="0"/>
        <v>0.52941176470588236</v>
      </c>
      <c r="Z5" s="21">
        <f t="shared" ca="1" si="0"/>
        <v>0.35294117647058826</v>
      </c>
      <c r="AA5" s="21">
        <f t="shared" ca="1" si="0"/>
        <v>0.52941176470588236</v>
      </c>
      <c r="AB5" s="21">
        <f t="shared" ca="1" si="0"/>
        <v>1.411764705882353</v>
      </c>
      <c r="AC5" s="21">
        <f t="shared" ca="1" si="0"/>
        <v>1.2352941176470589</v>
      </c>
      <c r="AD5" s="21">
        <f t="shared" ca="1" si="0"/>
        <v>282.05882352941177</v>
      </c>
      <c r="AE5" s="21">
        <f t="shared" ca="1" si="0"/>
        <v>0.70588235294117652</v>
      </c>
      <c r="AF5" s="21">
        <f t="shared" ca="1" si="0"/>
        <v>0.52941176470588236</v>
      </c>
      <c r="AG5" s="21">
        <f t="shared" ca="1" si="0"/>
        <v>1.7647058823529413</v>
      </c>
      <c r="AH5" s="21">
        <f t="shared" ca="1" si="0"/>
        <v>0.17647058823529413</v>
      </c>
      <c r="AI5" s="21">
        <f t="shared" ca="1" si="0"/>
        <v>0.52941176470588236</v>
      </c>
      <c r="AJ5" s="21">
        <f t="shared" ca="1" si="0"/>
        <v>0</v>
      </c>
      <c r="AK5" s="21">
        <f t="shared" ca="1" si="0"/>
        <v>0</v>
      </c>
      <c r="AL5" s="21">
        <f t="shared" ca="1" si="0"/>
        <v>0</v>
      </c>
      <c r="AM5" s="22">
        <f t="shared" ca="1" si="0"/>
        <v>3</v>
      </c>
      <c r="AN5" s="23">
        <f t="shared" ca="1" si="0"/>
        <v>294.76470588235293</v>
      </c>
      <c r="AP5" s="50">
        <v>269.52941176470586</v>
      </c>
    </row>
    <row r="6" spans="1:42" s="50" customFormat="1" ht="18" customHeight="1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24"/>
      <c r="S6" s="12"/>
      <c r="T6" s="25"/>
      <c r="U6" s="19"/>
      <c r="V6" s="19" t="s">
        <v>29</v>
      </c>
      <c r="W6" s="20">
        <f t="shared" ref="W6:AK10" ca="1" si="1">+W12+W18+W24+W30+W36</f>
        <v>0</v>
      </c>
      <c r="X6" s="21">
        <f t="shared" ca="1" si="1"/>
        <v>0</v>
      </c>
      <c r="Y6" s="21">
        <f t="shared" ca="1" si="1"/>
        <v>0</v>
      </c>
      <c r="Z6" s="21">
        <f t="shared" ca="1" si="1"/>
        <v>0</v>
      </c>
      <c r="AA6" s="21">
        <f t="shared" ca="1" si="1"/>
        <v>0</v>
      </c>
      <c r="AB6" s="21">
        <f t="shared" ca="1" si="1"/>
        <v>0</v>
      </c>
      <c r="AC6" s="21">
        <f t="shared" ca="1" si="1"/>
        <v>0</v>
      </c>
      <c r="AD6" s="21">
        <f t="shared" ca="1" si="1"/>
        <v>0</v>
      </c>
      <c r="AE6" s="21">
        <f t="shared" ca="1" si="1"/>
        <v>0</v>
      </c>
      <c r="AF6" s="21">
        <f t="shared" ca="1" si="1"/>
        <v>0</v>
      </c>
      <c r="AG6" s="21">
        <f t="shared" ca="1" si="1"/>
        <v>0</v>
      </c>
      <c r="AH6" s="21">
        <f t="shared" ca="1" si="1"/>
        <v>0</v>
      </c>
      <c r="AI6" s="21">
        <f t="shared" ca="1" si="1"/>
        <v>0</v>
      </c>
      <c r="AJ6" s="21">
        <f t="shared" ca="1" si="1"/>
        <v>0</v>
      </c>
      <c r="AK6" s="21">
        <f t="shared" ca="1" si="1"/>
        <v>0</v>
      </c>
      <c r="AL6" s="21">
        <f t="shared" ref="AL6:AN10" ca="1" si="2">+AL12+AL18+AL24+AL30+AL36</f>
        <v>0</v>
      </c>
      <c r="AM6" s="22">
        <f t="shared" ca="1" si="2"/>
        <v>0</v>
      </c>
      <c r="AN6" s="23">
        <f t="shared" ca="1" si="2"/>
        <v>0</v>
      </c>
      <c r="AP6" s="50">
        <v>0</v>
      </c>
    </row>
    <row r="7" spans="1:42" s="50" customFormat="1" ht="18" customHeight="1" x14ac:dyDescent="0.3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24"/>
      <c r="S7" s="12"/>
      <c r="T7" s="25"/>
      <c r="U7" s="19"/>
      <c r="V7" s="19" t="s">
        <v>27</v>
      </c>
      <c r="W7" s="20">
        <f t="shared" ca="1" si="1"/>
        <v>1.411764705882353</v>
      </c>
      <c r="X7" s="21">
        <f t="shared" ca="1" si="1"/>
        <v>0.52941176470588236</v>
      </c>
      <c r="Y7" s="21">
        <f t="shared" ca="1" si="1"/>
        <v>0.52941176470588236</v>
      </c>
      <c r="Z7" s="21">
        <f t="shared" ca="1" si="1"/>
        <v>0.35294117647058826</v>
      </c>
      <c r="AA7" s="21">
        <f t="shared" ca="1" si="1"/>
        <v>0.52941176470588236</v>
      </c>
      <c r="AB7" s="21">
        <f t="shared" ca="1" si="1"/>
        <v>1.411764705882353</v>
      </c>
      <c r="AC7" s="21">
        <f t="shared" ca="1" si="1"/>
        <v>1.2352941176470589</v>
      </c>
      <c r="AD7" s="21">
        <f t="shared" ca="1" si="1"/>
        <v>282.05882352941177</v>
      </c>
      <c r="AE7" s="21">
        <f t="shared" ca="1" si="1"/>
        <v>0.70588235294117652</v>
      </c>
      <c r="AF7" s="21">
        <f t="shared" ca="1" si="1"/>
        <v>0.52941176470588236</v>
      </c>
      <c r="AG7" s="21">
        <f t="shared" ca="1" si="1"/>
        <v>1.7647058823529413</v>
      </c>
      <c r="AH7" s="21">
        <f t="shared" ca="1" si="1"/>
        <v>0.17647058823529413</v>
      </c>
      <c r="AI7" s="21">
        <f t="shared" ca="1" si="1"/>
        <v>0.52941176470588236</v>
      </c>
      <c r="AJ7" s="21">
        <f t="shared" ca="1" si="1"/>
        <v>0</v>
      </c>
      <c r="AK7" s="21">
        <f t="shared" ca="1" si="1"/>
        <v>0</v>
      </c>
      <c r="AL7" s="21">
        <f t="shared" ca="1" si="2"/>
        <v>0</v>
      </c>
      <c r="AM7" s="22">
        <f t="shared" ca="1" si="2"/>
        <v>3</v>
      </c>
      <c r="AN7" s="23">
        <f t="shared" ca="1" si="2"/>
        <v>294.76470588235293</v>
      </c>
      <c r="AP7" s="50">
        <v>269.52941176470586</v>
      </c>
    </row>
    <row r="8" spans="1:42" s="50" customFormat="1" ht="18" customHeight="1" x14ac:dyDescent="0.3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24"/>
      <c r="S8" s="12"/>
      <c r="T8" s="25"/>
      <c r="U8" s="19" t="s">
        <v>30</v>
      </c>
      <c r="V8" s="19" t="s">
        <v>29</v>
      </c>
      <c r="W8" s="20">
        <f t="shared" ca="1" si="1"/>
        <v>0</v>
      </c>
      <c r="X8" s="21">
        <f t="shared" ca="1" si="1"/>
        <v>0</v>
      </c>
      <c r="Y8" s="21">
        <f t="shared" ca="1" si="1"/>
        <v>0</v>
      </c>
      <c r="Z8" s="21">
        <f t="shared" ca="1" si="1"/>
        <v>0</v>
      </c>
      <c r="AA8" s="21">
        <f t="shared" ca="1" si="1"/>
        <v>0</v>
      </c>
      <c r="AB8" s="21">
        <f t="shared" ca="1" si="1"/>
        <v>0</v>
      </c>
      <c r="AC8" s="21">
        <f t="shared" ca="1" si="1"/>
        <v>0</v>
      </c>
      <c r="AD8" s="21">
        <f t="shared" ca="1" si="1"/>
        <v>9</v>
      </c>
      <c r="AE8" s="21">
        <f t="shared" ca="1" si="1"/>
        <v>0</v>
      </c>
      <c r="AF8" s="21">
        <f t="shared" ca="1" si="1"/>
        <v>0</v>
      </c>
      <c r="AG8" s="21">
        <f t="shared" ca="1" si="1"/>
        <v>0</v>
      </c>
      <c r="AH8" s="21">
        <f t="shared" ca="1" si="1"/>
        <v>0</v>
      </c>
      <c r="AI8" s="21">
        <f t="shared" ca="1" si="1"/>
        <v>0</v>
      </c>
      <c r="AJ8" s="21">
        <f t="shared" ca="1" si="1"/>
        <v>0</v>
      </c>
      <c r="AK8" s="21">
        <f t="shared" ca="1" si="1"/>
        <v>0</v>
      </c>
      <c r="AL8" s="21">
        <f t="shared" ca="1" si="2"/>
        <v>0</v>
      </c>
      <c r="AM8" s="22">
        <f t="shared" ca="1" si="2"/>
        <v>0</v>
      </c>
      <c r="AN8" s="23">
        <f t="shared" ca="1" si="2"/>
        <v>9</v>
      </c>
      <c r="AP8" s="50">
        <v>6.3333333333333339</v>
      </c>
    </row>
    <row r="9" spans="1:42" s="50" customFormat="1" ht="18" customHeight="1" x14ac:dyDescent="0.3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4"/>
      <c r="S9" s="12"/>
      <c r="T9" s="25"/>
      <c r="U9" s="19"/>
      <c r="V9" s="19" t="s">
        <v>31</v>
      </c>
      <c r="W9" s="20">
        <f t="shared" ca="1" si="1"/>
        <v>0</v>
      </c>
      <c r="X9" s="21">
        <f t="shared" ca="1" si="1"/>
        <v>0</v>
      </c>
      <c r="Y9" s="21">
        <f t="shared" ca="1" si="1"/>
        <v>0</v>
      </c>
      <c r="Z9" s="21">
        <f t="shared" ca="1" si="1"/>
        <v>0</v>
      </c>
      <c r="AA9" s="21">
        <f t="shared" ca="1" si="1"/>
        <v>0</v>
      </c>
      <c r="AB9" s="21">
        <f t="shared" ca="1" si="1"/>
        <v>0</v>
      </c>
      <c r="AC9" s="21">
        <f t="shared" ca="1" si="1"/>
        <v>0</v>
      </c>
      <c r="AD9" s="21">
        <f t="shared" ca="1" si="1"/>
        <v>9</v>
      </c>
      <c r="AE9" s="21">
        <f t="shared" ca="1" si="1"/>
        <v>0</v>
      </c>
      <c r="AF9" s="21">
        <f t="shared" ca="1" si="1"/>
        <v>0</v>
      </c>
      <c r="AG9" s="21">
        <f t="shared" ca="1" si="1"/>
        <v>0</v>
      </c>
      <c r="AH9" s="21">
        <f t="shared" ca="1" si="1"/>
        <v>0</v>
      </c>
      <c r="AI9" s="21">
        <f t="shared" ca="1" si="1"/>
        <v>0</v>
      </c>
      <c r="AJ9" s="21">
        <f t="shared" ca="1" si="1"/>
        <v>0</v>
      </c>
      <c r="AK9" s="21">
        <f t="shared" ca="1" si="1"/>
        <v>0</v>
      </c>
      <c r="AL9" s="21">
        <f t="shared" ca="1" si="2"/>
        <v>0</v>
      </c>
      <c r="AM9" s="22">
        <f t="shared" ca="1" si="2"/>
        <v>0</v>
      </c>
      <c r="AN9" s="23">
        <f t="shared" ca="1" si="2"/>
        <v>9</v>
      </c>
      <c r="AP9" s="50">
        <v>6.3333333333333339</v>
      </c>
    </row>
    <row r="10" spans="1:42" s="50" customFormat="1" ht="18" customHeight="1" x14ac:dyDescent="0.3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4"/>
      <c r="S10" s="12"/>
      <c r="T10" s="25"/>
      <c r="U10" s="26" t="s">
        <v>32</v>
      </c>
      <c r="V10" s="26"/>
      <c r="W10" s="20">
        <f t="shared" ca="1" si="1"/>
        <v>1.411764705882353</v>
      </c>
      <c r="X10" s="21">
        <f t="shared" ca="1" si="1"/>
        <v>0.52941176470588236</v>
      </c>
      <c r="Y10" s="21">
        <f t="shared" ca="1" si="1"/>
        <v>0.52941176470588236</v>
      </c>
      <c r="Z10" s="21">
        <f t="shared" ca="1" si="1"/>
        <v>0.35294117647058826</v>
      </c>
      <c r="AA10" s="21">
        <f t="shared" ca="1" si="1"/>
        <v>0.52941176470588236</v>
      </c>
      <c r="AB10" s="21">
        <f t="shared" ca="1" si="1"/>
        <v>1.411764705882353</v>
      </c>
      <c r="AC10" s="21">
        <f t="shared" ca="1" si="1"/>
        <v>1.2352941176470589</v>
      </c>
      <c r="AD10" s="21">
        <f t="shared" ca="1" si="1"/>
        <v>291.05882352941177</v>
      </c>
      <c r="AE10" s="21">
        <f t="shared" ca="1" si="1"/>
        <v>0.70588235294117652</v>
      </c>
      <c r="AF10" s="21">
        <f t="shared" ca="1" si="1"/>
        <v>0.52941176470588236</v>
      </c>
      <c r="AG10" s="21">
        <f t="shared" ca="1" si="1"/>
        <v>1.7647058823529413</v>
      </c>
      <c r="AH10" s="21">
        <f t="shared" ca="1" si="1"/>
        <v>0.17647058823529413</v>
      </c>
      <c r="AI10" s="21">
        <f t="shared" ca="1" si="1"/>
        <v>0.52941176470588236</v>
      </c>
      <c r="AJ10" s="21">
        <f t="shared" ca="1" si="1"/>
        <v>0</v>
      </c>
      <c r="AK10" s="21">
        <f t="shared" ca="1" si="1"/>
        <v>0</v>
      </c>
      <c r="AL10" s="21">
        <f t="shared" ca="1" si="2"/>
        <v>0</v>
      </c>
      <c r="AM10" s="22">
        <f t="shared" ca="1" si="2"/>
        <v>3</v>
      </c>
      <c r="AN10" s="23">
        <f t="shared" ca="1" si="2"/>
        <v>303.76470588235293</v>
      </c>
      <c r="AP10" s="50">
        <v>275.86274509803923</v>
      </c>
    </row>
    <row r="11" spans="1:42" ht="15" customHeight="1" x14ac:dyDescent="0.2">
      <c r="A11" s="71" t="str">
        <f t="shared" ref="A11:I12" si="3">$S11&amp;$R11&amp;A$2&amp;A$3</f>
        <v>R00UG_UGAป_B</v>
      </c>
      <c r="B11" s="71" t="str">
        <f t="shared" si="3"/>
        <v>R00UG_UGNป_B</v>
      </c>
      <c r="C11" s="71" t="str">
        <f t="shared" si="3"/>
        <v>R00UG_UGBป_B</v>
      </c>
      <c r="D11" s="71" t="str">
        <f t="shared" si="3"/>
        <v>R00UG_UGLป_B</v>
      </c>
      <c r="E11" s="71" t="str">
        <f t="shared" si="3"/>
        <v>R00UG_UGCป_B</v>
      </c>
      <c r="F11" s="71" t="str">
        <f t="shared" si="3"/>
        <v>R00UG_UGDป_B</v>
      </c>
      <c r="G11" s="71" t="str">
        <f t="shared" si="3"/>
        <v>R00UG_UGEป_B</v>
      </c>
      <c r="H11" s="71" t="str">
        <f t="shared" si="3"/>
        <v>R00UG_UGRป_B</v>
      </c>
      <c r="I11" s="71" t="str">
        <f t="shared" si="3"/>
        <v>R00UG_UGFป_B</v>
      </c>
      <c r="J11" s="71" t="str">
        <f t="shared" ref="J11:Q12" si="4">$S11&amp;$R11&amp;J$2&amp;J$3</f>
        <v>R00UG_UGGป_B</v>
      </c>
      <c r="K11" s="71" t="str">
        <f t="shared" si="4"/>
        <v>R00UG_UGHป_B</v>
      </c>
      <c r="L11" s="71" t="str">
        <f t="shared" si="4"/>
        <v>R00UG_UGIป_B</v>
      </c>
      <c r="M11" s="71" t="str">
        <f t="shared" si="4"/>
        <v>R00UG_UGKป_B</v>
      </c>
      <c r="N11" s="71" t="str">
        <f t="shared" si="4"/>
        <v>R00UG_UGYป_B</v>
      </c>
      <c r="O11" s="71" t="str">
        <f t="shared" si="4"/>
        <v>R00UG_UGTป_B</v>
      </c>
      <c r="P11" s="71" t="str">
        <f t="shared" si="4"/>
        <v>R00UG_UGSป_B</v>
      </c>
      <c r="Q11" s="71" t="str">
        <f t="shared" si="4"/>
        <v>R00UG_UGPป_B</v>
      </c>
      <c r="R11" s="48" t="s">
        <v>33</v>
      </c>
      <c r="S11" s="27" t="s">
        <v>37</v>
      </c>
      <c r="T11" s="28" t="s">
        <v>38</v>
      </c>
      <c r="U11" s="29" t="s">
        <v>28</v>
      </c>
      <c r="V11" s="29" t="s">
        <v>28</v>
      </c>
      <c r="W11" s="64">
        <f ca="1">SUMIF('data58_2 B'!$T$2:$U$107,A11,'data58_2 B'!$U$2:$U$107)</f>
        <v>0</v>
      </c>
      <c r="X11" s="65">
        <f ca="1">SUMIF('data58_2 B'!$T$2:$U$107,B11,'data58_2 B'!$U$2:$U$107)</f>
        <v>0</v>
      </c>
      <c r="Y11" s="65">
        <f ca="1">SUMIF('data58_2 B'!$T$2:$U$107,C11,'data58_2 B'!$U$2:$U$107)</f>
        <v>0</v>
      </c>
      <c r="Z11" s="65">
        <f ca="1">SUMIF('data58_2 B'!$T$2:$U$107,D11,'data58_2 B'!$U$2:$U$107)</f>
        <v>0</v>
      </c>
      <c r="AA11" s="65">
        <f ca="1">SUMIF('data58_2 B'!$T$2:$U$107,E11,'data58_2 B'!$U$2:$U$107)</f>
        <v>0</v>
      </c>
      <c r="AB11" s="65">
        <f ca="1">SUMIF('data58_2 B'!$T$2:$U$107,F11,'data58_2 B'!$U$2:$U$107)</f>
        <v>0</v>
      </c>
      <c r="AC11" s="65">
        <f ca="1">SUMIF('data58_2 B'!$T$2:$U$107,G11,'data58_2 B'!$U$2:$U$107)</f>
        <v>0</v>
      </c>
      <c r="AD11" s="65">
        <f ca="1">SUMIF('data58_2 B'!$T$2:$U$107,H11,'data58_2 B'!$U$2:$U$107)</f>
        <v>0</v>
      </c>
      <c r="AE11" s="65">
        <f ca="1">SUMIF('data58_2 B'!$T$2:$U$107,I11,'data58_2 B'!$U$2:$U$107)</f>
        <v>0</v>
      </c>
      <c r="AF11" s="65">
        <f ca="1">SUMIF('data58_2 B'!$T$2:$U$107,J11,'data58_2 B'!$U$2:$U$107)</f>
        <v>0</v>
      </c>
      <c r="AG11" s="65">
        <f ca="1">SUMIF('data58_2 B'!$T$2:$U$107,K11,'data58_2 B'!$U$2:$U$107)</f>
        <v>0</v>
      </c>
      <c r="AH11" s="65">
        <f ca="1">SUMIF('data58_2 B'!$T$2:$U$107,L11,'data58_2 B'!$U$2:$U$107)</f>
        <v>0</v>
      </c>
      <c r="AI11" s="65">
        <f ca="1">SUMIF('data58_2 B'!$T$2:$U$107,M11,'data58_2 B'!$U$2:$U$107)</f>
        <v>0</v>
      </c>
      <c r="AJ11" s="65">
        <f ca="1">SUMIF('data58_2 B'!$T$2:$U$107,N11,'data58_2 B'!$U$2:$U$107)</f>
        <v>0</v>
      </c>
      <c r="AK11" s="65">
        <f ca="1">SUMIF('data58_2 B'!$T$2:$U$107,O11,'data58_2 B'!$U$2:$U$107)</f>
        <v>0</v>
      </c>
      <c r="AL11" s="65">
        <f ca="1">SUMIF('data58_2 B'!$T$2:$U$107,P11,'data58_2 B'!$U$2:$U$107)</f>
        <v>0</v>
      </c>
      <c r="AM11" s="66">
        <f ca="1">SUMIF('data58_2 B'!$T$2:$U$107,Q11,'data58_2 B'!$U$2:$U$107)</f>
        <v>0</v>
      </c>
      <c r="AN11" s="67">
        <f t="shared" ref="AN11:AN16" ca="1" si="5">SUM(W11:AM11)</f>
        <v>0</v>
      </c>
      <c r="AP11" s="49">
        <v>0</v>
      </c>
    </row>
    <row r="12" spans="1:42" ht="15" customHeight="1" x14ac:dyDescent="0.2">
      <c r="A12" s="71" t="str">
        <f t="shared" si="3"/>
        <v>R00UG_GAป_B</v>
      </c>
      <c r="B12" s="71" t="str">
        <f t="shared" si="3"/>
        <v>R00UG_GNป_B</v>
      </c>
      <c r="C12" s="71" t="str">
        <f t="shared" si="3"/>
        <v>R00UG_GBป_B</v>
      </c>
      <c r="D12" s="71" t="str">
        <f t="shared" si="3"/>
        <v>R00UG_GLป_B</v>
      </c>
      <c r="E12" s="71" t="str">
        <f t="shared" si="3"/>
        <v>R00UG_GCป_B</v>
      </c>
      <c r="F12" s="71" t="str">
        <f t="shared" si="3"/>
        <v>R00UG_GDป_B</v>
      </c>
      <c r="G12" s="71" t="str">
        <f t="shared" si="3"/>
        <v>R00UG_GEป_B</v>
      </c>
      <c r="H12" s="71" t="str">
        <f t="shared" si="3"/>
        <v>R00UG_GRป_B</v>
      </c>
      <c r="I12" s="71" t="str">
        <f t="shared" si="3"/>
        <v>R00UG_GFป_B</v>
      </c>
      <c r="J12" s="71" t="str">
        <f t="shared" si="4"/>
        <v>R00UG_GGป_B</v>
      </c>
      <c r="K12" s="71" t="str">
        <f t="shared" si="4"/>
        <v>R00UG_GHป_B</v>
      </c>
      <c r="L12" s="71" t="str">
        <f t="shared" si="4"/>
        <v>R00UG_GIป_B</v>
      </c>
      <c r="M12" s="71" t="str">
        <f t="shared" si="4"/>
        <v>R00UG_GKป_B</v>
      </c>
      <c r="N12" s="71" t="str">
        <f t="shared" si="4"/>
        <v>R00UG_GYป_B</v>
      </c>
      <c r="O12" s="71" t="str">
        <f t="shared" si="4"/>
        <v>R00UG_GTป_B</v>
      </c>
      <c r="P12" s="71" t="str">
        <f t="shared" si="4"/>
        <v>R00UG_GSป_B</v>
      </c>
      <c r="Q12" s="71" t="str">
        <f t="shared" si="4"/>
        <v>R00UG_GPป_B</v>
      </c>
      <c r="R12" s="48" t="s">
        <v>34</v>
      </c>
      <c r="S12" s="1" t="str">
        <f>S11</f>
        <v>R00</v>
      </c>
      <c r="T12" s="30"/>
      <c r="U12" s="31"/>
      <c r="V12" s="31" t="s">
        <v>29</v>
      </c>
      <c r="W12" s="32">
        <f ca="1">SUMIF('data58_2 B'!$T$2:$U$107,A12,'data58_2 B'!$U$2:$U$107)</f>
        <v>0</v>
      </c>
      <c r="X12" s="33">
        <f ca="1">SUMIF('data58_2 B'!$T$2:$U$107,B12,'data58_2 B'!$U$2:$U$107)</f>
        <v>0</v>
      </c>
      <c r="Y12" s="33">
        <f ca="1">SUMIF('data58_2 B'!$T$2:$U$107,C12,'data58_2 B'!$U$2:$U$107)</f>
        <v>0</v>
      </c>
      <c r="Z12" s="33">
        <f ca="1">SUMIF('data58_2 B'!$T$2:$U$107,D12,'data58_2 B'!$U$2:$U$107)</f>
        <v>0</v>
      </c>
      <c r="AA12" s="33">
        <f ca="1">SUMIF('data58_2 B'!$T$2:$U$107,E12,'data58_2 B'!$U$2:$U$107)</f>
        <v>0</v>
      </c>
      <c r="AB12" s="33">
        <f ca="1">SUMIF('data58_2 B'!$T$2:$U$107,F12,'data58_2 B'!$U$2:$U$107)</f>
        <v>0</v>
      </c>
      <c r="AC12" s="33">
        <f ca="1">SUMIF('data58_2 B'!$T$2:$U$107,G12,'data58_2 B'!$U$2:$U$107)</f>
        <v>0</v>
      </c>
      <c r="AD12" s="33">
        <f ca="1">SUMIF('data58_2 B'!$T$2:$U$107,H12,'data58_2 B'!$U$2:$U$107)</f>
        <v>0</v>
      </c>
      <c r="AE12" s="33">
        <f ca="1">SUMIF('data58_2 B'!$T$2:$U$107,I12,'data58_2 B'!$U$2:$U$107)</f>
        <v>0</v>
      </c>
      <c r="AF12" s="33">
        <f ca="1">SUMIF('data58_2 B'!$T$2:$U$107,J12,'data58_2 B'!$U$2:$U$107)</f>
        <v>0</v>
      </c>
      <c r="AG12" s="33">
        <f ca="1">SUMIF('data58_2 B'!$T$2:$U$107,K12,'data58_2 B'!$U$2:$U$107)</f>
        <v>0</v>
      </c>
      <c r="AH12" s="33">
        <f ca="1">SUMIF('data58_2 B'!$T$2:$U$107,L12,'data58_2 B'!$U$2:$U$107)</f>
        <v>0</v>
      </c>
      <c r="AI12" s="33">
        <f ca="1">SUMIF('data58_2 B'!$T$2:$U$107,M12,'data58_2 B'!$U$2:$U$107)</f>
        <v>0</v>
      </c>
      <c r="AJ12" s="33">
        <f ca="1">SUMIF('data58_2 B'!$T$2:$U$107,N12,'data58_2 B'!$U$2:$U$107)</f>
        <v>0</v>
      </c>
      <c r="AK12" s="33">
        <f ca="1">SUMIF('data58_2 B'!$T$2:$U$107,O12,'data58_2 B'!$U$2:$U$107)</f>
        <v>0</v>
      </c>
      <c r="AL12" s="33">
        <f ca="1">SUMIF('data58_2 B'!$T$2:$U$107,P12,'data58_2 B'!$U$2:$U$107)</f>
        <v>0</v>
      </c>
      <c r="AM12" s="34">
        <f ca="1">SUMIF('data58_2 B'!$T$2:$U$107,Q12,'data58_2 B'!$U$2:$U$107)</f>
        <v>0</v>
      </c>
      <c r="AN12" s="68">
        <f t="shared" ca="1" si="5"/>
        <v>0</v>
      </c>
      <c r="AP12" s="49">
        <v>0</v>
      </c>
    </row>
    <row r="13" spans="1:42" ht="15" customHeight="1" x14ac:dyDescent="0.3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T13" s="30"/>
      <c r="U13" s="31"/>
      <c r="V13" s="31" t="s">
        <v>27</v>
      </c>
      <c r="W13" s="32">
        <f ca="1">+W11+W12</f>
        <v>0</v>
      </c>
      <c r="X13" s="33">
        <f t="shared" ref="X13:AM13" ca="1" si="6">+X11+X12</f>
        <v>0</v>
      </c>
      <c r="Y13" s="33">
        <f t="shared" ca="1" si="6"/>
        <v>0</v>
      </c>
      <c r="Z13" s="33">
        <f t="shared" ca="1" si="6"/>
        <v>0</v>
      </c>
      <c r="AA13" s="33">
        <f t="shared" ca="1" si="6"/>
        <v>0</v>
      </c>
      <c r="AB13" s="33">
        <f t="shared" ca="1" si="6"/>
        <v>0</v>
      </c>
      <c r="AC13" s="33">
        <f t="shared" ca="1" si="6"/>
        <v>0</v>
      </c>
      <c r="AD13" s="33">
        <f t="shared" ca="1" si="6"/>
        <v>0</v>
      </c>
      <c r="AE13" s="33">
        <f t="shared" ca="1" si="6"/>
        <v>0</v>
      </c>
      <c r="AF13" s="33">
        <f t="shared" ca="1" si="6"/>
        <v>0</v>
      </c>
      <c r="AG13" s="33">
        <f t="shared" ca="1" si="6"/>
        <v>0</v>
      </c>
      <c r="AH13" s="33">
        <f t="shared" ca="1" si="6"/>
        <v>0</v>
      </c>
      <c r="AI13" s="33">
        <f t="shared" ca="1" si="6"/>
        <v>0</v>
      </c>
      <c r="AJ13" s="33">
        <f t="shared" ca="1" si="6"/>
        <v>0</v>
      </c>
      <c r="AK13" s="33">
        <f t="shared" ca="1" si="6"/>
        <v>0</v>
      </c>
      <c r="AL13" s="33">
        <f t="shared" ca="1" si="6"/>
        <v>0</v>
      </c>
      <c r="AM13" s="34">
        <f t="shared" ca="1" si="6"/>
        <v>0</v>
      </c>
      <c r="AN13" s="68">
        <f t="shared" ca="1" si="5"/>
        <v>0</v>
      </c>
      <c r="AP13" s="49">
        <v>0</v>
      </c>
    </row>
    <row r="14" spans="1:42" ht="15" customHeight="1" x14ac:dyDescent="0.2">
      <c r="A14" s="71" t="str">
        <f t="shared" ref="A14:Q14" si="7">$S14&amp;$R14&amp;A$2&amp;A$3</f>
        <v>R00G_GAป_B</v>
      </c>
      <c r="B14" s="71" t="str">
        <f t="shared" si="7"/>
        <v>R00G_GNป_B</v>
      </c>
      <c r="C14" s="71" t="str">
        <f t="shared" si="7"/>
        <v>R00G_GBป_B</v>
      </c>
      <c r="D14" s="71" t="str">
        <f t="shared" si="7"/>
        <v>R00G_GLป_B</v>
      </c>
      <c r="E14" s="71" t="str">
        <f t="shared" si="7"/>
        <v>R00G_GCป_B</v>
      </c>
      <c r="F14" s="71" t="str">
        <f t="shared" si="7"/>
        <v>R00G_GDป_B</v>
      </c>
      <c r="G14" s="71" t="str">
        <f t="shared" si="7"/>
        <v>R00G_GEป_B</v>
      </c>
      <c r="H14" s="71" t="str">
        <f t="shared" si="7"/>
        <v>R00G_GRป_B</v>
      </c>
      <c r="I14" s="71" t="str">
        <f t="shared" si="7"/>
        <v>R00G_GFป_B</v>
      </c>
      <c r="J14" s="71" t="str">
        <f t="shared" si="7"/>
        <v>R00G_GGป_B</v>
      </c>
      <c r="K14" s="71" t="str">
        <f t="shared" si="7"/>
        <v>R00G_GHป_B</v>
      </c>
      <c r="L14" s="71" t="str">
        <f t="shared" si="7"/>
        <v>R00G_GIป_B</v>
      </c>
      <c r="M14" s="71" t="str">
        <f t="shared" si="7"/>
        <v>R00G_GKป_B</v>
      </c>
      <c r="N14" s="71" t="str">
        <f t="shared" si="7"/>
        <v>R00G_GYป_B</v>
      </c>
      <c r="O14" s="71" t="str">
        <f t="shared" si="7"/>
        <v>R00G_GTป_B</v>
      </c>
      <c r="P14" s="71" t="str">
        <f t="shared" si="7"/>
        <v>R00G_GSป_B</v>
      </c>
      <c r="Q14" s="71" t="str">
        <f t="shared" si="7"/>
        <v>R00G_GPป_B</v>
      </c>
      <c r="R14" s="48" t="s">
        <v>35</v>
      </c>
      <c r="S14" s="1" t="str">
        <f>S11</f>
        <v>R00</v>
      </c>
      <c r="T14" s="30"/>
      <c r="U14" s="31" t="s">
        <v>30</v>
      </c>
      <c r="V14" s="31" t="s">
        <v>29</v>
      </c>
      <c r="W14" s="32">
        <f ca="1">SUMIF('data58_2 B'!$T$2:$U$107,A14,'data58_2 B'!$U$2:$U$107)</f>
        <v>0</v>
      </c>
      <c r="X14" s="33">
        <f ca="1">SUMIF('data58_2 B'!$T$2:$U$107,B14,'data58_2 B'!$U$2:$U$107)</f>
        <v>0</v>
      </c>
      <c r="Y14" s="33">
        <f ca="1">SUMIF('data58_2 B'!$T$2:$U$107,C14,'data58_2 B'!$U$2:$U$107)</f>
        <v>0</v>
      </c>
      <c r="Z14" s="33">
        <f ca="1">SUMIF('data58_2 B'!$T$2:$U$107,D14,'data58_2 B'!$U$2:$U$107)</f>
        <v>0</v>
      </c>
      <c r="AA14" s="33">
        <f ca="1">SUMIF('data58_2 B'!$T$2:$U$107,E14,'data58_2 B'!$U$2:$U$107)</f>
        <v>0</v>
      </c>
      <c r="AB14" s="33">
        <f ca="1">SUMIF('data58_2 B'!$T$2:$U$107,F14,'data58_2 B'!$U$2:$U$107)</f>
        <v>0</v>
      </c>
      <c r="AC14" s="33">
        <f ca="1">SUMIF('data58_2 B'!$T$2:$U$107,G14,'data58_2 B'!$U$2:$U$107)</f>
        <v>0</v>
      </c>
      <c r="AD14" s="33">
        <f ca="1">SUMIF('data58_2 B'!$T$2:$U$107,H14,'data58_2 B'!$U$2:$U$107)</f>
        <v>9</v>
      </c>
      <c r="AE14" s="33">
        <f ca="1">SUMIF('data58_2 B'!$T$2:$U$107,I14,'data58_2 B'!$U$2:$U$107)</f>
        <v>0</v>
      </c>
      <c r="AF14" s="33">
        <f ca="1">SUMIF('data58_2 B'!$T$2:$U$107,J14,'data58_2 B'!$U$2:$U$107)</f>
        <v>0</v>
      </c>
      <c r="AG14" s="33">
        <f ca="1">SUMIF('data58_2 B'!$T$2:$U$107,K14,'data58_2 B'!$U$2:$U$107)</f>
        <v>0</v>
      </c>
      <c r="AH14" s="33">
        <f ca="1">SUMIF('data58_2 B'!$T$2:$U$107,L14,'data58_2 B'!$U$2:$U$107)</f>
        <v>0</v>
      </c>
      <c r="AI14" s="33">
        <f ca="1">SUMIF('data58_2 B'!$T$2:$U$107,M14,'data58_2 B'!$U$2:$U$107)</f>
        <v>0</v>
      </c>
      <c r="AJ14" s="33">
        <f ca="1">SUMIF('data58_2 B'!$T$2:$U$107,N14,'data58_2 B'!$U$2:$U$107)</f>
        <v>0</v>
      </c>
      <c r="AK14" s="33">
        <f ca="1">SUMIF('data58_2 B'!$T$2:$U$107,O14,'data58_2 B'!$U$2:$U$107)</f>
        <v>0</v>
      </c>
      <c r="AL14" s="33">
        <f ca="1">SUMIF('data58_2 B'!$T$2:$U$107,P14,'data58_2 B'!$U$2:$U$107)</f>
        <v>0</v>
      </c>
      <c r="AM14" s="34">
        <f ca="1">SUMIF('data58_2 B'!$T$2:$U$107,Q14,'data58_2 B'!$U$2:$U$107)</f>
        <v>0</v>
      </c>
      <c r="AN14" s="68">
        <f t="shared" ca="1" si="5"/>
        <v>9</v>
      </c>
      <c r="AP14" s="49">
        <v>6.3333333333333339</v>
      </c>
    </row>
    <row r="15" spans="1:42" ht="15" customHeight="1" x14ac:dyDescent="0.3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T15" s="30"/>
      <c r="U15" s="31"/>
      <c r="V15" s="31" t="s">
        <v>31</v>
      </c>
      <c r="W15" s="32">
        <f ca="1">+W14*1</f>
        <v>0</v>
      </c>
      <c r="X15" s="33">
        <f t="shared" ref="X15:AM15" ca="1" si="8">+X14*1</f>
        <v>0</v>
      </c>
      <c r="Y15" s="33">
        <f t="shared" ca="1" si="8"/>
        <v>0</v>
      </c>
      <c r="Z15" s="33">
        <f t="shared" ca="1" si="8"/>
        <v>0</v>
      </c>
      <c r="AA15" s="33">
        <f t="shared" ca="1" si="8"/>
        <v>0</v>
      </c>
      <c r="AB15" s="33">
        <f t="shared" ca="1" si="8"/>
        <v>0</v>
      </c>
      <c r="AC15" s="33">
        <f t="shared" ca="1" si="8"/>
        <v>0</v>
      </c>
      <c r="AD15" s="33">
        <f t="shared" ca="1" si="8"/>
        <v>9</v>
      </c>
      <c r="AE15" s="33">
        <f t="shared" ca="1" si="8"/>
        <v>0</v>
      </c>
      <c r="AF15" s="33">
        <f t="shared" ca="1" si="8"/>
        <v>0</v>
      </c>
      <c r="AG15" s="33">
        <f t="shared" ca="1" si="8"/>
        <v>0</v>
      </c>
      <c r="AH15" s="33">
        <f t="shared" ca="1" si="8"/>
        <v>0</v>
      </c>
      <c r="AI15" s="33">
        <f t="shared" ca="1" si="8"/>
        <v>0</v>
      </c>
      <c r="AJ15" s="33">
        <f t="shared" ca="1" si="8"/>
        <v>0</v>
      </c>
      <c r="AK15" s="33">
        <f t="shared" ca="1" si="8"/>
        <v>0</v>
      </c>
      <c r="AL15" s="33">
        <f t="shared" ca="1" si="8"/>
        <v>0</v>
      </c>
      <c r="AM15" s="34">
        <f t="shared" ca="1" si="8"/>
        <v>0</v>
      </c>
      <c r="AN15" s="68">
        <f t="shared" ca="1" si="5"/>
        <v>9</v>
      </c>
      <c r="AP15" s="49">
        <v>6.3333333333333339</v>
      </c>
    </row>
    <row r="16" spans="1:42" ht="15" customHeight="1" x14ac:dyDescent="0.3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T16" s="35"/>
      <c r="U16" s="36" t="s">
        <v>32</v>
      </c>
      <c r="V16" s="36"/>
      <c r="W16" s="37">
        <f ca="1">+W13+W15</f>
        <v>0</v>
      </c>
      <c r="X16" s="38">
        <f t="shared" ref="X16:AM16" ca="1" si="9">+X13+X15</f>
        <v>0</v>
      </c>
      <c r="Y16" s="38">
        <f t="shared" ca="1" si="9"/>
        <v>0</v>
      </c>
      <c r="Z16" s="38">
        <f t="shared" ca="1" si="9"/>
        <v>0</v>
      </c>
      <c r="AA16" s="38">
        <f t="shared" ca="1" si="9"/>
        <v>0</v>
      </c>
      <c r="AB16" s="38">
        <f t="shared" ca="1" si="9"/>
        <v>0</v>
      </c>
      <c r="AC16" s="38">
        <f t="shared" ca="1" si="9"/>
        <v>0</v>
      </c>
      <c r="AD16" s="38">
        <f t="shared" ca="1" si="9"/>
        <v>9</v>
      </c>
      <c r="AE16" s="38">
        <f t="shared" ca="1" si="9"/>
        <v>0</v>
      </c>
      <c r="AF16" s="38">
        <f t="shared" ca="1" si="9"/>
        <v>0</v>
      </c>
      <c r="AG16" s="38">
        <f t="shared" ca="1" si="9"/>
        <v>0</v>
      </c>
      <c r="AH16" s="38">
        <f t="shared" ca="1" si="9"/>
        <v>0</v>
      </c>
      <c r="AI16" s="38">
        <f t="shared" ca="1" si="9"/>
        <v>0</v>
      </c>
      <c r="AJ16" s="38">
        <f t="shared" ca="1" si="9"/>
        <v>0</v>
      </c>
      <c r="AK16" s="38">
        <f t="shared" ca="1" si="9"/>
        <v>0</v>
      </c>
      <c r="AL16" s="38">
        <f t="shared" ca="1" si="9"/>
        <v>0</v>
      </c>
      <c r="AM16" s="39">
        <f t="shared" ca="1" si="9"/>
        <v>0</v>
      </c>
      <c r="AN16" s="69">
        <f t="shared" ca="1" si="5"/>
        <v>9</v>
      </c>
      <c r="AP16" s="49">
        <v>6.3333333333333339</v>
      </c>
    </row>
    <row r="17" spans="1:42" ht="15" customHeight="1" x14ac:dyDescent="0.2">
      <c r="A17" s="71" t="str">
        <f t="shared" ref="A17:I18" si="10">$S17&amp;$R17&amp;A$2&amp;A$3</f>
        <v>R01UG_UGAป_B</v>
      </c>
      <c r="B17" s="71" t="str">
        <f t="shared" si="10"/>
        <v>R01UG_UGNป_B</v>
      </c>
      <c r="C17" s="71" t="str">
        <f t="shared" si="10"/>
        <v>R01UG_UGBป_B</v>
      </c>
      <c r="D17" s="71" t="str">
        <f t="shared" si="10"/>
        <v>R01UG_UGLป_B</v>
      </c>
      <c r="E17" s="71" t="str">
        <f t="shared" si="10"/>
        <v>R01UG_UGCป_B</v>
      </c>
      <c r="F17" s="71" t="str">
        <f t="shared" si="10"/>
        <v>R01UG_UGDป_B</v>
      </c>
      <c r="G17" s="71" t="str">
        <f t="shared" si="10"/>
        <v>R01UG_UGEป_B</v>
      </c>
      <c r="H17" s="71" t="str">
        <f t="shared" si="10"/>
        <v>R01UG_UGRป_B</v>
      </c>
      <c r="I17" s="71" t="str">
        <f t="shared" si="10"/>
        <v>R01UG_UGFป_B</v>
      </c>
      <c r="J17" s="71" t="str">
        <f t="shared" ref="J17:Q18" si="11">$S17&amp;$R17&amp;J$2&amp;J$3</f>
        <v>R01UG_UGGป_B</v>
      </c>
      <c r="K17" s="71" t="str">
        <f t="shared" si="11"/>
        <v>R01UG_UGHป_B</v>
      </c>
      <c r="L17" s="71" t="str">
        <f t="shared" si="11"/>
        <v>R01UG_UGIป_B</v>
      </c>
      <c r="M17" s="71" t="str">
        <f t="shared" si="11"/>
        <v>R01UG_UGKป_B</v>
      </c>
      <c r="N17" s="71" t="str">
        <f t="shared" si="11"/>
        <v>R01UG_UGYป_B</v>
      </c>
      <c r="O17" s="71" t="str">
        <f t="shared" si="11"/>
        <v>R01UG_UGTป_B</v>
      </c>
      <c r="P17" s="71" t="str">
        <f t="shared" si="11"/>
        <v>R01UG_UGSป_B</v>
      </c>
      <c r="Q17" s="71" t="str">
        <f t="shared" si="11"/>
        <v>R01UG_UGPป_B</v>
      </c>
      <c r="R17" s="48" t="s">
        <v>33</v>
      </c>
      <c r="S17" s="27" t="s">
        <v>39</v>
      </c>
      <c r="T17" s="28" t="s">
        <v>40</v>
      </c>
      <c r="U17" s="29" t="s">
        <v>28</v>
      </c>
      <c r="V17" s="29" t="s">
        <v>28</v>
      </c>
      <c r="W17" s="64">
        <f ca="1">SUMIF('data58_2 B'!$T$2:$U$107,A17,'data58_2 B'!$U$2:$U$107)</f>
        <v>1.411764705882353</v>
      </c>
      <c r="X17" s="65">
        <f ca="1">SUMIF('data58_2 B'!$T$2:$U$107,B17,'data58_2 B'!$U$2:$U$107)</f>
        <v>0.52941176470588236</v>
      </c>
      <c r="Y17" s="65">
        <f ca="1">SUMIF('data58_2 B'!$T$2:$U$107,C17,'data58_2 B'!$U$2:$U$107)</f>
        <v>0.52941176470588236</v>
      </c>
      <c r="Z17" s="65">
        <f ca="1">SUMIF('data58_2 B'!$T$2:$U$107,D17,'data58_2 B'!$U$2:$U$107)</f>
        <v>0.35294117647058826</v>
      </c>
      <c r="AA17" s="65">
        <f ca="1">SUMIF('data58_2 B'!$T$2:$U$107,E17,'data58_2 B'!$U$2:$U$107)</f>
        <v>0.52941176470588236</v>
      </c>
      <c r="AB17" s="65">
        <f ca="1">SUMIF('data58_2 B'!$T$2:$U$107,F17,'data58_2 B'!$U$2:$U$107)</f>
        <v>1.411764705882353</v>
      </c>
      <c r="AC17" s="65">
        <f ca="1">SUMIF('data58_2 B'!$T$2:$U$107,G17,'data58_2 B'!$U$2:$U$107)</f>
        <v>1.2352941176470589</v>
      </c>
      <c r="AD17" s="65">
        <f ca="1">SUMIF('data58_2 B'!$T$2:$U$107,H17,'data58_2 B'!$U$2:$U$107)</f>
        <v>206.76470588235293</v>
      </c>
      <c r="AE17" s="65">
        <f ca="1">SUMIF('data58_2 B'!$T$2:$U$107,I17,'data58_2 B'!$U$2:$U$107)</f>
        <v>0.70588235294117652</v>
      </c>
      <c r="AF17" s="65">
        <f ca="1">SUMIF('data58_2 B'!$T$2:$U$107,J17,'data58_2 B'!$U$2:$U$107)</f>
        <v>0.52941176470588236</v>
      </c>
      <c r="AG17" s="65">
        <f ca="1">SUMIF('data58_2 B'!$T$2:$U$107,K17,'data58_2 B'!$U$2:$U$107)</f>
        <v>1.7647058823529413</v>
      </c>
      <c r="AH17" s="65">
        <f ca="1">SUMIF('data58_2 B'!$T$2:$U$107,L17,'data58_2 B'!$U$2:$U$107)</f>
        <v>0.17647058823529413</v>
      </c>
      <c r="AI17" s="65">
        <f ca="1">SUMIF('data58_2 B'!$T$2:$U$107,M17,'data58_2 B'!$U$2:$U$107)</f>
        <v>0.52941176470588236</v>
      </c>
      <c r="AJ17" s="65">
        <f ca="1">SUMIF('data58_2 B'!$T$2:$U$107,N17,'data58_2 B'!$U$2:$U$107)</f>
        <v>0</v>
      </c>
      <c r="AK17" s="65">
        <f ca="1">SUMIF('data58_2 B'!$T$2:$U$107,O17,'data58_2 B'!$U$2:$U$107)</f>
        <v>0</v>
      </c>
      <c r="AL17" s="65">
        <f ca="1">SUMIF('data58_2 B'!$T$2:$U$107,P17,'data58_2 B'!$U$2:$U$107)</f>
        <v>0</v>
      </c>
      <c r="AM17" s="66">
        <f ca="1">SUMIF('data58_2 B'!$T$2:$U$107,Q17,'data58_2 B'!$U$2:$U$107)</f>
        <v>3</v>
      </c>
      <c r="AN17" s="67">
        <f t="shared" ref="AN17:AN40" ca="1" si="12">SUM(W17:AM17)</f>
        <v>219.47058823529412</v>
      </c>
      <c r="AP17" s="49">
        <v>213.76470588235293</v>
      </c>
    </row>
    <row r="18" spans="1:42" ht="15" customHeight="1" x14ac:dyDescent="0.2">
      <c r="A18" s="71" t="str">
        <f t="shared" si="10"/>
        <v>R01UG_GAป_B</v>
      </c>
      <c r="B18" s="71" t="str">
        <f t="shared" si="10"/>
        <v>R01UG_GNป_B</v>
      </c>
      <c r="C18" s="71" t="str">
        <f t="shared" si="10"/>
        <v>R01UG_GBป_B</v>
      </c>
      <c r="D18" s="71" t="str">
        <f t="shared" si="10"/>
        <v>R01UG_GLป_B</v>
      </c>
      <c r="E18" s="71" t="str">
        <f t="shared" si="10"/>
        <v>R01UG_GCป_B</v>
      </c>
      <c r="F18" s="71" t="str">
        <f t="shared" si="10"/>
        <v>R01UG_GDป_B</v>
      </c>
      <c r="G18" s="71" t="str">
        <f t="shared" si="10"/>
        <v>R01UG_GEป_B</v>
      </c>
      <c r="H18" s="71" t="str">
        <f t="shared" si="10"/>
        <v>R01UG_GRป_B</v>
      </c>
      <c r="I18" s="71" t="str">
        <f t="shared" si="10"/>
        <v>R01UG_GFป_B</v>
      </c>
      <c r="J18" s="71" t="str">
        <f t="shared" si="11"/>
        <v>R01UG_GGป_B</v>
      </c>
      <c r="K18" s="71" t="str">
        <f t="shared" si="11"/>
        <v>R01UG_GHป_B</v>
      </c>
      <c r="L18" s="71" t="str">
        <f t="shared" si="11"/>
        <v>R01UG_GIป_B</v>
      </c>
      <c r="M18" s="71" t="str">
        <f t="shared" si="11"/>
        <v>R01UG_GKป_B</v>
      </c>
      <c r="N18" s="71" t="str">
        <f t="shared" si="11"/>
        <v>R01UG_GYป_B</v>
      </c>
      <c r="O18" s="71" t="str">
        <f t="shared" si="11"/>
        <v>R01UG_GTป_B</v>
      </c>
      <c r="P18" s="71" t="str">
        <f t="shared" si="11"/>
        <v>R01UG_GSป_B</v>
      </c>
      <c r="Q18" s="71" t="str">
        <f t="shared" si="11"/>
        <v>R01UG_GPป_B</v>
      </c>
      <c r="R18" s="48" t="s">
        <v>34</v>
      </c>
      <c r="S18" s="1" t="str">
        <f>S17</f>
        <v>R01</v>
      </c>
      <c r="T18" s="30"/>
      <c r="U18" s="31"/>
      <c r="V18" s="31" t="s">
        <v>29</v>
      </c>
      <c r="W18" s="32">
        <f ca="1">SUMIF('data58_2 B'!$T$2:$U$107,A18,'data58_2 B'!$U$2:$U$107)</f>
        <v>0</v>
      </c>
      <c r="X18" s="33">
        <f ca="1">SUMIF('data58_2 B'!$T$2:$U$107,B18,'data58_2 B'!$U$2:$U$107)</f>
        <v>0</v>
      </c>
      <c r="Y18" s="33">
        <f ca="1">SUMIF('data58_2 B'!$T$2:$U$107,C18,'data58_2 B'!$U$2:$U$107)</f>
        <v>0</v>
      </c>
      <c r="Z18" s="33">
        <f ca="1">SUMIF('data58_2 B'!$T$2:$U$107,D18,'data58_2 B'!$U$2:$U$107)</f>
        <v>0</v>
      </c>
      <c r="AA18" s="33">
        <f ca="1">SUMIF('data58_2 B'!$T$2:$U$107,E18,'data58_2 B'!$U$2:$U$107)</f>
        <v>0</v>
      </c>
      <c r="AB18" s="33">
        <f ca="1">SUMIF('data58_2 B'!$T$2:$U$107,F18,'data58_2 B'!$U$2:$U$107)</f>
        <v>0</v>
      </c>
      <c r="AC18" s="33">
        <f ca="1">SUMIF('data58_2 B'!$T$2:$U$107,G18,'data58_2 B'!$U$2:$U$107)</f>
        <v>0</v>
      </c>
      <c r="AD18" s="33">
        <f ca="1">SUMIF('data58_2 B'!$T$2:$U$107,H18,'data58_2 B'!$U$2:$U$107)</f>
        <v>0</v>
      </c>
      <c r="AE18" s="33">
        <f ca="1">SUMIF('data58_2 B'!$T$2:$U$107,I18,'data58_2 B'!$U$2:$U$107)</f>
        <v>0</v>
      </c>
      <c r="AF18" s="33">
        <f ca="1">SUMIF('data58_2 B'!$T$2:$U$107,J18,'data58_2 B'!$U$2:$U$107)</f>
        <v>0</v>
      </c>
      <c r="AG18" s="33">
        <f ca="1">SUMIF('data58_2 B'!$T$2:$U$107,K18,'data58_2 B'!$U$2:$U$107)</f>
        <v>0</v>
      </c>
      <c r="AH18" s="33">
        <f ca="1">SUMIF('data58_2 B'!$T$2:$U$107,L18,'data58_2 B'!$U$2:$U$107)</f>
        <v>0</v>
      </c>
      <c r="AI18" s="33">
        <f ca="1">SUMIF('data58_2 B'!$T$2:$U$107,M18,'data58_2 B'!$U$2:$U$107)</f>
        <v>0</v>
      </c>
      <c r="AJ18" s="33">
        <f ca="1">SUMIF('data58_2 B'!$T$2:$U$107,N18,'data58_2 B'!$U$2:$U$107)</f>
        <v>0</v>
      </c>
      <c r="AK18" s="33">
        <f ca="1">SUMIF('data58_2 B'!$T$2:$U$107,O18,'data58_2 B'!$U$2:$U$107)</f>
        <v>0</v>
      </c>
      <c r="AL18" s="33">
        <f ca="1">SUMIF('data58_2 B'!$T$2:$U$107,P18,'data58_2 B'!$U$2:$U$107)</f>
        <v>0</v>
      </c>
      <c r="AM18" s="34">
        <f ca="1">SUMIF('data58_2 B'!$T$2:$U$107,Q18,'data58_2 B'!$U$2:$U$107)</f>
        <v>0</v>
      </c>
      <c r="AN18" s="68">
        <f t="shared" ca="1" si="12"/>
        <v>0</v>
      </c>
      <c r="AP18" s="49">
        <v>0</v>
      </c>
    </row>
    <row r="19" spans="1:42" ht="15" customHeight="1" x14ac:dyDescent="0.3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T19" s="30"/>
      <c r="U19" s="31"/>
      <c r="V19" s="31" t="s">
        <v>27</v>
      </c>
      <c r="W19" s="32">
        <f t="shared" ref="W19" ca="1" si="13">+W17+W18</f>
        <v>1.411764705882353</v>
      </c>
      <c r="X19" s="33">
        <f t="shared" ref="X19" ca="1" si="14">+X17+X18</f>
        <v>0.52941176470588236</v>
      </c>
      <c r="Y19" s="33">
        <f t="shared" ref="Y19" ca="1" si="15">+Y17+Y18</f>
        <v>0.52941176470588236</v>
      </c>
      <c r="Z19" s="33">
        <f t="shared" ref="Z19" ca="1" si="16">+Z17+Z18</f>
        <v>0.35294117647058826</v>
      </c>
      <c r="AA19" s="33">
        <f t="shared" ref="AA19" ca="1" si="17">+AA17+AA18</f>
        <v>0.52941176470588236</v>
      </c>
      <c r="AB19" s="33">
        <f t="shared" ref="AB19" ca="1" si="18">+AB17+AB18</f>
        <v>1.411764705882353</v>
      </c>
      <c r="AC19" s="33">
        <f t="shared" ref="AC19" ca="1" si="19">+AC17+AC18</f>
        <v>1.2352941176470589</v>
      </c>
      <c r="AD19" s="33">
        <f t="shared" ref="AD19" ca="1" si="20">+AD17+AD18</f>
        <v>206.76470588235293</v>
      </c>
      <c r="AE19" s="33">
        <f t="shared" ref="AE19" ca="1" si="21">+AE17+AE18</f>
        <v>0.70588235294117652</v>
      </c>
      <c r="AF19" s="33">
        <f t="shared" ref="AF19" ca="1" si="22">+AF17+AF18</f>
        <v>0.52941176470588236</v>
      </c>
      <c r="AG19" s="33">
        <f t="shared" ref="AG19" ca="1" si="23">+AG17+AG18</f>
        <v>1.7647058823529413</v>
      </c>
      <c r="AH19" s="33">
        <f t="shared" ref="AH19" ca="1" si="24">+AH17+AH18</f>
        <v>0.17647058823529413</v>
      </c>
      <c r="AI19" s="33">
        <f t="shared" ref="AI19" ca="1" si="25">+AI17+AI18</f>
        <v>0.52941176470588236</v>
      </c>
      <c r="AJ19" s="33">
        <f t="shared" ref="AJ19" ca="1" si="26">+AJ17+AJ18</f>
        <v>0</v>
      </c>
      <c r="AK19" s="33">
        <f t="shared" ref="AK19" ca="1" si="27">+AK17+AK18</f>
        <v>0</v>
      </c>
      <c r="AL19" s="33">
        <f t="shared" ref="AL19" ca="1" si="28">+AL17+AL18</f>
        <v>0</v>
      </c>
      <c r="AM19" s="34">
        <f t="shared" ref="AM19" ca="1" si="29">+AM17+AM18</f>
        <v>3</v>
      </c>
      <c r="AN19" s="68">
        <f t="shared" ca="1" si="12"/>
        <v>219.47058823529412</v>
      </c>
      <c r="AP19" s="49">
        <v>213.76470588235293</v>
      </c>
    </row>
    <row r="20" spans="1:42" ht="15" customHeight="1" x14ac:dyDescent="0.2">
      <c r="A20" s="71" t="str">
        <f t="shared" ref="A20:Q20" si="30">$S20&amp;$R20&amp;A$2&amp;A$3</f>
        <v>R01G_GAป_B</v>
      </c>
      <c r="B20" s="71" t="str">
        <f t="shared" si="30"/>
        <v>R01G_GNป_B</v>
      </c>
      <c r="C20" s="71" t="str">
        <f t="shared" si="30"/>
        <v>R01G_GBป_B</v>
      </c>
      <c r="D20" s="71" t="str">
        <f t="shared" si="30"/>
        <v>R01G_GLป_B</v>
      </c>
      <c r="E20" s="71" t="str">
        <f t="shared" si="30"/>
        <v>R01G_GCป_B</v>
      </c>
      <c r="F20" s="71" t="str">
        <f t="shared" si="30"/>
        <v>R01G_GDป_B</v>
      </c>
      <c r="G20" s="71" t="str">
        <f t="shared" si="30"/>
        <v>R01G_GEป_B</v>
      </c>
      <c r="H20" s="71" t="str">
        <f t="shared" si="30"/>
        <v>R01G_GRป_B</v>
      </c>
      <c r="I20" s="71" t="str">
        <f t="shared" si="30"/>
        <v>R01G_GFป_B</v>
      </c>
      <c r="J20" s="71" t="str">
        <f t="shared" si="30"/>
        <v>R01G_GGป_B</v>
      </c>
      <c r="K20" s="71" t="str">
        <f t="shared" si="30"/>
        <v>R01G_GHป_B</v>
      </c>
      <c r="L20" s="71" t="str">
        <f t="shared" si="30"/>
        <v>R01G_GIป_B</v>
      </c>
      <c r="M20" s="71" t="str">
        <f t="shared" si="30"/>
        <v>R01G_GKป_B</v>
      </c>
      <c r="N20" s="71" t="str">
        <f t="shared" si="30"/>
        <v>R01G_GYป_B</v>
      </c>
      <c r="O20" s="71" t="str">
        <f t="shared" si="30"/>
        <v>R01G_GTป_B</v>
      </c>
      <c r="P20" s="71" t="str">
        <f t="shared" si="30"/>
        <v>R01G_GSป_B</v>
      </c>
      <c r="Q20" s="71" t="str">
        <f t="shared" si="30"/>
        <v>R01G_GPป_B</v>
      </c>
      <c r="R20" s="48" t="s">
        <v>35</v>
      </c>
      <c r="S20" s="1" t="str">
        <f>S17</f>
        <v>R01</v>
      </c>
      <c r="T20" s="30"/>
      <c r="U20" s="31" t="s">
        <v>30</v>
      </c>
      <c r="V20" s="31" t="s">
        <v>29</v>
      </c>
      <c r="W20" s="32">
        <f ca="1">SUMIF('data58_2 B'!$T$2:$U$107,A20,'data58_2 B'!$U$2:$U$107)</f>
        <v>0</v>
      </c>
      <c r="X20" s="33">
        <f ca="1">SUMIF('data58_2 B'!$T$2:$U$107,B20,'data58_2 B'!$U$2:$U$107)</f>
        <v>0</v>
      </c>
      <c r="Y20" s="33">
        <f ca="1">SUMIF('data58_2 B'!$T$2:$U$107,C20,'data58_2 B'!$U$2:$U$107)</f>
        <v>0</v>
      </c>
      <c r="Z20" s="33">
        <f ca="1">SUMIF('data58_2 B'!$T$2:$U$107,D20,'data58_2 B'!$U$2:$U$107)</f>
        <v>0</v>
      </c>
      <c r="AA20" s="33">
        <f ca="1">SUMIF('data58_2 B'!$T$2:$U$107,E20,'data58_2 B'!$U$2:$U$107)</f>
        <v>0</v>
      </c>
      <c r="AB20" s="33">
        <f ca="1">SUMIF('data58_2 B'!$T$2:$U$107,F20,'data58_2 B'!$U$2:$U$107)</f>
        <v>0</v>
      </c>
      <c r="AC20" s="33">
        <f ca="1">SUMIF('data58_2 B'!$T$2:$U$107,G20,'data58_2 B'!$U$2:$U$107)</f>
        <v>0</v>
      </c>
      <c r="AD20" s="33">
        <f ca="1">SUMIF('data58_2 B'!$T$2:$U$107,H20,'data58_2 B'!$U$2:$U$107)</f>
        <v>0</v>
      </c>
      <c r="AE20" s="33">
        <f ca="1">SUMIF('data58_2 B'!$T$2:$U$107,I20,'data58_2 B'!$U$2:$U$107)</f>
        <v>0</v>
      </c>
      <c r="AF20" s="33">
        <f ca="1">SUMIF('data58_2 B'!$T$2:$U$107,J20,'data58_2 B'!$U$2:$U$107)</f>
        <v>0</v>
      </c>
      <c r="AG20" s="33">
        <f ca="1">SUMIF('data58_2 B'!$T$2:$U$107,K20,'data58_2 B'!$U$2:$U$107)</f>
        <v>0</v>
      </c>
      <c r="AH20" s="33">
        <f ca="1">SUMIF('data58_2 B'!$T$2:$U$107,L20,'data58_2 B'!$U$2:$U$107)</f>
        <v>0</v>
      </c>
      <c r="AI20" s="33">
        <f ca="1">SUMIF('data58_2 B'!$T$2:$U$107,M20,'data58_2 B'!$U$2:$U$107)</f>
        <v>0</v>
      </c>
      <c r="AJ20" s="33">
        <f ca="1">SUMIF('data58_2 B'!$T$2:$U$107,N20,'data58_2 B'!$U$2:$U$107)</f>
        <v>0</v>
      </c>
      <c r="AK20" s="33">
        <f ca="1">SUMIF('data58_2 B'!$T$2:$U$107,O20,'data58_2 B'!$U$2:$U$107)</f>
        <v>0</v>
      </c>
      <c r="AL20" s="33">
        <f ca="1">SUMIF('data58_2 B'!$T$2:$U$107,P20,'data58_2 B'!$U$2:$U$107)</f>
        <v>0</v>
      </c>
      <c r="AM20" s="34">
        <f ca="1">SUMIF('data58_2 B'!$T$2:$U$107,Q20,'data58_2 B'!$U$2:$U$107)</f>
        <v>0</v>
      </c>
      <c r="AN20" s="68">
        <f t="shared" ca="1" si="12"/>
        <v>0</v>
      </c>
      <c r="AP20" s="49">
        <v>0</v>
      </c>
    </row>
    <row r="21" spans="1:42" ht="15" customHeight="1" x14ac:dyDescent="0.3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T21" s="30"/>
      <c r="U21" s="31"/>
      <c r="V21" s="31" t="s">
        <v>31</v>
      </c>
      <c r="W21" s="32">
        <f t="shared" ref="W21" ca="1" si="31">+W20*1</f>
        <v>0</v>
      </c>
      <c r="X21" s="33">
        <f t="shared" ref="X21" ca="1" si="32">+X20*1</f>
        <v>0</v>
      </c>
      <c r="Y21" s="33">
        <f t="shared" ref="Y21" ca="1" si="33">+Y20*1</f>
        <v>0</v>
      </c>
      <c r="Z21" s="33">
        <f t="shared" ref="Z21" ca="1" si="34">+Z20*1</f>
        <v>0</v>
      </c>
      <c r="AA21" s="33">
        <f t="shared" ref="AA21" ca="1" si="35">+AA20*1</f>
        <v>0</v>
      </c>
      <c r="AB21" s="33">
        <f t="shared" ref="AB21" ca="1" si="36">+AB20*1</f>
        <v>0</v>
      </c>
      <c r="AC21" s="33">
        <f t="shared" ref="AC21" ca="1" si="37">+AC20*1</f>
        <v>0</v>
      </c>
      <c r="AD21" s="33">
        <f t="shared" ref="AD21" ca="1" si="38">+AD20*1</f>
        <v>0</v>
      </c>
      <c r="AE21" s="33">
        <f t="shared" ref="AE21" ca="1" si="39">+AE20*1</f>
        <v>0</v>
      </c>
      <c r="AF21" s="33">
        <f t="shared" ref="AF21" ca="1" si="40">+AF20*1</f>
        <v>0</v>
      </c>
      <c r="AG21" s="33">
        <f t="shared" ref="AG21" ca="1" si="41">+AG20*1</f>
        <v>0</v>
      </c>
      <c r="AH21" s="33">
        <f t="shared" ref="AH21" ca="1" si="42">+AH20*1</f>
        <v>0</v>
      </c>
      <c r="AI21" s="33">
        <f t="shared" ref="AI21" ca="1" si="43">+AI20*1</f>
        <v>0</v>
      </c>
      <c r="AJ21" s="33">
        <f t="shared" ref="AJ21" ca="1" si="44">+AJ20*1</f>
        <v>0</v>
      </c>
      <c r="AK21" s="33">
        <f t="shared" ref="AK21" ca="1" si="45">+AK20*1</f>
        <v>0</v>
      </c>
      <c r="AL21" s="33">
        <f t="shared" ref="AL21" ca="1" si="46">+AL20*1</f>
        <v>0</v>
      </c>
      <c r="AM21" s="34">
        <f t="shared" ref="AM21" ca="1" si="47">+AM20*1</f>
        <v>0</v>
      </c>
      <c r="AN21" s="68">
        <f t="shared" ca="1" si="12"/>
        <v>0</v>
      </c>
      <c r="AP21" s="49">
        <v>0</v>
      </c>
    </row>
    <row r="22" spans="1:42" ht="15" customHeight="1" x14ac:dyDescent="0.3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T22" s="35"/>
      <c r="U22" s="36" t="s">
        <v>32</v>
      </c>
      <c r="V22" s="36"/>
      <c r="W22" s="37">
        <f t="shared" ref="W22" ca="1" si="48">+W19+W21</f>
        <v>1.411764705882353</v>
      </c>
      <c r="X22" s="38">
        <f t="shared" ref="X22" ca="1" si="49">+X19+X21</f>
        <v>0.52941176470588236</v>
      </c>
      <c r="Y22" s="38">
        <f t="shared" ref="Y22" ca="1" si="50">+Y19+Y21</f>
        <v>0.52941176470588236</v>
      </c>
      <c r="Z22" s="38">
        <f t="shared" ref="Z22" ca="1" si="51">+Z19+Z21</f>
        <v>0.35294117647058826</v>
      </c>
      <c r="AA22" s="38">
        <f t="shared" ref="AA22" ca="1" si="52">+AA19+AA21</f>
        <v>0.52941176470588236</v>
      </c>
      <c r="AB22" s="38">
        <f t="shared" ref="AB22" ca="1" si="53">+AB19+AB21</f>
        <v>1.411764705882353</v>
      </c>
      <c r="AC22" s="38">
        <f t="shared" ref="AC22" ca="1" si="54">+AC19+AC21</f>
        <v>1.2352941176470589</v>
      </c>
      <c r="AD22" s="38">
        <f t="shared" ref="AD22" ca="1" si="55">+AD19+AD21</f>
        <v>206.76470588235293</v>
      </c>
      <c r="AE22" s="38">
        <f t="shared" ref="AE22" ca="1" si="56">+AE19+AE21</f>
        <v>0.70588235294117652</v>
      </c>
      <c r="AF22" s="38">
        <f t="shared" ref="AF22" ca="1" si="57">+AF19+AF21</f>
        <v>0.52941176470588236</v>
      </c>
      <c r="AG22" s="38">
        <f t="shared" ref="AG22" ca="1" si="58">+AG19+AG21</f>
        <v>1.7647058823529413</v>
      </c>
      <c r="AH22" s="38">
        <f t="shared" ref="AH22" ca="1" si="59">+AH19+AH21</f>
        <v>0.17647058823529413</v>
      </c>
      <c r="AI22" s="38">
        <f t="shared" ref="AI22" ca="1" si="60">+AI19+AI21</f>
        <v>0.52941176470588236</v>
      </c>
      <c r="AJ22" s="38">
        <f t="shared" ref="AJ22" ca="1" si="61">+AJ19+AJ21</f>
        <v>0</v>
      </c>
      <c r="AK22" s="38">
        <f t="shared" ref="AK22" ca="1" si="62">+AK19+AK21</f>
        <v>0</v>
      </c>
      <c r="AL22" s="38">
        <f t="shared" ref="AL22" ca="1" si="63">+AL19+AL21</f>
        <v>0</v>
      </c>
      <c r="AM22" s="39">
        <f t="shared" ref="AM22" ca="1" si="64">+AM19+AM21</f>
        <v>3</v>
      </c>
      <c r="AN22" s="69">
        <f t="shared" ca="1" si="12"/>
        <v>219.47058823529412</v>
      </c>
      <c r="AP22" s="49">
        <v>213.76470588235293</v>
      </c>
    </row>
    <row r="23" spans="1:42" ht="15" customHeight="1" x14ac:dyDescent="0.2">
      <c r="A23" s="71" t="str">
        <f t="shared" ref="A23:I24" si="65">$S23&amp;$R23&amp;A$2&amp;A$3</f>
        <v>R02UG_UGAป_B</v>
      </c>
      <c r="B23" s="71" t="str">
        <f t="shared" si="65"/>
        <v>R02UG_UGNป_B</v>
      </c>
      <c r="C23" s="71" t="str">
        <f t="shared" si="65"/>
        <v>R02UG_UGBป_B</v>
      </c>
      <c r="D23" s="71" t="str">
        <f t="shared" si="65"/>
        <v>R02UG_UGLป_B</v>
      </c>
      <c r="E23" s="71" t="str">
        <f t="shared" si="65"/>
        <v>R02UG_UGCป_B</v>
      </c>
      <c r="F23" s="71" t="str">
        <f t="shared" si="65"/>
        <v>R02UG_UGDป_B</v>
      </c>
      <c r="G23" s="71" t="str">
        <f t="shared" si="65"/>
        <v>R02UG_UGEป_B</v>
      </c>
      <c r="H23" s="71" t="str">
        <f t="shared" si="65"/>
        <v>R02UG_UGRป_B</v>
      </c>
      <c r="I23" s="71" t="str">
        <f t="shared" si="65"/>
        <v>R02UG_UGFป_B</v>
      </c>
      <c r="J23" s="71" t="str">
        <f t="shared" ref="J23:Q24" si="66">$S23&amp;$R23&amp;J$2&amp;J$3</f>
        <v>R02UG_UGGป_B</v>
      </c>
      <c r="K23" s="71" t="str">
        <f t="shared" si="66"/>
        <v>R02UG_UGHป_B</v>
      </c>
      <c r="L23" s="71" t="str">
        <f t="shared" si="66"/>
        <v>R02UG_UGIป_B</v>
      </c>
      <c r="M23" s="71" t="str">
        <f t="shared" si="66"/>
        <v>R02UG_UGKป_B</v>
      </c>
      <c r="N23" s="71" t="str">
        <f t="shared" si="66"/>
        <v>R02UG_UGYป_B</v>
      </c>
      <c r="O23" s="71" t="str">
        <f t="shared" si="66"/>
        <v>R02UG_UGTป_B</v>
      </c>
      <c r="P23" s="71" t="str">
        <f t="shared" si="66"/>
        <v>R02UG_UGSป_B</v>
      </c>
      <c r="Q23" s="71" t="str">
        <f t="shared" si="66"/>
        <v>R02UG_UGPป_B</v>
      </c>
      <c r="R23" s="48" t="s">
        <v>33</v>
      </c>
      <c r="S23" s="27" t="s">
        <v>41</v>
      </c>
      <c r="T23" s="28" t="s">
        <v>42</v>
      </c>
      <c r="U23" s="29" t="s">
        <v>28</v>
      </c>
      <c r="V23" s="29" t="s">
        <v>28</v>
      </c>
      <c r="W23" s="64">
        <f ca="1">SUMIF('data58_2 B'!$T$2:$U$107,A23,'data58_2 B'!$U$2:$U$107)</f>
        <v>0</v>
      </c>
      <c r="X23" s="65">
        <f ca="1">SUMIF('data58_2 B'!$T$2:$U$107,B23,'data58_2 B'!$U$2:$U$107)</f>
        <v>0</v>
      </c>
      <c r="Y23" s="65">
        <f ca="1">SUMIF('data58_2 B'!$T$2:$U$107,C23,'data58_2 B'!$U$2:$U$107)</f>
        <v>0</v>
      </c>
      <c r="Z23" s="65">
        <f ca="1">SUMIF('data58_2 B'!$T$2:$U$107,D23,'data58_2 B'!$U$2:$U$107)</f>
        <v>0</v>
      </c>
      <c r="AA23" s="65">
        <f ca="1">SUMIF('data58_2 B'!$T$2:$U$107,E23,'data58_2 B'!$U$2:$U$107)</f>
        <v>0</v>
      </c>
      <c r="AB23" s="65">
        <f ca="1">SUMIF('data58_2 B'!$T$2:$U$107,F23,'data58_2 B'!$U$2:$U$107)</f>
        <v>0</v>
      </c>
      <c r="AC23" s="65">
        <f ca="1">SUMIF('data58_2 B'!$T$2:$U$107,G23,'data58_2 B'!$U$2:$U$107)</f>
        <v>0</v>
      </c>
      <c r="AD23" s="65">
        <f ca="1">SUMIF('data58_2 B'!$T$2:$U$107,H23,'data58_2 B'!$U$2:$U$107)</f>
        <v>75.294117647058826</v>
      </c>
      <c r="AE23" s="65">
        <f ca="1">SUMIF('data58_2 B'!$T$2:$U$107,I23,'data58_2 B'!$U$2:$U$107)</f>
        <v>0</v>
      </c>
      <c r="AF23" s="65">
        <f ca="1">SUMIF('data58_2 B'!$T$2:$U$107,J23,'data58_2 B'!$U$2:$U$107)</f>
        <v>0</v>
      </c>
      <c r="AG23" s="65">
        <f ca="1">SUMIF('data58_2 B'!$T$2:$U$107,K23,'data58_2 B'!$U$2:$U$107)</f>
        <v>0</v>
      </c>
      <c r="AH23" s="65">
        <f ca="1">SUMIF('data58_2 B'!$T$2:$U$107,L23,'data58_2 B'!$U$2:$U$107)</f>
        <v>0</v>
      </c>
      <c r="AI23" s="65">
        <f ca="1">SUMIF('data58_2 B'!$T$2:$U$107,M23,'data58_2 B'!$U$2:$U$107)</f>
        <v>0</v>
      </c>
      <c r="AJ23" s="65">
        <f ca="1">SUMIF('data58_2 B'!$T$2:$U$107,N23,'data58_2 B'!$U$2:$U$107)</f>
        <v>0</v>
      </c>
      <c r="AK23" s="65">
        <f ca="1">SUMIF('data58_2 B'!$T$2:$U$107,O23,'data58_2 B'!$U$2:$U$107)</f>
        <v>0</v>
      </c>
      <c r="AL23" s="65">
        <f ca="1">SUMIF('data58_2 B'!$T$2:$U$107,P23,'data58_2 B'!$U$2:$U$107)</f>
        <v>0</v>
      </c>
      <c r="AM23" s="66">
        <f ca="1">SUMIF('data58_2 B'!$T$2:$U$107,Q23,'data58_2 B'!$U$2:$U$107)</f>
        <v>0</v>
      </c>
      <c r="AN23" s="67">
        <f t="shared" ca="1" si="12"/>
        <v>75.294117647058826</v>
      </c>
      <c r="AP23" s="49">
        <v>55.764705882352949</v>
      </c>
    </row>
    <row r="24" spans="1:42" ht="15" customHeight="1" x14ac:dyDescent="0.2">
      <c r="A24" s="71" t="str">
        <f t="shared" si="65"/>
        <v>R02UG_GAป_B</v>
      </c>
      <c r="B24" s="71" t="str">
        <f t="shared" si="65"/>
        <v>R02UG_GNป_B</v>
      </c>
      <c r="C24" s="71" t="str">
        <f t="shared" si="65"/>
        <v>R02UG_GBป_B</v>
      </c>
      <c r="D24" s="71" t="str">
        <f t="shared" si="65"/>
        <v>R02UG_GLป_B</v>
      </c>
      <c r="E24" s="71" t="str">
        <f t="shared" si="65"/>
        <v>R02UG_GCป_B</v>
      </c>
      <c r="F24" s="71" t="str">
        <f t="shared" si="65"/>
        <v>R02UG_GDป_B</v>
      </c>
      <c r="G24" s="71" t="str">
        <f t="shared" si="65"/>
        <v>R02UG_GEป_B</v>
      </c>
      <c r="H24" s="71" t="str">
        <f t="shared" si="65"/>
        <v>R02UG_GRป_B</v>
      </c>
      <c r="I24" s="71" t="str">
        <f t="shared" si="65"/>
        <v>R02UG_GFป_B</v>
      </c>
      <c r="J24" s="71" t="str">
        <f t="shared" si="66"/>
        <v>R02UG_GGป_B</v>
      </c>
      <c r="K24" s="71" t="str">
        <f t="shared" si="66"/>
        <v>R02UG_GHป_B</v>
      </c>
      <c r="L24" s="71" t="str">
        <f t="shared" si="66"/>
        <v>R02UG_GIป_B</v>
      </c>
      <c r="M24" s="71" t="str">
        <f t="shared" si="66"/>
        <v>R02UG_GKป_B</v>
      </c>
      <c r="N24" s="71" t="str">
        <f t="shared" si="66"/>
        <v>R02UG_GYป_B</v>
      </c>
      <c r="O24" s="71" t="str">
        <f t="shared" si="66"/>
        <v>R02UG_GTป_B</v>
      </c>
      <c r="P24" s="71" t="str">
        <f t="shared" si="66"/>
        <v>R02UG_GSป_B</v>
      </c>
      <c r="Q24" s="71" t="str">
        <f t="shared" si="66"/>
        <v>R02UG_GPป_B</v>
      </c>
      <c r="R24" s="48" t="s">
        <v>34</v>
      </c>
      <c r="S24" s="1" t="str">
        <f>S23</f>
        <v>R02</v>
      </c>
      <c r="T24" s="30"/>
      <c r="U24" s="31"/>
      <c r="V24" s="31" t="s">
        <v>29</v>
      </c>
      <c r="W24" s="32">
        <f ca="1">SUMIF('data58_2 B'!$T$2:$U$107,A24,'data58_2 B'!$U$2:$U$107)</f>
        <v>0</v>
      </c>
      <c r="X24" s="33">
        <f ca="1">SUMIF('data58_2 B'!$T$2:$U$107,B24,'data58_2 B'!$U$2:$U$107)</f>
        <v>0</v>
      </c>
      <c r="Y24" s="33">
        <f ca="1">SUMIF('data58_2 B'!$T$2:$U$107,C24,'data58_2 B'!$U$2:$U$107)</f>
        <v>0</v>
      </c>
      <c r="Z24" s="33">
        <f ca="1">SUMIF('data58_2 B'!$T$2:$U$107,D24,'data58_2 B'!$U$2:$U$107)</f>
        <v>0</v>
      </c>
      <c r="AA24" s="33">
        <f ca="1">SUMIF('data58_2 B'!$T$2:$U$107,E24,'data58_2 B'!$U$2:$U$107)</f>
        <v>0</v>
      </c>
      <c r="AB24" s="33">
        <f ca="1">SUMIF('data58_2 B'!$T$2:$U$107,F24,'data58_2 B'!$U$2:$U$107)</f>
        <v>0</v>
      </c>
      <c r="AC24" s="33">
        <f ca="1">SUMIF('data58_2 B'!$T$2:$U$107,G24,'data58_2 B'!$U$2:$U$107)</f>
        <v>0</v>
      </c>
      <c r="AD24" s="33">
        <f ca="1">SUMIF('data58_2 B'!$T$2:$U$107,H24,'data58_2 B'!$U$2:$U$107)</f>
        <v>0</v>
      </c>
      <c r="AE24" s="33">
        <f ca="1">SUMIF('data58_2 B'!$T$2:$U$107,I24,'data58_2 B'!$U$2:$U$107)</f>
        <v>0</v>
      </c>
      <c r="AF24" s="33">
        <f ca="1">SUMIF('data58_2 B'!$T$2:$U$107,J24,'data58_2 B'!$U$2:$U$107)</f>
        <v>0</v>
      </c>
      <c r="AG24" s="33">
        <f ca="1">SUMIF('data58_2 B'!$T$2:$U$107,K24,'data58_2 B'!$U$2:$U$107)</f>
        <v>0</v>
      </c>
      <c r="AH24" s="33">
        <f ca="1">SUMIF('data58_2 B'!$T$2:$U$107,L24,'data58_2 B'!$U$2:$U$107)</f>
        <v>0</v>
      </c>
      <c r="AI24" s="33">
        <f ca="1">SUMIF('data58_2 B'!$T$2:$U$107,M24,'data58_2 B'!$U$2:$U$107)</f>
        <v>0</v>
      </c>
      <c r="AJ24" s="33">
        <f ca="1">SUMIF('data58_2 B'!$T$2:$U$107,N24,'data58_2 B'!$U$2:$U$107)</f>
        <v>0</v>
      </c>
      <c r="AK24" s="33">
        <f ca="1">SUMIF('data58_2 B'!$T$2:$U$107,O24,'data58_2 B'!$U$2:$U$107)</f>
        <v>0</v>
      </c>
      <c r="AL24" s="33">
        <f ca="1">SUMIF('data58_2 B'!$T$2:$U$107,P24,'data58_2 B'!$U$2:$U$107)</f>
        <v>0</v>
      </c>
      <c r="AM24" s="34">
        <f ca="1">SUMIF('data58_2 B'!$T$2:$U$107,Q24,'data58_2 B'!$U$2:$U$107)</f>
        <v>0</v>
      </c>
      <c r="AN24" s="68">
        <f t="shared" ca="1" si="12"/>
        <v>0</v>
      </c>
      <c r="AP24" s="49">
        <v>0</v>
      </c>
    </row>
    <row r="25" spans="1:42" ht="15" customHeight="1" x14ac:dyDescent="0.3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T25" s="30"/>
      <c r="U25" s="31"/>
      <c r="V25" s="31" t="s">
        <v>27</v>
      </c>
      <c r="W25" s="32">
        <f t="shared" ref="W25" ca="1" si="67">+W23+W24</f>
        <v>0</v>
      </c>
      <c r="X25" s="33">
        <f t="shared" ref="X25" ca="1" si="68">+X23+X24</f>
        <v>0</v>
      </c>
      <c r="Y25" s="33">
        <f t="shared" ref="Y25" ca="1" si="69">+Y23+Y24</f>
        <v>0</v>
      </c>
      <c r="Z25" s="33">
        <f t="shared" ref="Z25" ca="1" si="70">+Z23+Z24</f>
        <v>0</v>
      </c>
      <c r="AA25" s="33">
        <f t="shared" ref="AA25" ca="1" si="71">+AA23+AA24</f>
        <v>0</v>
      </c>
      <c r="AB25" s="33">
        <f t="shared" ref="AB25" ca="1" si="72">+AB23+AB24</f>
        <v>0</v>
      </c>
      <c r="AC25" s="33">
        <f t="shared" ref="AC25" ca="1" si="73">+AC23+AC24</f>
        <v>0</v>
      </c>
      <c r="AD25" s="33">
        <f t="shared" ref="AD25" ca="1" si="74">+AD23+AD24</f>
        <v>75.294117647058826</v>
      </c>
      <c r="AE25" s="33">
        <f t="shared" ref="AE25" ca="1" si="75">+AE23+AE24</f>
        <v>0</v>
      </c>
      <c r="AF25" s="33">
        <f t="shared" ref="AF25" ca="1" si="76">+AF23+AF24</f>
        <v>0</v>
      </c>
      <c r="AG25" s="33">
        <f t="shared" ref="AG25" ca="1" si="77">+AG23+AG24</f>
        <v>0</v>
      </c>
      <c r="AH25" s="33">
        <f t="shared" ref="AH25" ca="1" si="78">+AH23+AH24</f>
        <v>0</v>
      </c>
      <c r="AI25" s="33">
        <f t="shared" ref="AI25" ca="1" si="79">+AI23+AI24</f>
        <v>0</v>
      </c>
      <c r="AJ25" s="33">
        <f t="shared" ref="AJ25" ca="1" si="80">+AJ23+AJ24</f>
        <v>0</v>
      </c>
      <c r="AK25" s="33">
        <f t="shared" ref="AK25" ca="1" si="81">+AK23+AK24</f>
        <v>0</v>
      </c>
      <c r="AL25" s="33">
        <f t="shared" ref="AL25" ca="1" si="82">+AL23+AL24</f>
        <v>0</v>
      </c>
      <c r="AM25" s="34">
        <f t="shared" ref="AM25" ca="1" si="83">+AM23+AM24</f>
        <v>0</v>
      </c>
      <c r="AN25" s="68">
        <f t="shared" ca="1" si="12"/>
        <v>75.294117647058826</v>
      </c>
      <c r="AP25" s="49">
        <v>55.764705882352949</v>
      </c>
    </row>
    <row r="26" spans="1:42" ht="15" customHeight="1" x14ac:dyDescent="0.2">
      <c r="A26" s="71" t="str">
        <f t="shared" ref="A26:Q26" si="84">$S26&amp;$R26&amp;A$2&amp;A$3</f>
        <v>R02G_GAป_B</v>
      </c>
      <c r="B26" s="71" t="str">
        <f t="shared" si="84"/>
        <v>R02G_GNป_B</v>
      </c>
      <c r="C26" s="71" t="str">
        <f t="shared" si="84"/>
        <v>R02G_GBป_B</v>
      </c>
      <c r="D26" s="71" t="str">
        <f t="shared" si="84"/>
        <v>R02G_GLป_B</v>
      </c>
      <c r="E26" s="71" t="str">
        <f t="shared" si="84"/>
        <v>R02G_GCป_B</v>
      </c>
      <c r="F26" s="71" t="str">
        <f t="shared" si="84"/>
        <v>R02G_GDป_B</v>
      </c>
      <c r="G26" s="71" t="str">
        <f t="shared" si="84"/>
        <v>R02G_GEป_B</v>
      </c>
      <c r="H26" s="71" t="str">
        <f t="shared" si="84"/>
        <v>R02G_GRป_B</v>
      </c>
      <c r="I26" s="71" t="str">
        <f t="shared" si="84"/>
        <v>R02G_GFป_B</v>
      </c>
      <c r="J26" s="71" t="str">
        <f t="shared" si="84"/>
        <v>R02G_GGป_B</v>
      </c>
      <c r="K26" s="71" t="str">
        <f t="shared" si="84"/>
        <v>R02G_GHป_B</v>
      </c>
      <c r="L26" s="71" t="str">
        <f t="shared" si="84"/>
        <v>R02G_GIป_B</v>
      </c>
      <c r="M26" s="71" t="str">
        <f t="shared" si="84"/>
        <v>R02G_GKป_B</v>
      </c>
      <c r="N26" s="71" t="str">
        <f t="shared" si="84"/>
        <v>R02G_GYป_B</v>
      </c>
      <c r="O26" s="71" t="str">
        <f t="shared" si="84"/>
        <v>R02G_GTป_B</v>
      </c>
      <c r="P26" s="71" t="str">
        <f t="shared" si="84"/>
        <v>R02G_GSป_B</v>
      </c>
      <c r="Q26" s="71" t="str">
        <f t="shared" si="84"/>
        <v>R02G_GPป_B</v>
      </c>
      <c r="R26" s="48" t="s">
        <v>35</v>
      </c>
      <c r="S26" s="1" t="str">
        <f>S23</f>
        <v>R02</v>
      </c>
      <c r="T26" s="30"/>
      <c r="U26" s="31" t="s">
        <v>30</v>
      </c>
      <c r="V26" s="31" t="s">
        <v>29</v>
      </c>
      <c r="W26" s="32">
        <f ca="1">SUMIF('data58_2 B'!$T$2:$U$107,A26,'data58_2 B'!$U$2:$U$107)</f>
        <v>0</v>
      </c>
      <c r="X26" s="33">
        <f ca="1">SUMIF('data58_2 B'!$T$2:$U$107,B26,'data58_2 B'!$U$2:$U$107)</f>
        <v>0</v>
      </c>
      <c r="Y26" s="33">
        <f ca="1">SUMIF('data58_2 B'!$T$2:$U$107,C26,'data58_2 B'!$U$2:$U$107)</f>
        <v>0</v>
      </c>
      <c r="Z26" s="33">
        <f ca="1">SUMIF('data58_2 B'!$T$2:$U$107,D26,'data58_2 B'!$U$2:$U$107)</f>
        <v>0</v>
      </c>
      <c r="AA26" s="33">
        <f ca="1">SUMIF('data58_2 B'!$T$2:$U$107,E26,'data58_2 B'!$U$2:$U$107)</f>
        <v>0</v>
      </c>
      <c r="AB26" s="33">
        <f ca="1">SUMIF('data58_2 B'!$T$2:$U$107,F26,'data58_2 B'!$U$2:$U$107)</f>
        <v>0</v>
      </c>
      <c r="AC26" s="33">
        <f ca="1">SUMIF('data58_2 B'!$T$2:$U$107,G26,'data58_2 B'!$U$2:$U$107)</f>
        <v>0</v>
      </c>
      <c r="AD26" s="33">
        <f ca="1">SUMIF('data58_2 B'!$T$2:$U$107,H26,'data58_2 B'!$U$2:$U$107)</f>
        <v>0</v>
      </c>
      <c r="AE26" s="33">
        <f ca="1">SUMIF('data58_2 B'!$T$2:$U$107,I26,'data58_2 B'!$U$2:$U$107)</f>
        <v>0</v>
      </c>
      <c r="AF26" s="33">
        <f ca="1">SUMIF('data58_2 B'!$T$2:$U$107,J26,'data58_2 B'!$U$2:$U$107)</f>
        <v>0</v>
      </c>
      <c r="AG26" s="33">
        <f ca="1">SUMIF('data58_2 B'!$T$2:$U$107,K26,'data58_2 B'!$U$2:$U$107)</f>
        <v>0</v>
      </c>
      <c r="AH26" s="33">
        <f ca="1">SUMIF('data58_2 B'!$T$2:$U$107,L26,'data58_2 B'!$U$2:$U$107)</f>
        <v>0</v>
      </c>
      <c r="AI26" s="33">
        <f ca="1">SUMIF('data58_2 B'!$T$2:$U$107,M26,'data58_2 B'!$U$2:$U$107)</f>
        <v>0</v>
      </c>
      <c r="AJ26" s="33">
        <f ca="1">SUMIF('data58_2 B'!$T$2:$U$107,N26,'data58_2 B'!$U$2:$U$107)</f>
        <v>0</v>
      </c>
      <c r="AK26" s="33">
        <f ca="1">SUMIF('data58_2 B'!$T$2:$U$107,O26,'data58_2 B'!$U$2:$U$107)</f>
        <v>0</v>
      </c>
      <c r="AL26" s="33">
        <f ca="1">SUMIF('data58_2 B'!$T$2:$U$107,P26,'data58_2 B'!$U$2:$U$107)</f>
        <v>0</v>
      </c>
      <c r="AM26" s="34">
        <f ca="1">SUMIF('data58_2 B'!$T$2:$U$107,Q26,'data58_2 B'!$U$2:$U$107)</f>
        <v>0</v>
      </c>
      <c r="AN26" s="68">
        <f t="shared" ca="1" si="12"/>
        <v>0</v>
      </c>
      <c r="AP26" s="49">
        <v>0</v>
      </c>
    </row>
    <row r="27" spans="1:42" ht="15" customHeight="1" x14ac:dyDescent="0.3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T27" s="30"/>
      <c r="U27" s="31"/>
      <c r="V27" s="31" t="s">
        <v>31</v>
      </c>
      <c r="W27" s="32">
        <f t="shared" ref="W27" ca="1" si="85">+W26*1</f>
        <v>0</v>
      </c>
      <c r="X27" s="33">
        <f t="shared" ref="X27" ca="1" si="86">+X26*1</f>
        <v>0</v>
      </c>
      <c r="Y27" s="33">
        <f t="shared" ref="Y27" ca="1" si="87">+Y26*1</f>
        <v>0</v>
      </c>
      <c r="Z27" s="33">
        <f t="shared" ref="Z27" ca="1" si="88">+Z26*1</f>
        <v>0</v>
      </c>
      <c r="AA27" s="33">
        <f t="shared" ref="AA27" ca="1" si="89">+AA26*1</f>
        <v>0</v>
      </c>
      <c r="AB27" s="33">
        <f t="shared" ref="AB27" ca="1" si="90">+AB26*1</f>
        <v>0</v>
      </c>
      <c r="AC27" s="33">
        <f t="shared" ref="AC27" ca="1" si="91">+AC26*1</f>
        <v>0</v>
      </c>
      <c r="AD27" s="33">
        <f t="shared" ref="AD27" ca="1" si="92">+AD26*1</f>
        <v>0</v>
      </c>
      <c r="AE27" s="33">
        <f t="shared" ref="AE27" ca="1" si="93">+AE26*1</f>
        <v>0</v>
      </c>
      <c r="AF27" s="33">
        <f t="shared" ref="AF27" ca="1" si="94">+AF26*1</f>
        <v>0</v>
      </c>
      <c r="AG27" s="33">
        <f t="shared" ref="AG27" ca="1" si="95">+AG26*1</f>
        <v>0</v>
      </c>
      <c r="AH27" s="33">
        <f t="shared" ref="AH27" ca="1" si="96">+AH26*1</f>
        <v>0</v>
      </c>
      <c r="AI27" s="33">
        <f t="shared" ref="AI27" ca="1" si="97">+AI26*1</f>
        <v>0</v>
      </c>
      <c r="AJ27" s="33">
        <f t="shared" ref="AJ27" ca="1" si="98">+AJ26*1</f>
        <v>0</v>
      </c>
      <c r="AK27" s="33">
        <f t="shared" ref="AK27" ca="1" si="99">+AK26*1</f>
        <v>0</v>
      </c>
      <c r="AL27" s="33">
        <f t="shared" ref="AL27" ca="1" si="100">+AL26*1</f>
        <v>0</v>
      </c>
      <c r="AM27" s="34">
        <f t="shared" ref="AM27" ca="1" si="101">+AM26*1</f>
        <v>0</v>
      </c>
      <c r="AN27" s="68">
        <f t="shared" ca="1" si="12"/>
        <v>0</v>
      </c>
      <c r="AP27" s="49">
        <v>0</v>
      </c>
    </row>
    <row r="28" spans="1:42" ht="15" customHeight="1" x14ac:dyDescent="0.3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T28" s="35"/>
      <c r="U28" s="36" t="s">
        <v>32</v>
      </c>
      <c r="V28" s="36"/>
      <c r="W28" s="37">
        <f t="shared" ref="W28" ca="1" si="102">+W25+W27</f>
        <v>0</v>
      </c>
      <c r="X28" s="38">
        <f t="shared" ref="X28" ca="1" si="103">+X25+X27</f>
        <v>0</v>
      </c>
      <c r="Y28" s="38">
        <f t="shared" ref="Y28" ca="1" si="104">+Y25+Y27</f>
        <v>0</v>
      </c>
      <c r="Z28" s="38">
        <f t="shared" ref="Z28" ca="1" si="105">+Z25+Z27</f>
        <v>0</v>
      </c>
      <c r="AA28" s="38">
        <f t="shared" ref="AA28" ca="1" si="106">+AA25+AA27</f>
        <v>0</v>
      </c>
      <c r="AB28" s="38">
        <f t="shared" ref="AB28" ca="1" si="107">+AB25+AB27</f>
        <v>0</v>
      </c>
      <c r="AC28" s="38">
        <f t="shared" ref="AC28" ca="1" si="108">+AC25+AC27</f>
        <v>0</v>
      </c>
      <c r="AD28" s="38">
        <f t="shared" ref="AD28" ca="1" si="109">+AD25+AD27</f>
        <v>75.294117647058826</v>
      </c>
      <c r="AE28" s="38">
        <f t="shared" ref="AE28" ca="1" si="110">+AE25+AE27</f>
        <v>0</v>
      </c>
      <c r="AF28" s="38">
        <f t="shared" ref="AF28" ca="1" si="111">+AF25+AF27</f>
        <v>0</v>
      </c>
      <c r="AG28" s="38">
        <f t="shared" ref="AG28" ca="1" si="112">+AG25+AG27</f>
        <v>0</v>
      </c>
      <c r="AH28" s="38">
        <f t="shared" ref="AH28" ca="1" si="113">+AH25+AH27</f>
        <v>0</v>
      </c>
      <c r="AI28" s="38">
        <f t="shared" ref="AI28" ca="1" si="114">+AI25+AI27</f>
        <v>0</v>
      </c>
      <c r="AJ28" s="38">
        <f t="shared" ref="AJ28" ca="1" si="115">+AJ25+AJ27</f>
        <v>0</v>
      </c>
      <c r="AK28" s="38">
        <f t="shared" ref="AK28" ca="1" si="116">+AK25+AK27</f>
        <v>0</v>
      </c>
      <c r="AL28" s="38">
        <f t="shared" ref="AL28" ca="1" si="117">+AL25+AL27</f>
        <v>0</v>
      </c>
      <c r="AM28" s="39">
        <f t="shared" ref="AM28" ca="1" si="118">+AM25+AM27</f>
        <v>0</v>
      </c>
      <c r="AN28" s="69">
        <f t="shared" ca="1" si="12"/>
        <v>75.294117647058826</v>
      </c>
      <c r="AP28" s="49">
        <v>55.764705882352949</v>
      </c>
    </row>
    <row r="29" spans="1:42" ht="15" customHeight="1" x14ac:dyDescent="0.2">
      <c r="A29" s="71" t="str">
        <f t="shared" ref="A29:I30" si="119">$S29&amp;$R29&amp;A$2&amp;A$3</f>
        <v>R03UG_UGAป_B</v>
      </c>
      <c r="B29" s="71" t="str">
        <f t="shared" si="119"/>
        <v>R03UG_UGNป_B</v>
      </c>
      <c r="C29" s="71" t="str">
        <f t="shared" si="119"/>
        <v>R03UG_UGBป_B</v>
      </c>
      <c r="D29" s="71" t="str">
        <f t="shared" si="119"/>
        <v>R03UG_UGLป_B</v>
      </c>
      <c r="E29" s="71" t="str">
        <f t="shared" si="119"/>
        <v>R03UG_UGCป_B</v>
      </c>
      <c r="F29" s="71" t="str">
        <f t="shared" si="119"/>
        <v>R03UG_UGDป_B</v>
      </c>
      <c r="G29" s="71" t="str">
        <f t="shared" si="119"/>
        <v>R03UG_UGEป_B</v>
      </c>
      <c r="H29" s="71" t="str">
        <f t="shared" si="119"/>
        <v>R03UG_UGRป_B</v>
      </c>
      <c r="I29" s="71" t="str">
        <f t="shared" si="119"/>
        <v>R03UG_UGFป_B</v>
      </c>
      <c r="J29" s="71" t="str">
        <f t="shared" ref="J29:Q30" si="120">$S29&amp;$R29&amp;J$2&amp;J$3</f>
        <v>R03UG_UGGป_B</v>
      </c>
      <c r="K29" s="71" t="str">
        <f t="shared" si="120"/>
        <v>R03UG_UGHป_B</v>
      </c>
      <c r="L29" s="71" t="str">
        <f t="shared" si="120"/>
        <v>R03UG_UGIป_B</v>
      </c>
      <c r="M29" s="71" t="str">
        <f t="shared" si="120"/>
        <v>R03UG_UGKป_B</v>
      </c>
      <c r="N29" s="71" t="str">
        <f t="shared" si="120"/>
        <v>R03UG_UGYป_B</v>
      </c>
      <c r="O29" s="71" t="str">
        <f t="shared" si="120"/>
        <v>R03UG_UGTป_B</v>
      </c>
      <c r="P29" s="71" t="str">
        <f t="shared" si="120"/>
        <v>R03UG_UGSป_B</v>
      </c>
      <c r="Q29" s="71" t="str">
        <f t="shared" si="120"/>
        <v>R03UG_UGPป_B</v>
      </c>
      <c r="R29" s="48" t="s">
        <v>33</v>
      </c>
      <c r="S29" s="27" t="s">
        <v>43</v>
      </c>
      <c r="T29" s="28" t="s">
        <v>44</v>
      </c>
      <c r="U29" s="29" t="s">
        <v>28</v>
      </c>
      <c r="V29" s="29" t="s">
        <v>28</v>
      </c>
      <c r="W29" s="64">
        <f ca="1">SUMIF('data58_2 B'!$T$2:$U$107,A29,'data58_2 B'!$U$2:$U$107)</f>
        <v>0</v>
      </c>
      <c r="X29" s="65">
        <f ca="1">SUMIF('data58_2 B'!$T$2:$U$107,B29,'data58_2 B'!$U$2:$U$107)</f>
        <v>0</v>
      </c>
      <c r="Y29" s="65">
        <f ca="1">SUMIF('data58_2 B'!$T$2:$U$107,C29,'data58_2 B'!$U$2:$U$107)</f>
        <v>0</v>
      </c>
      <c r="Z29" s="65">
        <f ca="1">SUMIF('data58_2 B'!$T$2:$U$107,D29,'data58_2 B'!$U$2:$U$107)</f>
        <v>0</v>
      </c>
      <c r="AA29" s="65">
        <f ca="1">SUMIF('data58_2 B'!$T$2:$U$107,E29,'data58_2 B'!$U$2:$U$107)</f>
        <v>0</v>
      </c>
      <c r="AB29" s="65">
        <f ca="1">SUMIF('data58_2 B'!$T$2:$U$107,F29,'data58_2 B'!$U$2:$U$107)</f>
        <v>0</v>
      </c>
      <c r="AC29" s="65">
        <f ca="1">SUMIF('data58_2 B'!$T$2:$U$107,G29,'data58_2 B'!$U$2:$U$107)</f>
        <v>0</v>
      </c>
      <c r="AD29" s="65">
        <f ca="1">SUMIF('data58_2 B'!$T$2:$U$107,H29,'data58_2 B'!$U$2:$U$107)</f>
        <v>0</v>
      </c>
      <c r="AE29" s="65">
        <f ca="1">SUMIF('data58_2 B'!$T$2:$U$107,I29,'data58_2 B'!$U$2:$U$107)</f>
        <v>0</v>
      </c>
      <c r="AF29" s="65">
        <f ca="1">SUMIF('data58_2 B'!$T$2:$U$107,J29,'data58_2 B'!$U$2:$U$107)</f>
        <v>0</v>
      </c>
      <c r="AG29" s="65">
        <f ca="1">SUMIF('data58_2 B'!$T$2:$U$107,K29,'data58_2 B'!$U$2:$U$107)</f>
        <v>0</v>
      </c>
      <c r="AH29" s="65">
        <f ca="1">SUMIF('data58_2 B'!$T$2:$U$107,L29,'data58_2 B'!$U$2:$U$107)</f>
        <v>0</v>
      </c>
      <c r="AI29" s="65">
        <f ca="1">SUMIF('data58_2 B'!$T$2:$U$107,M29,'data58_2 B'!$U$2:$U$107)</f>
        <v>0</v>
      </c>
      <c r="AJ29" s="65">
        <f ca="1">SUMIF('data58_2 B'!$T$2:$U$107,N29,'data58_2 B'!$U$2:$U$107)</f>
        <v>0</v>
      </c>
      <c r="AK29" s="65">
        <f ca="1">SUMIF('data58_2 B'!$T$2:$U$107,O29,'data58_2 B'!$U$2:$U$107)</f>
        <v>0</v>
      </c>
      <c r="AL29" s="65">
        <f ca="1">SUMIF('data58_2 B'!$T$2:$U$107,P29,'data58_2 B'!$U$2:$U$107)</f>
        <v>0</v>
      </c>
      <c r="AM29" s="66">
        <f ca="1">SUMIF('data58_2 B'!$T$2:$U$107,Q29,'data58_2 B'!$U$2:$U$107)</f>
        <v>0</v>
      </c>
      <c r="AN29" s="67">
        <f t="shared" ca="1" si="12"/>
        <v>0</v>
      </c>
      <c r="AP29" s="49">
        <v>0</v>
      </c>
    </row>
    <row r="30" spans="1:42" ht="15" customHeight="1" x14ac:dyDescent="0.2">
      <c r="A30" s="71" t="str">
        <f t="shared" si="119"/>
        <v>R03UG_GAป_B</v>
      </c>
      <c r="B30" s="71" t="str">
        <f t="shared" si="119"/>
        <v>R03UG_GNป_B</v>
      </c>
      <c r="C30" s="71" t="str">
        <f t="shared" si="119"/>
        <v>R03UG_GBป_B</v>
      </c>
      <c r="D30" s="71" t="str">
        <f t="shared" si="119"/>
        <v>R03UG_GLป_B</v>
      </c>
      <c r="E30" s="71" t="str">
        <f t="shared" si="119"/>
        <v>R03UG_GCป_B</v>
      </c>
      <c r="F30" s="71" t="str">
        <f t="shared" si="119"/>
        <v>R03UG_GDป_B</v>
      </c>
      <c r="G30" s="71" t="str">
        <f t="shared" si="119"/>
        <v>R03UG_GEป_B</v>
      </c>
      <c r="H30" s="71" t="str">
        <f t="shared" si="119"/>
        <v>R03UG_GRป_B</v>
      </c>
      <c r="I30" s="71" t="str">
        <f t="shared" si="119"/>
        <v>R03UG_GFป_B</v>
      </c>
      <c r="J30" s="71" t="str">
        <f t="shared" si="120"/>
        <v>R03UG_GGป_B</v>
      </c>
      <c r="K30" s="71" t="str">
        <f t="shared" si="120"/>
        <v>R03UG_GHป_B</v>
      </c>
      <c r="L30" s="71" t="str">
        <f t="shared" si="120"/>
        <v>R03UG_GIป_B</v>
      </c>
      <c r="M30" s="71" t="str">
        <f t="shared" si="120"/>
        <v>R03UG_GKป_B</v>
      </c>
      <c r="N30" s="71" t="str">
        <f t="shared" si="120"/>
        <v>R03UG_GYป_B</v>
      </c>
      <c r="O30" s="71" t="str">
        <f t="shared" si="120"/>
        <v>R03UG_GTป_B</v>
      </c>
      <c r="P30" s="71" t="str">
        <f t="shared" si="120"/>
        <v>R03UG_GSป_B</v>
      </c>
      <c r="Q30" s="71" t="str">
        <f t="shared" si="120"/>
        <v>R03UG_GPป_B</v>
      </c>
      <c r="R30" s="48" t="s">
        <v>34</v>
      </c>
      <c r="S30" s="1" t="str">
        <f>S29</f>
        <v>R03</v>
      </c>
      <c r="T30" s="30"/>
      <c r="U30" s="31"/>
      <c r="V30" s="31" t="s">
        <v>29</v>
      </c>
      <c r="W30" s="32">
        <f ca="1">SUMIF('data58_2 B'!$T$2:$U$107,A30,'data58_2 B'!$U$2:$U$107)</f>
        <v>0</v>
      </c>
      <c r="X30" s="33">
        <f ca="1">SUMIF('data58_2 B'!$T$2:$U$107,B30,'data58_2 B'!$U$2:$U$107)</f>
        <v>0</v>
      </c>
      <c r="Y30" s="33">
        <f ca="1">SUMIF('data58_2 B'!$T$2:$U$107,C30,'data58_2 B'!$U$2:$U$107)</f>
        <v>0</v>
      </c>
      <c r="Z30" s="33">
        <f ca="1">SUMIF('data58_2 B'!$T$2:$U$107,D30,'data58_2 B'!$U$2:$U$107)</f>
        <v>0</v>
      </c>
      <c r="AA30" s="33">
        <f ca="1">SUMIF('data58_2 B'!$T$2:$U$107,E30,'data58_2 B'!$U$2:$U$107)</f>
        <v>0</v>
      </c>
      <c r="AB30" s="33">
        <f ca="1">SUMIF('data58_2 B'!$T$2:$U$107,F30,'data58_2 B'!$U$2:$U$107)</f>
        <v>0</v>
      </c>
      <c r="AC30" s="33">
        <f ca="1">SUMIF('data58_2 B'!$T$2:$U$107,G30,'data58_2 B'!$U$2:$U$107)</f>
        <v>0</v>
      </c>
      <c r="AD30" s="33">
        <f ca="1">SUMIF('data58_2 B'!$T$2:$U$107,H30,'data58_2 B'!$U$2:$U$107)</f>
        <v>0</v>
      </c>
      <c r="AE30" s="33">
        <f ca="1">SUMIF('data58_2 B'!$T$2:$U$107,I30,'data58_2 B'!$U$2:$U$107)</f>
        <v>0</v>
      </c>
      <c r="AF30" s="33">
        <f ca="1">SUMIF('data58_2 B'!$T$2:$U$107,J30,'data58_2 B'!$U$2:$U$107)</f>
        <v>0</v>
      </c>
      <c r="AG30" s="33">
        <f ca="1">SUMIF('data58_2 B'!$T$2:$U$107,K30,'data58_2 B'!$U$2:$U$107)</f>
        <v>0</v>
      </c>
      <c r="AH30" s="33">
        <f ca="1">SUMIF('data58_2 B'!$T$2:$U$107,L30,'data58_2 B'!$U$2:$U$107)</f>
        <v>0</v>
      </c>
      <c r="AI30" s="33">
        <f ca="1">SUMIF('data58_2 B'!$T$2:$U$107,M30,'data58_2 B'!$U$2:$U$107)</f>
        <v>0</v>
      </c>
      <c r="AJ30" s="33">
        <f ca="1">SUMIF('data58_2 B'!$T$2:$U$107,N30,'data58_2 B'!$U$2:$U$107)</f>
        <v>0</v>
      </c>
      <c r="AK30" s="33">
        <f ca="1">SUMIF('data58_2 B'!$T$2:$U$107,O30,'data58_2 B'!$U$2:$U$107)</f>
        <v>0</v>
      </c>
      <c r="AL30" s="33">
        <f ca="1">SUMIF('data58_2 B'!$T$2:$U$107,P30,'data58_2 B'!$U$2:$U$107)</f>
        <v>0</v>
      </c>
      <c r="AM30" s="34">
        <f ca="1">SUMIF('data58_2 B'!$T$2:$U$107,Q30,'data58_2 B'!$U$2:$U$107)</f>
        <v>0</v>
      </c>
      <c r="AN30" s="68">
        <f t="shared" ca="1" si="12"/>
        <v>0</v>
      </c>
      <c r="AP30" s="49">
        <v>0</v>
      </c>
    </row>
    <row r="31" spans="1:42" ht="15" customHeight="1" x14ac:dyDescent="0.3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T31" s="30"/>
      <c r="U31" s="31"/>
      <c r="V31" s="31" t="s">
        <v>27</v>
      </c>
      <c r="W31" s="32">
        <f t="shared" ref="W31" ca="1" si="121">+W29+W30</f>
        <v>0</v>
      </c>
      <c r="X31" s="33">
        <f t="shared" ref="X31" ca="1" si="122">+X29+X30</f>
        <v>0</v>
      </c>
      <c r="Y31" s="33">
        <f t="shared" ref="Y31" ca="1" si="123">+Y29+Y30</f>
        <v>0</v>
      </c>
      <c r="Z31" s="33">
        <f t="shared" ref="Z31" ca="1" si="124">+Z29+Z30</f>
        <v>0</v>
      </c>
      <c r="AA31" s="33">
        <f t="shared" ref="AA31" ca="1" si="125">+AA29+AA30</f>
        <v>0</v>
      </c>
      <c r="AB31" s="33">
        <f t="shared" ref="AB31" ca="1" si="126">+AB29+AB30</f>
        <v>0</v>
      </c>
      <c r="AC31" s="33">
        <f t="shared" ref="AC31" ca="1" si="127">+AC29+AC30</f>
        <v>0</v>
      </c>
      <c r="AD31" s="33">
        <f t="shared" ref="AD31" ca="1" si="128">+AD29+AD30</f>
        <v>0</v>
      </c>
      <c r="AE31" s="33">
        <f t="shared" ref="AE31" ca="1" si="129">+AE29+AE30</f>
        <v>0</v>
      </c>
      <c r="AF31" s="33">
        <f t="shared" ref="AF31" ca="1" si="130">+AF29+AF30</f>
        <v>0</v>
      </c>
      <c r="AG31" s="33">
        <f t="shared" ref="AG31" ca="1" si="131">+AG29+AG30</f>
        <v>0</v>
      </c>
      <c r="AH31" s="33">
        <f t="shared" ref="AH31" ca="1" si="132">+AH29+AH30</f>
        <v>0</v>
      </c>
      <c r="AI31" s="33">
        <f t="shared" ref="AI31" ca="1" si="133">+AI29+AI30</f>
        <v>0</v>
      </c>
      <c r="AJ31" s="33">
        <f t="shared" ref="AJ31" ca="1" si="134">+AJ29+AJ30</f>
        <v>0</v>
      </c>
      <c r="AK31" s="33">
        <f t="shared" ref="AK31" ca="1" si="135">+AK29+AK30</f>
        <v>0</v>
      </c>
      <c r="AL31" s="33">
        <f t="shared" ref="AL31" ca="1" si="136">+AL29+AL30</f>
        <v>0</v>
      </c>
      <c r="AM31" s="34">
        <f t="shared" ref="AM31" ca="1" si="137">+AM29+AM30</f>
        <v>0</v>
      </c>
      <c r="AN31" s="68">
        <f t="shared" ca="1" si="12"/>
        <v>0</v>
      </c>
      <c r="AP31" s="49">
        <v>0</v>
      </c>
    </row>
    <row r="32" spans="1:42" ht="15" customHeight="1" x14ac:dyDescent="0.2">
      <c r="A32" s="71" t="str">
        <f t="shared" ref="A32:Q32" si="138">$S32&amp;$R32&amp;A$2&amp;A$3</f>
        <v>R03G_GAป_B</v>
      </c>
      <c r="B32" s="71" t="str">
        <f t="shared" si="138"/>
        <v>R03G_GNป_B</v>
      </c>
      <c r="C32" s="71" t="str">
        <f t="shared" si="138"/>
        <v>R03G_GBป_B</v>
      </c>
      <c r="D32" s="71" t="str">
        <f t="shared" si="138"/>
        <v>R03G_GLป_B</v>
      </c>
      <c r="E32" s="71" t="str">
        <f t="shared" si="138"/>
        <v>R03G_GCป_B</v>
      </c>
      <c r="F32" s="71" t="str">
        <f t="shared" si="138"/>
        <v>R03G_GDป_B</v>
      </c>
      <c r="G32" s="71" t="str">
        <f t="shared" si="138"/>
        <v>R03G_GEป_B</v>
      </c>
      <c r="H32" s="71" t="str">
        <f t="shared" si="138"/>
        <v>R03G_GRป_B</v>
      </c>
      <c r="I32" s="71" t="str">
        <f t="shared" si="138"/>
        <v>R03G_GFป_B</v>
      </c>
      <c r="J32" s="71" t="str">
        <f t="shared" si="138"/>
        <v>R03G_GGป_B</v>
      </c>
      <c r="K32" s="71" t="str">
        <f t="shared" si="138"/>
        <v>R03G_GHป_B</v>
      </c>
      <c r="L32" s="71" t="str">
        <f t="shared" si="138"/>
        <v>R03G_GIป_B</v>
      </c>
      <c r="M32" s="71" t="str">
        <f t="shared" si="138"/>
        <v>R03G_GKป_B</v>
      </c>
      <c r="N32" s="71" t="str">
        <f t="shared" si="138"/>
        <v>R03G_GYป_B</v>
      </c>
      <c r="O32" s="71" t="str">
        <f t="shared" si="138"/>
        <v>R03G_GTป_B</v>
      </c>
      <c r="P32" s="71" t="str">
        <f t="shared" si="138"/>
        <v>R03G_GSป_B</v>
      </c>
      <c r="Q32" s="71" t="str">
        <f t="shared" si="138"/>
        <v>R03G_GPป_B</v>
      </c>
      <c r="R32" s="48" t="s">
        <v>35</v>
      </c>
      <c r="S32" s="1" t="str">
        <f>S29</f>
        <v>R03</v>
      </c>
      <c r="T32" s="30"/>
      <c r="U32" s="31" t="s">
        <v>30</v>
      </c>
      <c r="V32" s="31" t="s">
        <v>29</v>
      </c>
      <c r="W32" s="32">
        <f ca="1">SUMIF('data58_2 B'!$T$2:$U$107,A32,'data58_2 B'!$U$2:$U$107)</f>
        <v>0</v>
      </c>
      <c r="X32" s="33">
        <f ca="1">SUMIF('data58_2 B'!$T$2:$U$107,B32,'data58_2 B'!$U$2:$U$107)</f>
        <v>0</v>
      </c>
      <c r="Y32" s="33">
        <f ca="1">SUMIF('data58_2 B'!$T$2:$U$107,C32,'data58_2 B'!$U$2:$U$107)</f>
        <v>0</v>
      </c>
      <c r="Z32" s="33">
        <f ca="1">SUMIF('data58_2 B'!$T$2:$U$107,D32,'data58_2 B'!$U$2:$U$107)</f>
        <v>0</v>
      </c>
      <c r="AA32" s="33">
        <f ca="1">SUMIF('data58_2 B'!$T$2:$U$107,E32,'data58_2 B'!$U$2:$U$107)</f>
        <v>0</v>
      </c>
      <c r="AB32" s="33">
        <f ca="1">SUMIF('data58_2 B'!$T$2:$U$107,F32,'data58_2 B'!$U$2:$U$107)</f>
        <v>0</v>
      </c>
      <c r="AC32" s="33">
        <f ca="1">SUMIF('data58_2 B'!$T$2:$U$107,G32,'data58_2 B'!$U$2:$U$107)</f>
        <v>0</v>
      </c>
      <c r="AD32" s="33">
        <f ca="1">SUMIF('data58_2 B'!$T$2:$U$107,H32,'data58_2 B'!$U$2:$U$107)</f>
        <v>0</v>
      </c>
      <c r="AE32" s="33">
        <f ca="1">SUMIF('data58_2 B'!$T$2:$U$107,I32,'data58_2 B'!$U$2:$U$107)</f>
        <v>0</v>
      </c>
      <c r="AF32" s="33">
        <f ca="1">SUMIF('data58_2 B'!$T$2:$U$107,J32,'data58_2 B'!$U$2:$U$107)</f>
        <v>0</v>
      </c>
      <c r="AG32" s="33">
        <f ca="1">SUMIF('data58_2 B'!$T$2:$U$107,K32,'data58_2 B'!$U$2:$U$107)</f>
        <v>0</v>
      </c>
      <c r="AH32" s="33">
        <f ca="1">SUMIF('data58_2 B'!$T$2:$U$107,L32,'data58_2 B'!$U$2:$U$107)</f>
        <v>0</v>
      </c>
      <c r="AI32" s="33">
        <f ca="1">SUMIF('data58_2 B'!$T$2:$U$107,M32,'data58_2 B'!$U$2:$U$107)</f>
        <v>0</v>
      </c>
      <c r="AJ32" s="33">
        <f ca="1">SUMIF('data58_2 B'!$T$2:$U$107,N32,'data58_2 B'!$U$2:$U$107)</f>
        <v>0</v>
      </c>
      <c r="AK32" s="33">
        <f ca="1">SUMIF('data58_2 B'!$T$2:$U$107,O32,'data58_2 B'!$U$2:$U$107)</f>
        <v>0</v>
      </c>
      <c r="AL32" s="33">
        <f ca="1">SUMIF('data58_2 B'!$T$2:$U$107,P32,'data58_2 B'!$U$2:$U$107)</f>
        <v>0</v>
      </c>
      <c r="AM32" s="34">
        <f ca="1">SUMIF('data58_2 B'!$T$2:$U$107,Q32,'data58_2 B'!$U$2:$U$107)</f>
        <v>0</v>
      </c>
      <c r="AN32" s="68">
        <f t="shared" ca="1" si="12"/>
        <v>0</v>
      </c>
      <c r="AP32" s="49">
        <v>0</v>
      </c>
    </row>
    <row r="33" spans="1:42" ht="15" customHeight="1" x14ac:dyDescent="0.3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T33" s="30"/>
      <c r="U33" s="31"/>
      <c r="V33" s="31" t="s">
        <v>31</v>
      </c>
      <c r="W33" s="32">
        <f t="shared" ref="W33" ca="1" si="139">+W32*1</f>
        <v>0</v>
      </c>
      <c r="X33" s="33">
        <f t="shared" ref="X33" ca="1" si="140">+X32*1</f>
        <v>0</v>
      </c>
      <c r="Y33" s="33">
        <f t="shared" ref="Y33" ca="1" si="141">+Y32*1</f>
        <v>0</v>
      </c>
      <c r="Z33" s="33">
        <f t="shared" ref="Z33" ca="1" si="142">+Z32*1</f>
        <v>0</v>
      </c>
      <c r="AA33" s="33">
        <f t="shared" ref="AA33" ca="1" si="143">+AA32*1</f>
        <v>0</v>
      </c>
      <c r="AB33" s="33">
        <f t="shared" ref="AB33" ca="1" si="144">+AB32*1</f>
        <v>0</v>
      </c>
      <c r="AC33" s="33">
        <f t="shared" ref="AC33" ca="1" si="145">+AC32*1</f>
        <v>0</v>
      </c>
      <c r="AD33" s="33">
        <f t="shared" ref="AD33" ca="1" si="146">+AD32*1</f>
        <v>0</v>
      </c>
      <c r="AE33" s="33">
        <f t="shared" ref="AE33" ca="1" si="147">+AE32*1</f>
        <v>0</v>
      </c>
      <c r="AF33" s="33">
        <f t="shared" ref="AF33" ca="1" si="148">+AF32*1</f>
        <v>0</v>
      </c>
      <c r="AG33" s="33">
        <f t="shared" ref="AG33" ca="1" si="149">+AG32*1</f>
        <v>0</v>
      </c>
      <c r="AH33" s="33">
        <f t="shared" ref="AH33" ca="1" si="150">+AH32*1</f>
        <v>0</v>
      </c>
      <c r="AI33" s="33">
        <f t="shared" ref="AI33" ca="1" si="151">+AI32*1</f>
        <v>0</v>
      </c>
      <c r="AJ33" s="33">
        <f t="shared" ref="AJ33" ca="1" si="152">+AJ32*1</f>
        <v>0</v>
      </c>
      <c r="AK33" s="33">
        <f t="shared" ref="AK33" ca="1" si="153">+AK32*1</f>
        <v>0</v>
      </c>
      <c r="AL33" s="33">
        <f t="shared" ref="AL33" ca="1" si="154">+AL32*1</f>
        <v>0</v>
      </c>
      <c r="AM33" s="34">
        <f t="shared" ref="AM33" ca="1" si="155">+AM32*1</f>
        <v>0</v>
      </c>
      <c r="AN33" s="68">
        <f t="shared" ca="1" si="12"/>
        <v>0</v>
      </c>
      <c r="AP33" s="49">
        <v>0</v>
      </c>
    </row>
    <row r="34" spans="1:42" ht="15" customHeight="1" x14ac:dyDescent="0.3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T34" s="30"/>
      <c r="U34" s="51" t="s">
        <v>32</v>
      </c>
      <c r="V34" s="51"/>
      <c r="W34" s="32">
        <f t="shared" ref="W34" ca="1" si="156">+W31+W33</f>
        <v>0</v>
      </c>
      <c r="X34" s="33">
        <f t="shared" ref="X34" ca="1" si="157">+X31+X33</f>
        <v>0</v>
      </c>
      <c r="Y34" s="33">
        <f t="shared" ref="Y34" ca="1" si="158">+Y31+Y33</f>
        <v>0</v>
      </c>
      <c r="Z34" s="33">
        <f t="shared" ref="Z34" ca="1" si="159">+Z31+Z33</f>
        <v>0</v>
      </c>
      <c r="AA34" s="33">
        <f t="shared" ref="AA34" ca="1" si="160">+AA31+AA33</f>
        <v>0</v>
      </c>
      <c r="AB34" s="33">
        <f t="shared" ref="AB34" ca="1" si="161">+AB31+AB33</f>
        <v>0</v>
      </c>
      <c r="AC34" s="33">
        <f t="shared" ref="AC34" ca="1" si="162">+AC31+AC33</f>
        <v>0</v>
      </c>
      <c r="AD34" s="33">
        <f t="shared" ref="AD34" ca="1" si="163">+AD31+AD33</f>
        <v>0</v>
      </c>
      <c r="AE34" s="33">
        <f t="shared" ref="AE34" ca="1" si="164">+AE31+AE33</f>
        <v>0</v>
      </c>
      <c r="AF34" s="33">
        <f t="shared" ref="AF34" ca="1" si="165">+AF31+AF33</f>
        <v>0</v>
      </c>
      <c r="AG34" s="33">
        <f t="shared" ref="AG34" ca="1" si="166">+AG31+AG33</f>
        <v>0</v>
      </c>
      <c r="AH34" s="33">
        <f t="shared" ref="AH34" ca="1" si="167">+AH31+AH33</f>
        <v>0</v>
      </c>
      <c r="AI34" s="33">
        <f t="shared" ref="AI34" ca="1" si="168">+AI31+AI33</f>
        <v>0</v>
      </c>
      <c r="AJ34" s="33">
        <f t="shared" ref="AJ34" ca="1" si="169">+AJ31+AJ33</f>
        <v>0</v>
      </c>
      <c r="AK34" s="33">
        <f t="shared" ref="AK34" ca="1" si="170">+AK31+AK33</f>
        <v>0</v>
      </c>
      <c r="AL34" s="33">
        <f t="shared" ref="AL34" ca="1" si="171">+AL31+AL33</f>
        <v>0</v>
      </c>
      <c r="AM34" s="34">
        <f t="shared" ref="AM34" ca="1" si="172">+AM31+AM33</f>
        <v>0</v>
      </c>
      <c r="AN34" s="68">
        <f t="shared" ca="1" si="12"/>
        <v>0</v>
      </c>
      <c r="AP34" s="49">
        <v>0</v>
      </c>
    </row>
    <row r="35" spans="1:42" ht="15" customHeight="1" x14ac:dyDescent="0.2">
      <c r="A35" s="71" t="str">
        <f t="shared" ref="A35:Q35" si="173">$S35&amp;$R35&amp;A$2&amp;A$3</f>
        <v>R04UG_UGAป_B</v>
      </c>
      <c r="B35" s="71" t="str">
        <f t="shared" si="173"/>
        <v>R04UG_UGNป_B</v>
      </c>
      <c r="C35" s="71" t="str">
        <f t="shared" si="173"/>
        <v>R04UG_UGBป_B</v>
      </c>
      <c r="D35" s="71" t="str">
        <f t="shared" si="173"/>
        <v>R04UG_UGLป_B</v>
      </c>
      <c r="E35" s="71" t="str">
        <f t="shared" si="173"/>
        <v>R04UG_UGCป_B</v>
      </c>
      <c r="F35" s="71" t="str">
        <f t="shared" si="173"/>
        <v>R04UG_UGDป_B</v>
      </c>
      <c r="G35" s="71" t="str">
        <f t="shared" si="173"/>
        <v>R04UG_UGEป_B</v>
      </c>
      <c r="H35" s="71" t="str">
        <f t="shared" si="173"/>
        <v>R04UG_UGRป_B</v>
      </c>
      <c r="I35" s="71" t="str">
        <f t="shared" si="173"/>
        <v>R04UG_UGFป_B</v>
      </c>
      <c r="J35" s="71" t="str">
        <f t="shared" si="173"/>
        <v>R04UG_UGGป_B</v>
      </c>
      <c r="K35" s="71" t="str">
        <f t="shared" si="173"/>
        <v>R04UG_UGHป_B</v>
      </c>
      <c r="L35" s="71" t="str">
        <f t="shared" si="173"/>
        <v>R04UG_UGIป_B</v>
      </c>
      <c r="M35" s="71" t="str">
        <f t="shared" si="173"/>
        <v>R04UG_UGKป_B</v>
      </c>
      <c r="N35" s="71" t="str">
        <f t="shared" si="173"/>
        <v>R04UG_UGYป_B</v>
      </c>
      <c r="O35" s="71" t="str">
        <f t="shared" si="173"/>
        <v>R04UG_UGTป_B</v>
      </c>
      <c r="P35" s="71" t="str">
        <f t="shared" si="173"/>
        <v>R04UG_UGSป_B</v>
      </c>
      <c r="Q35" s="71" t="str">
        <f t="shared" si="173"/>
        <v>R04UG_UGPป_B</v>
      </c>
      <c r="R35" s="48" t="s">
        <v>33</v>
      </c>
      <c r="S35" s="27" t="s">
        <v>79</v>
      </c>
      <c r="T35" s="28" t="s">
        <v>84</v>
      </c>
      <c r="U35" s="29" t="s">
        <v>28</v>
      </c>
      <c r="V35" s="29" t="s">
        <v>28</v>
      </c>
      <c r="W35" s="64">
        <f ca="1">SUMIF('data58_2 B'!$T$2:$U$107,A35,'data58_2 B'!$U$2:$U$107)</f>
        <v>0</v>
      </c>
      <c r="X35" s="65">
        <f ca="1">SUMIF('data58_2 B'!$T$2:$U$107,B35,'data58_2 B'!$U$2:$U$107)</f>
        <v>0</v>
      </c>
      <c r="Y35" s="65">
        <f ca="1">SUMIF('data58_2 B'!$T$2:$U$107,C35,'data58_2 B'!$U$2:$U$107)</f>
        <v>0</v>
      </c>
      <c r="Z35" s="65">
        <f ca="1">SUMIF('data58_2 B'!$T$2:$U$107,D35,'data58_2 B'!$U$2:$U$107)</f>
        <v>0</v>
      </c>
      <c r="AA35" s="65">
        <f ca="1">SUMIF('data58_2 B'!$T$2:$U$107,E35,'data58_2 B'!$U$2:$U$107)</f>
        <v>0</v>
      </c>
      <c r="AB35" s="65">
        <f ca="1">SUMIF('data58_2 B'!$T$2:$U$107,F35,'data58_2 B'!$U$2:$U$107)</f>
        <v>0</v>
      </c>
      <c r="AC35" s="65">
        <f ca="1">SUMIF('data58_2 B'!$T$2:$U$107,G35,'data58_2 B'!$U$2:$U$107)</f>
        <v>0</v>
      </c>
      <c r="AD35" s="65">
        <f ca="1">SUMIF('data58_2 B'!$T$2:$U$107,H35,'data58_2 B'!$U$2:$U$107)</f>
        <v>0</v>
      </c>
      <c r="AE35" s="65">
        <f ca="1">SUMIF('data58_2 B'!$T$2:$U$107,I35,'data58_2 B'!$U$2:$U$107)</f>
        <v>0</v>
      </c>
      <c r="AF35" s="65">
        <f ca="1">SUMIF('data58_2 B'!$T$2:$U$107,J35,'data58_2 B'!$U$2:$U$107)</f>
        <v>0</v>
      </c>
      <c r="AG35" s="65">
        <f ca="1">SUMIF('data58_2 B'!$T$2:$U$107,K35,'data58_2 B'!$U$2:$U$107)</f>
        <v>0</v>
      </c>
      <c r="AH35" s="65">
        <f ca="1">SUMIF('data58_2 B'!$T$2:$U$107,L35,'data58_2 B'!$U$2:$U$107)</f>
        <v>0</v>
      </c>
      <c r="AI35" s="65">
        <f ca="1">SUMIF('data58_2 B'!$T$2:$U$107,M35,'data58_2 B'!$U$2:$U$107)</f>
        <v>0</v>
      </c>
      <c r="AJ35" s="65">
        <f ca="1">SUMIF('data58_2 B'!$T$2:$U$107,N35,'data58_2 B'!$U$2:$U$107)</f>
        <v>0</v>
      </c>
      <c r="AK35" s="65">
        <f ca="1">SUMIF('data58_2 B'!$T$2:$U$107,O35,'data58_2 B'!$U$2:$U$107)</f>
        <v>0</v>
      </c>
      <c r="AL35" s="65">
        <f ca="1">SUMIF('data58_2 B'!$T$2:$U$107,P35,'data58_2 B'!$U$2:$U$107)</f>
        <v>0</v>
      </c>
      <c r="AM35" s="66">
        <f ca="1">SUMIF('data58_2 B'!$T$2:$U$107,Q35,'data58_2 B'!$U$2:$U$107)</f>
        <v>0</v>
      </c>
      <c r="AN35" s="67">
        <f t="shared" ca="1" si="12"/>
        <v>0</v>
      </c>
      <c r="AP35" s="49">
        <v>0</v>
      </c>
    </row>
    <row r="36" spans="1:42" ht="15" customHeight="1" x14ac:dyDescent="0.2">
      <c r="A36" s="71" t="str">
        <f t="shared" ref="A36:I36" si="174">$S36&amp;$R36&amp;A$2&amp;A$3</f>
        <v>R04UG_GAป_B</v>
      </c>
      <c r="B36" s="71" t="str">
        <f t="shared" si="174"/>
        <v>R04UG_GNป_B</v>
      </c>
      <c r="C36" s="71" t="str">
        <f t="shared" si="174"/>
        <v>R04UG_GBป_B</v>
      </c>
      <c r="D36" s="71" t="str">
        <f t="shared" si="174"/>
        <v>R04UG_GLป_B</v>
      </c>
      <c r="E36" s="71" t="str">
        <f t="shared" si="174"/>
        <v>R04UG_GCป_B</v>
      </c>
      <c r="F36" s="71" t="str">
        <f t="shared" si="174"/>
        <v>R04UG_GDป_B</v>
      </c>
      <c r="G36" s="71" t="str">
        <f t="shared" si="174"/>
        <v>R04UG_GEป_B</v>
      </c>
      <c r="H36" s="71" t="str">
        <f t="shared" si="174"/>
        <v>R04UG_GRป_B</v>
      </c>
      <c r="I36" s="71" t="str">
        <f t="shared" si="174"/>
        <v>R04UG_GFป_B</v>
      </c>
      <c r="J36" s="71" t="str">
        <f t="shared" ref="J36:O36" si="175">$S36&amp;$R36&amp;J$2&amp;J$3</f>
        <v>R04UG_GGป_B</v>
      </c>
      <c r="K36" s="71" t="str">
        <f t="shared" si="175"/>
        <v>R04UG_GHป_B</v>
      </c>
      <c r="L36" s="71" t="str">
        <f t="shared" si="175"/>
        <v>R04UG_GIป_B</v>
      </c>
      <c r="M36" s="71" t="str">
        <f t="shared" si="175"/>
        <v>R04UG_GKป_B</v>
      </c>
      <c r="N36" s="71" t="str">
        <f t="shared" si="175"/>
        <v>R04UG_GYป_B</v>
      </c>
      <c r="O36" s="71" t="str">
        <f t="shared" si="175"/>
        <v>R04UG_GTป_B</v>
      </c>
      <c r="P36" s="71" t="str">
        <f>$S36&amp;$R36&amp;P$2&amp;P$3</f>
        <v>R04UG_GSป_B</v>
      </c>
      <c r="Q36" s="71" t="str">
        <f>$S36&amp;$R36&amp;Q$2&amp;Q$3</f>
        <v>R04UG_GPป_B</v>
      </c>
      <c r="R36" s="48" t="s">
        <v>34</v>
      </c>
      <c r="S36" s="1" t="str">
        <f>S35</f>
        <v>R04</v>
      </c>
      <c r="T36" s="30"/>
      <c r="U36" s="31"/>
      <c r="V36" s="31" t="s">
        <v>29</v>
      </c>
      <c r="W36" s="32">
        <f ca="1">SUMIF('data58_2 B'!$T$2:$U$107,A36,'data58_2 B'!$U$2:$U$107)</f>
        <v>0</v>
      </c>
      <c r="X36" s="33">
        <f ca="1">SUMIF('data58_2 B'!$T$2:$U$107,B36,'data58_2 B'!$U$2:$U$107)</f>
        <v>0</v>
      </c>
      <c r="Y36" s="33">
        <f ca="1">SUMIF('data58_2 B'!$T$2:$U$107,C36,'data58_2 B'!$U$2:$U$107)</f>
        <v>0</v>
      </c>
      <c r="Z36" s="33">
        <f ca="1">SUMIF('data58_2 B'!$T$2:$U$107,D36,'data58_2 B'!$U$2:$U$107)</f>
        <v>0</v>
      </c>
      <c r="AA36" s="33">
        <f ca="1">SUMIF('data58_2 B'!$T$2:$U$107,E36,'data58_2 B'!$U$2:$U$107)</f>
        <v>0</v>
      </c>
      <c r="AB36" s="33">
        <f ca="1">SUMIF('data58_2 B'!$T$2:$U$107,F36,'data58_2 B'!$U$2:$U$107)</f>
        <v>0</v>
      </c>
      <c r="AC36" s="33">
        <f ca="1">SUMIF('data58_2 B'!$T$2:$U$107,G36,'data58_2 B'!$U$2:$U$107)</f>
        <v>0</v>
      </c>
      <c r="AD36" s="33">
        <f ca="1">SUMIF('data58_2 B'!$T$2:$U$107,H36,'data58_2 B'!$U$2:$U$107)</f>
        <v>0</v>
      </c>
      <c r="AE36" s="33">
        <f ca="1">SUMIF('data58_2 B'!$T$2:$U$107,I36,'data58_2 B'!$U$2:$U$107)</f>
        <v>0</v>
      </c>
      <c r="AF36" s="33">
        <f ca="1">SUMIF('data58_2 B'!$T$2:$U$107,J36,'data58_2 B'!$U$2:$U$107)</f>
        <v>0</v>
      </c>
      <c r="AG36" s="33">
        <f ca="1">SUMIF('data58_2 B'!$T$2:$U$107,K36,'data58_2 B'!$U$2:$U$107)</f>
        <v>0</v>
      </c>
      <c r="AH36" s="33">
        <f ca="1">SUMIF('data58_2 B'!$T$2:$U$107,L36,'data58_2 B'!$U$2:$U$107)</f>
        <v>0</v>
      </c>
      <c r="AI36" s="33">
        <f ca="1">SUMIF('data58_2 B'!$T$2:$U$107,M36,'data58_2 B'!$U$2:$U$107)</f>
        <v>0</v>
      </c>
      <c r="AJ36" s="33">
        <f ca="1">SUMIF('data58_2 B'!$T$2:$U$107,N36,'data58_2 B'!$U$2:$U$107)</f>
        <v>0</v>
      </c>
      <c r="AK36" s="33">
        <f ca="1">SUMIF('data58_2 B'!$T$2:$U$107,O36,'data58_2 B'!$U$2:$U$107)</f>
        <v>0</v>
      </c>
      <c r="AL36" s="33">
        <f ca="1">SUMIF('data58_2 B'!$T$2:$U$107,P36,'data58_2 B'!$U$2:$U$107)</f>
        <v>0</v>
      </c>
      <c r="AM36" s="34">
        <f ca="1">SUMIF('data58_2 B'!$T$2:$U$107,Q36,'data58_2 B'!$U$2:$U$107)</f>
        <v>0</v>
      </c>
      <c r="AN36" s="68">
        <f t="shared" ca="1" si="12"/>
        <v>0</v>
      </c>
      <c r="AP36" s="49">
        <v>0</v>
      </c>
    </row>
    <row r="37" spans="1:42" ht="15" customHeight="1" x14ac:dyDescent="0.3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T37" s="30"/>
      <c r="U37" s="31"/>
      <c r="V37" s="31" t="s">
        <v>27</v>
      </c>
      <c r="W37" s="32">
        <f t="shared" ref="W37" ca="1" si="176">+W35+W36</f>
        <v>0</v>
      </c>
      <c r="X37" s="33">
        <f t="shared" ref="X37" ca="1" si="177">+X35+X36</f>
        <v>0</v>
      </c>
      <c r="Y37" s="33">
        <f t="shared" ref="Y37" ca="1" si="178">+Y35+Y36</f>
        <v>0</v>
      </c>
      <c r="Z37" s="33">
        <f t="shared" ref="Z37" ca="1" si="179">+Z35+Z36</f>
        <v>0</v>
      </c>
      <c r="AA37" s="33">
        <f t="shared" ref="AA37" ca="1" si="180">+AA35+AA36</f>
        <v>0</v>
      </c>
      <c r="AB37" s="33">
        <f t="shared" ref="AB37" ca="1" si="181">+AB35+AB36</f>
        <v>0</v>
      </c>
      <c r="AC37" s="33">
        <f t="shared" ref="AC37" ca="1" si="182">+AC35+AC36</f>
        <v>0</v>
      </c>
      <c r="AD37" s="33">
        <f t="shared" ref="AD37" ca="1" si="183">+AD35+AD36</f>
        <v>0</v>
      </c>
      <c r="AE37" s="33">
        <f t="shared" ref="AE37" ca="1" si="184">+AE35+AE36</f>
        <v>0</v>
      </c>
      <c r="AF37" s="33">
        <f t="shared" ref="AF37" ca="1" si="185">+AF35+AF36</f>
        <v>0</v>
      </c>
      <c r="AG37" s="33">
        <f t="shared" ref="AG37" ca="1" si="186">+AG35+AG36</f>
        <v>0</v>
      </c>
      <c r="AH37" s="33">
        <f t="shared" ref="AH37" ca="1" si="187">+AH35+AH36</f>
        <v>0</v>
      </c>
      <c r="AI37" s="33">
        <f t="shared" ref="AI37" ca="1" si="188">+AI35+AI36</f>
        <v>0</v>
      </c>
      <c r="AJ37" s="33">
        <f t="shared" ref="AJ37" ca="1" si="189">+AJ35+AJ36</f>
        <v>0</v>
      </c>
      <c r="AK37" s="33">
        <f t="shared" ref="AK37" ca="1" si="190">+AK35+AK36</f>
        <v>0</v>
      </c>
      <c r="AL37" s="33">
        <f t="shared" ref="AL37" ca="1" si="191">+AL35+AL36</f>
        <v>0</v>
      </c>
      <c r="AM37" s="34">
        <f t="shared" ref="AM37" ca="1" si="192">+AM35+AM36</f>
        <v>0</v>
      </c>
      <c r="AN37" s="68">
        <f t="shared" ca="1" si="12"/>
        <v>0</v>
      </c>
      <c r="AP37" s="49">
        <v>0</v>
      </c>
    </row>
    <row r="38" spans="1:42" ht="15" customHeight="1" x14ac:dyDescent="0.2">
      <c r="A38" s="71" t="str">
        <f t="shared" ref="A38:Q38" si="193">$S38&amp;$R38&amp;A$2&amp;A$3</f>
        <v>R04G_GAป_B</v>
      </c>
      <c r="B38" s="71" t="str">
        <f t="shared" si="193"/>
        <v>R04G_GNป_B</v>
      </c>
      <c r="C38" s="71" t="str">
        <f t="shared" si="193"/>
        <v>R04G_GBป_B</v>
      </c>
      <c r="D38" s="71" t="str">
        <f t="shared" si="193"/>
        <v>R04G_GLป_B</v>
      </c>
      <c r="E38" s="71" t="str">
        <f t="shared" si="193"/>
        <v>R04G_GCป_B</v>
      </c>
      <c r="F38" s="71" t="str">
        <f t="shared" si="193"/>
        <v>R04G_GDป_B</v>
      </c>
      <c r="G38" s="71" t="str">
        <f t="shared" si="193"/>
        <v>R04G_GEป_B</v>
      </c>
      <c r="H38" s="71" t="str">
        <f t="shared" si="193"/>
        <v>R04G_GRป_B</v>
      </c>
      <c r="I38" s="71" t="str">
        <f t="shared" si="193"/>
        <v>R04G_GFป_B</v>
      </c>
      <c r="J38" s="71" t="str">
        <f t="shared" si="193"/>
        <v>R04G_GGป_B</v>
      </c>
      <c r="K38" s="71" t="str">
        <f t="shared" si="193"/>
        <v>R04G_GHป_B</v>
      </c>
      <c r="L38" s="71" t="str">
        <f t="shared" si="193"/>
        <v>R04G_GIป_B</v>
      </c>
      <c r="M38" s="71" t="str">
        <f t="shared" si="193"/>
        <v>R04G_GKป_B</v>
      </c>
      <c r="N38" s="71" t="str">
        <f t="shared" si="193"/>
        <v>R04G_GYป_B</v>
      </c>
      <c r="O38" s="71" t="str">
        <f t="shared" si="193"/>
        <v>R04G_GTป_B</v>
      </c>
      <c r="P38" s="71" t="str">
        <f t="shared" si="193"/>
        <v>R04G_GSป_B</v>
      </c>
      <c r="Q38" s="71" t="str">
        <f t="shared" si="193"/>
        <v>R04G_GPป_B</v>
      </c>
      <c r="R38" s="48" t="s">
        <v>35</v>
      </c>
      <c r="S38" s="1" t="str">
        <f>S35</f>
        <v>R04</v>
      </c>
      <c r="T38" s="30"/>
      <c r="U38" s="31" t="s">
        <v>30</v>
      </c>
      <c r="V38" s="31" t="s">
        <v>29</v>
      </c>
      <c r="W38" s="32">
        <f ca="1">SUMIF('data58_2 B'!$T$2:$U$107,A38,'data58_2 B'!$U$2:$U$107)</f>
        <v>0</v>
      </c>
      <c r="X38" s="33">
        <f ca="1">SUMIF('data58_2 B'!$T$2:$U$107,B38,'data58_2 B'!$U$2:$U$107)</f>
        <v>0</v>
      </c>
      <c r="Y38" s="33">
        <f ca="1">SUMIF('data58_2 B'!$T$2:$U$107,C38,'data58_2 B'!$U$2:$U$107)</f>
        <v>0</v>
      </c>
      <c r="Z38" s="33">
        <f ca="1">SUMIF('data58_2 B'!$T$2:$U$107,D38,'data58_2 B'!$U$2:$U$107)</f>
        <v>0</v>
      </c>
      <c r="AA38" s="33">
        <f ca="1">SUMIF('data58_2 B'!$T$2:$U$107,E38,'data58_2 B'!$U$2:$U$107)</f>
        <v>0</v>
      </c>
      <c r="AB38" s="33">
        <f ca="1">SUMIF('data58_2 B'!$T$2:$U$107,F38,'data58_2 B'!$U$2:$U$107)</f>
        <v>0</v>
      </c>
      <c r="AC38" s="33">
        <f ca="1">SUMIF('data58_2 B'!$T$2:$U$107,G38,'data58_2 B'!$U$2:$U$107)</f>
        <v>0</v>
      </c>
      <c r="AD38" s="33">
        <f ca="1">SUMIF('data58_2 B'!$T$2:$U$107,H38,'data58_2 B'!$U$2:$U$107)</f>
        <v>0</v>
      </c>
      <c r="AE38" s="33">
        <f ca="1">SUMIF('data58_2 B'!$T$2:$U$107,I38,'data58_2 B'!$U$2:$U$107)</f>
        <v>0</v>
      </c>
      <c r="AF38" s="33">
        <f ca="1">SUMIF('data58_2 B'!$T$2:$U$107,J38,'data58_2 B'!$U$2:$U$107)</f>
        <v>0</v>
      </c>
      <c r="AG38" s="33">
        <f ca="1">SUMIF('data58_2 B'!$T$2:$U$107,K38,'data58_2 B'!$U$2:$U$107)</f>
        <v>0</v>
      </c>
      <c r="AH38" s="33">
        <f ca="1">SUMIF('data58_2 B'!$T$2:$U$107,L38,'data58_2 B'!$U$2:$U$107)</f>
        <v>0</v>
      </c>
      <c r="AI38" s="33">
        <f ca="1">SUMIF('data58_2 B'!$T$2:$U$107,M38,'data58_2 B'!$U$2:$U$107)</f>
        <v>0</v>
      </c>
      <c r="AJ38" s="33">
        <f ca="1">SUMIF('data58_2 B'!$T$2:$U$107,N38,'data58_2 B'!$U$2:$U$107)</f>
        <v>0</v>
      </c>
      <c r="AK38" s="33">
        <f ca="1">SUMIF('data58_2 B'!$T$2:$U$107,O38,'data58_2 B'!$U$2:$U$107)</f>
        <v>0</v>
      </c>
      <c r="AL38" s="33">
        <f ca="1">SUMIF('data58_2 B'!$T$2:$U$107,P38,'data58_2 B'!$U$2:$U$107)</f>
        <v>0</v>
      </c>
      <c r="AM38" s="34">
        <f ca="1">SUMIF('data58_2 B'!$T$2:$U$107,Q38,'data58_2 B'!$U$2:$U$107)</f>
        <v>0</v>
      </c>
      <c r="AN38" s="68">
        <f t="shared" ca="1" si="12"/>
        <v>0</v>
      </c>
      <c r="AP38" s="49">
        <v>0</v>
      </c>
    </row>
    <row r="39" spans="1:42" ht="15" customHeight="1" x14ac:dyDescent="0.3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T39" s="30"/>
      <c r="U39" s="31"/>
      <c r="V39" s="31" t="s">
        <v>31</v>
      </c>
      <c r="W39" s="32">
        <f t="shared" ref="W39" ca="1" si="194">+W38*1</f>
        <v>0</v>
      </c>
      <c r="X39" s="33">
        <f t="shared" ref="X39" ca="1" si="195">+X38*1</f>
        <v>0</v>
      </c>
      <c r="Y39" s="33">
        <f t="shared" ref="Y39" ca="1" si="196">+Y38*1</f>
        <v>0</v>
      </c>
      <c r="Z39" s="33">
        <f t="shared" ref="Z39" ca="1" si="197">+Z38*1</f>
        <v>0</v>
      </c>
      <c r="AA39" s="33">
        <f t="shared" ref="AA39" ca="1" si="198">+AA38*1</f>
        <v>0</v>
      </c>
      <c r="AB39" s="33">
        <f t="shared" ref="AB39" ca="1" si="199">+AB38*1</f>
        <v>0</v>
      </c>
      <c r="AC39" s="33">
        <f t="shared" ref="AC39" ca="1" si="200">+AC38*1</f>
        <v>0</v>
      </c>
      <c r="AD39" s="33">
        <f t="shared" ref="AD39" ca="1" si="201">+AD38*1</f>
        <v>0</v>
      </c>
      <c r="AE39" s="33">
        <f t="shared" ref="AE39" ca="1" si="202">+AE38*1</f>
        <v>0</v>
      </c>
      <c r="AF39" s="33">
        <f t="shared" ref="AF39" ca="1" si="203">+AF38*1</f>
        <v>0</v>
      </c>
      <c r="AG39" s="33">
        <f t="shared" ref="AG39" ca="1" si="204">+AG38*1</f>
        <v>0</v>
      </c>
      <c r="AH39" s="33">
        <f t="shared" ref="AH39" ca="1" si="205">+AH38*1</f>
        <v>0</v>
      </c>
      <c r="AI39" s="33">
        <f t="shared" ref="AI39" ca="1" si="206">+AI38*1</f>
        <v>0</v>
      </c>
      <c r="AJ39" s="33">
        <f t="shared" ref="AJ39" ca="1" si="207">+AJ38*1</f>
        <v>0</v>
      </c>
      <c r="AK39" s="33">
        <f t="shared" ref="AK39" ca="1" si="208">+AK38*1</f>
        <v>0</v>
      </c>
      <c r="AL39" s="33">
        <f t="shared" ref="AL39" ca="1" si="209">+AL38*1</f>
        <v>0</v>
      </c>
      <c r="AM39" s="34">
        <f t="shared" ref="AM39" ca="1" si="210">+AM38*1</f>
        <v>0</v>
      </c>
      <c r="AN39" s="68">
        <f t="shared" ca="1" si="12"/>
        <v>0</v>
      </c>
      <c r="AP39" s="49">
        <v>0</v>
      </c>
    </row>
    <row r="40" spans="1:42" ht="15" customHeight="1" x14ac:dyDescent="0.3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T40" s="40"/>
      <c r="U40" s="41" t="s">
        <v>32</v>
      </c>
      <c r="V40" s="41"/>
      <c r="W40" s="42">
        <f t="shared" ref="W40" ca="1" si="211">+W37+W39</f>
        <v>0</v>
      </c>
      <c r="X40" s="43">
        <f t="shared" ref="X40" ca="1" si="212">+X37+X39</f>
        <v>0</v>
      </c>
      <c r="Y40" s="43">
        <f t="shared" ref="Y40" ca="1" si="213">+Y37+Y39</f>
        <v>0</v>
      </c>
      <c r="Z40" s="43">
        <f t="shared" ref="Z40" ca="1" si="214">+Z37+Z39</f>
        <v>0</v>
      </c>
      <c r="AA40" s="43">
        <f t="shared" ref="AA40" ca="1" si="215">+AA37+AA39</f>
        <v>0</v>
      </c>
      <c r="AB40" s="43">
        <f t="shared" ref="AB40" ca="1" si="216">+AB37+AB39</f>
        <v>0</v>
      </c>
      <c r="AC40" s="43">
        <f t="shared" ref="AC40" ca="1" si="217">+AC37+AC39</f>
        <v>0</v>
      </c>
      <c r="AD40" s="43">
        <f t="shared" ref="AD40" ca="1" si="218">+AD37+AD39</f>
        <v>0</v>
      </c>
      <c r="AE40" s="43">
        <f t="shared" ref="AE40" ca="1" si="219">+AE37+AE39</f>
        <v>0</v>
      </c>
      <c r="AF40" s="43">
        <f t="shared" ref="AF40" ca="1" si="220">+AF37+AF39</f>
        <v>0</v>
      </c>
      <c r="AG40" s="43">
        <f t="shared" ref="AG40" ca="1" si="221">+AG37+AG39</f>
        <v>0</v>
      </c>
      <c r="AH40" s="43">
        <f t="shared" ref="AH40" ca="1" si="222">+AH37+AH39</f>
        <v>0</v>
      </c>
      <c r="AI40" s="43">
        <f t="shared" ref="AI40" ca="1" si="223">+AI37+AI39</f>
        <v>0</v>
      </c>
      <c r="AJ40" s="43">
        <f t="shared" ref="AJ40" ca="1" si="224">+AJ37+AJ39</f>
        <v>0</v>
      </c>
      <c r="AK40" s="43">
        <f t="shared" ref="AK40" ca="1" si="225">+AK37+AK39</f>
        <v>0</v>
      </c>
      <c r="AL40" s="43">
        <f t="shared" ref="AL40" ca="1" si="226">+AL37+AL39</f>
        <v>0</v>
      </c>
      <c r="AM40" s="44">
        <f t="shared" ref="AM40" ca="1" si="227">+AM37+AM39</f>
        <v>0</v>
      </c>
      <c r="AN40" s="70">
        <f t="shared" ca="1" si="12"/>
        <v>0</v>
      </c>
      <c r="AP40" s="49">
        <v>0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40"/>
  <sheetViews>
    <sheetView showGridLines="0" zoomScaleNormal="100" workbookViewId="0">
      <selection activeCell="F5" sqref="F5:W10"/>
    </sheetView>
  </sheetViews>
  <sheetFormatPr defaultRowHeight="18.95" customHeight="1" x14ac:dyDescent="0.2"/>
  <cols>
    <col min="1" max="1" width="6.7109375" style="48" customWidth="1"/>
    <col min="2" max="2" width="3.85546875" style="1" customWidth="1"/>
    <col min="3" max="3" width="25.7109375" style="1" customWidth="1"/>
    <col min="4" max="4" width="8.5703125" style="1" bestFit="1" customWidth="1"/>
    <col min="5" max="5" width="8.42578125" style="1" bestFit="1" customWidth="1"/>
    <col min="6" max="12" width="6.28515625" style="2" customWidth="1"/>
    <col min="13" max="13" width="7.28515625" style="2" bestFit="1" customWidth="1"/>
    <col min="14" max="18" width="6.7109375" style="2" customWidth="1"/>
    <col min="19" max="22" width="7.140625" style="2" customWidth="1"/>
    <col min="23" max="23" width="8.85546875" style="3" bestFit="1" customWidth="1"/>
    <col min="24" max="16384" width="9.140625" style="49"/>
  </cols>
  <sheetData>
    <row r="1" spans="1:23" s="47" customFormat="1" ht="18" customHeight="1" x14ac:dyDescent="0.2">
      <c r="A1" s="46"/>
      <c r="B1" s="1"/>
      <c r="C1" s="58" t="s">
        <v>140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s="47" customFormat="1" ht="18" customHeight="1" x14ac:dyDescent="0.2">
      <c r="A2" s="46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.75" x14ac:dyDescent="0.2">
      <c r="B3" s="5"/>
      <c r="C3" s="7" t="s">
        <v>3</v>
      </c>
      <c r="D3" s="59" t="s">
        <v>8</v>
      </c>
      <c r="E3" s="7" t="s">
        <v>9</v>
      </c>
      <c r="F3" s="8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7</v>
      </c>
    </row>
    <row r="4" spans="1:23" ht="12.75" x14ac:dyDescent="0.2">
      <c r="B4" s="12"/>
      <c r="C4" s="13"/>
      <c r="D4" s="14" t="s">
        <v>4</v>
      </c>
      <c r="E4" s="15" t="s">
        <v>5</v>
      </c>
      <c r="F4" s="16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60" t="s">
        <v>23</v>
      </c>
      <c r="T4" s="60" t="s">
        <v>24</v>
      </c>
      <c r="U4" s="60" t="s">
        <v>25</v>
      </c>
      <c r="V4" s="61" t="s">
        <v>26</v>
      </c>
      <c r="W4" s="18" t="s">
        <v>27</v>
      </c>
    </row>
    <row r="5" spans="1:23" s="50" customFormat="1" ht="18" customHeight="1" x14ac:dyDescent="0.2">
      <c r="A5" s="24"/>
      <c r="B5" s="12"/>
      <c r="C5" s="19" t="s">
        <v>36</v>
      </c>
      <c r="D5" s="19" t="s">
        <v>28</v>
      </c>
      <c r="E5" s="19" t="s">
        <v>28</v>
      </c>
      <c r="F5" s="20">
        <f t="shared" ref="F5:W5" si="0">+F11+F17+F23+F29+F35</f>
        <v>0.11727825926608888</v>
      </c>
      <c r="G5" s="21">
        <f t="shared" si="0"/>
        <v>4.812834224598931E-2</v>
      </c>
      <c r="H5" s="21">
        <f t="shared" si="0"/>
        <v>1.6042780748663103E-2</v>
      </c>
      <c r="I5" s="21">
        <f t="shared" si="0"/>
        <v>0</v>
      </c>
      <c r="J5" s="21">
        <f t="shared" si="0"/>
        <v>1.6042780748663103E-2</v>
      </c>
      <c r="K5" s="21">
        <f t="shared" si="0"/>
        <v>0.30370643555227733</v>
      </c>
      <c r="L5" s="21">
        <f t="shared" si="0"/>
        <v>0.27770606675271992</v>
      </c>
      <c r="M5" s="21">
        <f t="shared" si="0"/>
        <v>0</v>
      </c>
      <c r="N5" s="21">
        <f t="shared" si="0"/>
        <v>0</v>
      </c>
      <c r="O5" s="21">
        <f t="shared" si="0"/>
        <v>4.812834224598931E-2</v>
      </c>
      <c r="P5" s="21">
        <f t="shared" si="0"/>
        <v>3.2085561497326207E-2</v>
      </c>
      <c r="Q5" s="21">
        <f t="shared" si="0"/>
        <v>0</v>
      </c>
      <c r="R5" s="21">
        <f t="shared" si="0"/>
        <v>4.7818550617739257</v>
      </c>
      <c r="S5" s="21">
        <f t="shared" si="0"/>
        <v>0</v>
      </c>
      <c r="T5" s="21">
        <f t="shared" si="0"/>
        <v>4.812834224598931E-2</v>
      </c>
      <c r="U5" s="21">
        <f t="shared" si="0"/>
        <v>0</v>
      </c>
      <c r="V5" s="22">
        <f t="shared" si="0"/>
        <v>0.27272727272727271</v>
      </c>
      <c r="W5" s="23">
        <f t="shared" si="0"/>
        <v>5.9618292458049034</v>
      </c>
    </row>
    <row r="6" spans="1:23" s="50" customFormat="1" ht="18" customHeight="1" x14ac:dyDescent="0.2">
      <c r="A6" s="24"/>
      <c r="B6" s="12"/>
      <c r="C6" s="25"/>
      <c r="D6" s="19"/>
      <c r="E6" s="19" t="s">
        <v>29</v>
      </c>
      <c r="F6" s="20">
        <f t="shared" ref="F6:W6" si="1">+F12+F18+F24+F30+F36</f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0</v>
      </c>
      <c r="M6" s="21">
        <f t="shared" si="1"/>
        <v>0</v>
      </c>
      <c r="N6" s="21">
        <f t="shared" si="1"/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1">
        <f t="shared" si="1"/>
        <v>0</v>
      </c>
      <c r="U6" s="21">
        <f t="shared" si="1"/>
        <v>0</v>
      </c>
      <c r="V6" s="22">
        <f t="shared" si="1"/>
        <v>0</v>
      </c>
      <c r="W6" s="23">
        <f t="shared" si="1"/>
        <v>0</v>
      </c>
    </row>
    <row r="7" spans="1:23" s="50" customFormat="1" ht="18" customHeight="1" x14ac:dyDescent="0.2">
      <c r="A7" s="24"/>
      <c r="B7" s="12"/>
      <c r="C7" s="25"/>
      <c r="D7" s="19"/>
      <c r="E7" s="19" t="s">
        <v>27</v>
      </c>
      <c r="F7" s="20">
        <f t="shared" ref="F7:W7" si="2">+F13+F19+F25+F31+F37</f>
        <v>0.11727825926608888</v>
      </c>
      <c r="G7" s="21">
        <f t="shared" si="2"/>
        <v>4.812834224598931E-2</v>
      </c>
      <c r="H7" s="21">
        <f t="shared" si="2"/>
        <v>1.6042780748663103E-2</v>
      </c>
      <c r="I7" s="21">
        <f t="shared" si="2"/>
        <v>0</v>
      </c>
      <c r="J7" s="21">
        <f t="shared" si="2"/>
        <v>1.6042780748663103E-2</v>
      </c>
      <c r="K7" s="21">
        <f t="shared" si="2"/>
        <v>0.30370643555227733</v>
      </c>
      <c r="L7" s="21">
        <f t="shared" si="2"/>
        <v>0.27770606675271992</v>
      </c>
      <c r="M7" s="21">
        <f t="shared" si="2"/>
        <v>0</v>
      </c>
      <c r="N7" s="21">
        <f t="shared" si="2"/>
        <v>0</v>
      </c>
      <c r="O7" s="21">
        <f t="shared" si="2"/>
        <v>4.812834224598931E-2</v>
      </c>
      <c r="P7" s="21">
        <f t="shared" si="2"/>
        <v>3.2085561497326207E-2</v>
      </c>
      <c r="Q7" s="21">
        <f t="shared" si="2"/>
        <v>0</v>
      </c>
      <c r="R7" s="21">
        <f t="shared" si="2"/>
        <v>4.7818550617739257</v>
      </c>
      <c r="S7" s="21">
        <f t="shared" si="2"/>
        <v>0</v>
      </c>
      <c r="T7" s="21">
        <f t="shared" si="2"/>
        <v>4.812834224598931E-2</v>
      </c>
      <c r="U7" s="21">
        <f t="shared" si="2"/>
        <v>0</v>
      </c>
      <c r="V7" s="22">
        <f t="shared" si="2"/>
        <v>0.27272727272727271</v>
      </c>
      <c r="W7" s="23">
        <f t="shared" si="2"/>
        <v>5.9618292458049034</v>
      </c>
    </row>
    <row r="8" spans="1:23" s="50" customFormat="1" ht="18" customHeight="1" x14ac:dyDescent="0.2">
      <c r="A8" s="24"/>
      <c r="B8" s="12"/>
      <c r="C8" s="25"/>
      <c r="D8" s="19" t="s">
        <v>30</v>
      </c>
      <c r="E8" s="19" t="s">
        <v>29</v>
      </c>
      <c r="F8" s="20">
        <f t="shared" ref="F8:W8" si="3">+F14+F20+F26+F32+F38</f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0</v>
      </c>
      <c r="Q8" s="21">
        <f t="shared" si="3"/>
        <v>0</v>
      </c>
      <c r="R8" s="21">
        <f t="shared" si="3"/>
        <v>0</v>
      </c>
      <c r="S8" s="21">
        <f t="shared" si="3"/>
        <v>0</v>
      </c>
      <c r="T8" s="21">
        <f t="shared" si="3"/>
        <v>0</v>
      </c>
      <c r="U8" s="21">
        <f t="shared" si="3"/>
        <v>0</v>
      </c>
      <c r="V8" s="22">
        <f t="shared" si="3"/>
        <v>0</v>
      </c>
      <c r="W8" s="23">
        <f t="shared" si="3"/>
        <v>0</v>
      </c>
    </row>
    <row r="9" spans="1:23" s="50" customFormat="1" ht="18" customHeight="1" x14ac:dyDescent="0.2">
      <c r="A9" s="24"/>
      <c r="B9" s="12"/>
      <c r="C9" s="25"/>
      <c r="D9" s="19"/>
      <c r="E9" s="19" t="s">
        <v>31</v>
      </c>
      <c r="F9" s="20">
        <f t="shared" ref="F9:W9" si="4">+F15+F21+F27+F33+F39</f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2">
        <f t="shared" si="4"/>
        <v>0</v>
      </c>
      <c r="W9" s="23">
        <f t="shared" si="4"/>
        <v>0</v>
      </c>
    </row>
    <row r="10" spans="1:23" s="50" customFormat="1" ht="18" customHeight="1" x14ac:dyDescent="0.2">
      <c r="A10" s="24"/>
      <c r="B10" s="12"/>
      <c r="C10" s="25"/>
      <c r="D10" s="26" t="s">
        <v>32</v>
      </c>
      <c r="E10" s="26"/>
      <c r="F10" s="20">
        <f t="shared" ref="F10:W10" si="5">+F16+F22+F28+F34+F40</f>
        <v>0.11727825926608888</v>
      </c>
      <c r="G10" s="21">
        <f t="shared" si="5"/>
        <v>4.812834224598931E-2</v>
      </c>
      <c r="H10" s="21">
        <f t="shared" si="5"/>
        <v>1.6042780748663103E-2</v>
      </c>
      <c r="I10" s="21">
        <f t="shared" si="5"/>
        <v>0</v>
      </c>
      <c r="J10" s="21">
        <f t="shared" si="5"/>
        <v>1.6042780748663103E-2</v>
      </c>
      <c r="K10" s="21">
        <f t="shared" si="5"/>
        <v>0.30370643555227733</v>
      </c>
      <c r="L10" s="21">
        <f t="shared" si="5"/>
        <v>0.27770606675271992</v>
      </c>
      <c r="M10" s="21">
        <f t="shared" si="5"/>
        <v>0</v>
      </c>
      <c r="N10" s="21">
        <f t="shared" si="5"/>
        <v>0</v>
      </c>
      <c r="O10" s="21">
        <f t="shared" si="5"/>
        <v>4.812834224598931E-2</v>
      </c>
      <c r="P10" s="21">
        <f t="shared" si="5"/>
        <v>3.2085561497326207E-2</v>
      </c>
      <c r="Q10" s="21">
        <f t="shared" si="5"/>
        <v>0</v>
      </c>
      <c r="R10" s="21">
        <f t="shared" si="5"/>
        <v>4.7818550617739257</v>
      </c>
      <c r="S10" s="21">
        <f t="shared" si="5"/>
        <v>0</v>
      </c>
      <c r="T10" s="21">
        <f t="shared" si="5"/>
        <v>4.812834224598931E-2</v>
      </c>
      <c r="U10" s="21">
        <f t="shared" si="5"/>
        <v>0</v>
      </c>
      <c r="V10" s="22">
        <f t="shared" si="5"/>
        <v>0.27272727272727271</v>
      </c>
      <c r="W10" s="23">
        <f t="shared" si="5"/>
        <v>5.9618292458049034</v>
      </c>
    </row>
    <row r="11" spans="1:23" ht="15" customHeight="1" x14ac:dyDescent="0.2">
      <c r="A11" s="48" t="s">
        <v>33</v>
      </c>
      <c r="B11" s="27" t="s">
        <v>37</v>
      </c>
      <c r="C11" s="28" t="s">
        <v>38</v>
      </c>
      <c r="D11" s="29" t="s">
        <v>28</v>
      </c>
      <c r="E11" s="29" t="s">
        <v>28</v>
      </c>
      <c r="F11" s="64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6">
        <v>0</v>
      </c>
      <c r="W11" s="67">
        <v>0</v>
      </c>
    </row>
    <row r="12" spans="1:23" ht="15" customHeight="1" x14ac:dyDescent="0.2">
      <c r="A12" s="48" t="s">
        <v>34</v>
      </c>
      <c r="B12" s="1" t="str">
        <f>B11</f>
        <v>R00</v>
      </c>
      <c r="C12" s="30"/>
      <c r="D12" s="31"/>
      <c r="E12" s="31" t="s">
        <v>29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4">
        <v>0</v>
      </c>
      <c r="W12" s="68">
        <v>0</v>
      </c>
    </row>
    <row r="13" spans="1:23" ht="15" customHeight="1" x14ac:dyDescent="0.2">
      <c r="C13" s="30"/>
      <c r="D13" s="31"/>
      <c r="E13" s="31" t="s">
        <v>27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4">
        <v>0</v>
      </c>
      <c r="W13" s="68">
        <v>0</v>
      </c>
    </row>
    <row r="14" spans="1:23" ht="15" customHeight="1" x14ac:dyDescent="0.2">
      <c r="A14" s="48" t="s">
        <v>35</v>
      </c>
      <c r="B14" s="1" t="str">
        <f>B11</f>
        <v>R00</v>
      </c>
      <c r="C14" s="30"/>
      <c r="D14" s="31" t="s">
        <v>30</v>
      </c>
      <c r="E14" s="31" t="s">
        <v>29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4">
        <v>0</v>
      </c>
      <c r="W14" s="68">
        <v>0</v>
      </c>
    </row>
    <row r="15" spans="1:23" ht="15" customHeight="1" x14ac:dyDescent="0.2">
      <c r="C15" s="30"/>
      <c r="D15" s="31"/>
      <c r="E15" s="31" t="s">
        <v>31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4">
        <v>0</v>
      </c>
      <c r="W15" s="68">
        <v>0</v>
      </c>
    </row>
    <row r="16" spans="1:23" ht="15" customHeight="1" x14ac:dyDescent="0.2">
      <c r="C16" s="35"/>
      <c r="D16" s="36" t="s">
        <v>32</v>
      </c>
      <c r="E16" s="36"/>
      <c r="F16" s="37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9">
        <v>0</v>
      </c>
      <c r="W16" s="69">
        <v>0</v>
      </c>
    </row>
    <row r="17" spans="1:23" ht="15" customHeight="1" x14ac:dyDescent="0.2">
      <c r="A17" s="48" t="s">
        <v>33</v>
      </c>
      <c r="B17" s="27" t="s">
        <v>39</v>
      </c>
      <c r="C17" s="28" t="s">
        <v>40</v>
      </c>
      <c r="D17" s="29" t="s">
        <v>28</v>
      </c>
      <c r="E17" s="29" t="s">
        <v>28</v>
      </c>
      <c r="F17" s="64">
        <v>3.6511156186612576E-2</v>
      </c>
      <c r="G17" s="65">
        <v>0</v>
      </c>
      <c r="H17" s="65">
        <v>0</v>
      </c>
      <c r="I17" s="65">
        <v>0</v>
      </c>
      <c r="J17" s="65">
        <v>0</v>
      </c>
      <c r="K17" s="65">
        <v>0.10953346855983773</v>
      </c>
      <c r="L17" s="65">
        <v>3.6511156186612576E-2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2.0081135902636915</v>
      </c>
      <c r="S17" s="65">
        <v>0</v>
      </c>
      <c r="T17" s="65">
        <v>0</v>
      </c>
      <c r="U17" s="65">
        <v>0</v>
      </c>
      <c r="V17" s="66">
        <v>0</v>
      </c>
      <c r="W17" s="67">
        <v>2.1906693711967544</v>
      </c>
    </row>
    <row r="18" spans="1:23" ht="15" customHeight="1" x14ac:dyDescent="0.2">
      <c r="A18" s="48" t="s">
        <v>34</v>
      </c>
      <c r="B18" s="1" t="str">
        <f>B17</f>
        <v>R01</v>
      </c>
      <c r="C18" s="30"/>
      <c r="D18" s="31"/>
      <c r="E18" s="31" t="s">
        <v>29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4">
        <v>0</v>
      </c>
      <c r="W18" s="68">
        <v>0</v>
      </c>
    </row>
    <row r="19" spans="1:23" ht="15" customHeight="1" x14ac:dyDescent="0.2">
      <c r="C19" s="30"/>
      <c r="D19" s="31"/>
      <c r="E19" s="31" t="s">
        <v>27</v>
      </c>
      <c r="F19" s="32">
        <v>3.6511156186612576E-2</v>
      </c>
      <c r="G19" s="33">
        <v>0</v>
      </c>
      <c r="H19" s="33">
        <v>0</v>
      </c>
      <c r="I19" s="33">
        <v>0</v>
      </c>
      <c r="J19" s="33">
        <v>0</v>
      </c>
      <c r="K19" s="33">
        <v>0.10953346855983773</v>
      </c>
      <c r="L19" s="33">
        <v>3.6511156186612576E-2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2.0081135902636915</v>
      </c>
      <c r="S19" s="33">
        <v>0</v>
      </c>
      <c r="T19" s="33">
        <v>0</v>
      </c>
      <c r="U19" s="33">
        <v>0</v>
      </c>
      <c r="V19" s="34">
        <v>0</v>
      </c>
      <c r="W19" s="68">
        <v>2.1906693711967544</v>
      </c>
    </row>
    <row r="20" spans="1:23" ht="15" customHeight="1" x14ac:dyDescent="0.2">
      <c r="A20" s="48" t="s">
        <v>35</v>
      </c>
      <c r="B20" s="1" t="str">
        <f>B17</f>
        <v>R01</v>
      </c>
      <c r="C20" s="30"/>
      <c r="D20" s="31" t="s">
        <v>30</v>
      </c>
      <c r="E20" s="31" t="s">
        <v>29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4">
        <v>0</v>
      </c>
      <c r="W20" s="68">
        <v>0</v>
      </c>
    </row>
    <row r="21" spans="1:23" ht="15" customHeight="1" x14ac:dyDescent="0.2">
      <c r="C21" s="30"/>
      <c r="D21" s="31"/>
      <c r="E21" s="31" t="s">
        <v>31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4">
        <v>0</v>
      </c>
      <c r="W21" s="68">
        <v>0</v>
      </c>
    </row>
    <row r="22" spans="1:23" ht="15" customHeight="1" x14ac:dyDescent="0.2">
      <c r="C22" s="35"/>
      <c r="D22" s="36" t="s">
        <v>32</v>
      </c>
      <c r="E22" s="36"/>
      <c r="F22" s="37">
        <v>3.6511156186612576E-2</v>
      </c>
      <c r="G22" s="38">
        <v>0</v>
      </c>
      <c r="H22" s="38">
        <v>0</v>
      </c>
      <c r="I22" s="38">
        <v>0</v>
      </c>
      <c r="J22" s="38">
        <v>0</v>
      </c>
      <c r="K22" s="38">
        <v>0.10953346855983773</v>
      </c>
      <c r="L22" s="38">
        <v>3.6511156186612576E-2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2.0081135902636915</v>
      </c>
      <c r="S22" s="38">
        <v>0</v>
      </c>
      <c r="T22" s="38">
        <v>0</v>
      </c>
      <c r="U22" s="38">
        <v>0</v>
      </c>
      <c r="V22" s="39">
        <v>0</v>
      </c>
      <c r="W22" s="69">
        <v>2.1906693711967544</v>
      </c>
    </row>
    <row r="23" spans="1:23" ht="15" customHeight="1" x14ac:dyDescent="0.2">
      <c r="A23" s="48" t="s">
        <v>33</v>
      </c>
      <c r="B23" s="27" t="s">
        <v>41</v>
      </c>
      <c r="C23" s="28" t="s">
        <v>42</v>
      </c>
      <c r="D23" s="29" t="s">
        <v>28</v>
      </c>
      <c r="E23" s="29" t="s">
        <v>28</v>
      </c>
      <c r="F23" s="64">
        <v>1.2170385395537525E-2</v>
      </c>
      <c r="G23" s="65">
        <v>0</v>
      </c>
      <c r="H23" s="65">
        <v>0</v>
      </c>
      <c r="I23" s="65">
        <v>0</v>
      </c>
      <c r="J23" s="65">
        <v>0</v>
      </c>
      <c r="K23" s="65">
        <v>3.6511156186612576E-2</v>
      </c>
      <c r="L23" s="65">
        <v>1.2170385395537525E-2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0.6693711967545638</v>
      </c>
      <c r="S23" s="65">
        <v>0</v>
      </c>
      <c r="T23" s="65">
        <v>0</v>
      </c>
      <c r="U23" s="65">
        <v>0</v>
      </c>
      <c r="V23" s="66">
        <v>0</v>
      </c>
      <c r="W23" s="67">
        <v>0.7302231237322514</v>
      </c>
    </row>
    <row r="24" spans="1:23" ht="15" customHeight="1" x14ac:dyDescent="0.2">
      <c r="A24" s="48" t="s">
        <v>34</v>
      </c>
      <c r="B24" s="1" t="str">
        <f>B23</f>
        <v>R02</v>
      </c>
      <c r="C24" s="30"/>
      <c r="D24" s="31"/>
      <c r="E24" s="31" t="s">
        <v>29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4">
        <v>0</v>
      </c>
      <c r="W24" s="68">
        <v>0</v>
      </c>
    </row>
    <row r="25" spans="1:23" ht="15" customHeight="1" x14ac:dyDescent="0.2">
      <c r="C25" s="30"/>
      <c r="D25" s="31"/>
      <c r="E25" s="31" t="s">
        <v>27</v>
      </c>
      <c r="F25" s="32">
        <v>1.2170385395537525E-2</v>
      </c>
      <c r="G25" s="33">
        <v>0</v>
      </c>
      <c r="H25" s="33">
        <v>0</v>
      </c>
      <c r="I25" s="33">
        <v>0</v>
      </c>
      <c r="J25" s="33">
        <v>0</v>
      </c>
      <c r="K25" s="33">
        <v>3.6511156186612576E-2</v>
      </c>
      <c r="L25" s="33">
        <v>1.2170385395537525E-2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0.6693711967545638</v>
      </c>
      <c r="S25" s="33">
        <v>0</v>
      </c>
      <c r="T25" s="33">
        <v>0</v>
      </c>
      <c r="U25" s="33">
        <v>0</v>
      </c>
      <c r="V25" s="34">
        <v>0</v>
      </c>
      <c r="W25" s="68">
        <v>0.7302231237322514</v>
      </c>
    </row>
    <row r="26" spans="1:23" ht="15" customHeight="1" x14ac:dyDescent="0.2">
      <c r="A26" s="48" t="s">
        <v>35</v>
      </c>
      <c r="B26" s="1" t="str">
        <f>B23</f>
        <v>R02</v>
      </c>
      <c r="C26" s="30"/>
      <c r="D26" s="31" t="s">
        <v>30</v>
      </c>
      <c r="E26" s="31" t="s">
        <v>29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4">
        <v>0</v>
      </c>
      <c r="W26" s="68">
        <v>0</v>
      </c>
    </row>
    <row r="27" spans="1:23" ht="15" customHeight="1" x14ac:dyDescent="0.2">
      <c r="C27" s="30"/>
      <c r="D27" s="31"/>
      <c r="E27" s="31" t="s">
        <v>31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4">
        <v>0</v>
      </c>
      <c r="W27" s="68">
        <v>0</v>
      </c>
    </row>
    <row r="28" spans="1:23" ht="15" customHeight="1" x14ac:dyDescent="0.2">
      <c r="C28" s="35"/>
      <c r="D28" s="36" t="s">
        <v>32</v>
      </c>
      <c r="E28" s="36"/>
      <c r="F28" s="37">
        <v>1.2170385395537525E-2</v>
      </c>
      <c r="G28" s="38">
        <v>0</v>
      </c>
      <c r="H28" s="38">
        <v>0</v>
      </c>
      <c r="I28" s="38">
        <v>0</v>
      </c>
      <c r="J28" s="38">
        <v>0</v>
      </c>
      <c r="K28" s="38">
        <v>3.6511156186612576E-2</v>
      </c>
      <c r="L28" s="38">
        <v>1.2170385395537525E-2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0.6693711967545638</v>
      </c>
      <c r="S28" s="38">
        <v>0</v>
      </c>
      <c r="T28" s="38">
        <v>0</v>
      </c>
      <c r="U28" s="38">
        <v>0</v>
      </c>
      <c r="V28" s="39">
        <v>0</v>
      </c>
      <c r="W28" s="69">
        <v>0.7302231237322514</v>
      </c>
    </row>
    <row r="29" spans="1:23" ht="15" customHeight="1" x14ac:dyDescent="0.2">
      <c r="A29" s="48" t="s">
        <v>33</v>
      </c>
      <c r="B29" s="27" t="s">
        <v>43</v>
      </c>
      <c r="C29" s="28" t="s">
        <v>44</v>
      </c>
      <c r="D29" s="29" t="s">
        <v>28</v>
      </c>
      <c r="E29" s="29" t="s">
        <v>28</v>
      </c>
      <c r="F29" s="64">
        <v>2.434077079107505E-2</v>
      </c>
      <c r="G29" s="65">
        <v>0</v>
      </c>
      <c r="H29" s="65">
        <v>0</v>
      </c>
      <c r="I29" s="65">
        <v>0</v>
      </c>
      <c r="J29" s="65">
        <v>0</v>
      </c>
      <c r="K29" s="65">
        <v>7.3022312373225151E-2</v>
      </c>
      <c r="L29" s="65">
        <v>2.434077079107505E-2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1.3387423935091276</v>
      </c>
      <c r="S29" s="65">
        <v>0</v>
      </c>
      <c r="T29" s="65">
        <v>0</v>
      </c>
      <c r="U29" s="65">
        <v>0</v>
      </c>
      <c r="V29" s="66">
        <v>0</v>
      </c>
      <c r="W29" s="67">
        <v>1.4604462474645028</v>
      </c>
    </row>
    <row r="30" spans="1:23" ht="15" customHeight="1" x14ac:dyDescent="0.2">
      <c r="A30" s="48" t="s">
        <v>34</v>
      </c>
      <c r="B30" s="1" t="str">
        <f>B29</f>
        <v>R03</v>
      </c>
      <c r="C30" s="30"/>
      <c r="D30" s="31"/>
      <c r="E30" s="31" t="s">
        <v>29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4">
        <v>0</v>
      </c>
      <c r="W30" s="68">
        <v>0</v>
      </c>
    </row>
    <row r="31" spans="1:23" ht="15" customHeight="1" x14ac:dyDescent="0.2">
      <c r="C31" s="30"/>
      <c r="D31" s="31"/>
      <c r="E31" s="31" t="s">
        <v>27</v>
      </c>
      <c r="F31" s="32">
        <v>2.434077079107505E-2</v>
      </c>
      <c r="G31" s="33">
        <v>0</v>
      </c>
      <c r="H31" s="33">
        <v>0</v>
      </c>
      <c r="I31" s="33">
        <v>0</v>
      </c>
      <c r="J31" s="33">
        <v>0</v>
      </c>
      <c r="K31" s="33">
        <v>7.3022312373225151E-2</v>
      </c>
      <c r="L31" s="33">
        <v>2.434077079107505E-2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1.3387423935091276</v>
      </c>
      <c r="S31" s="33">
        <v>0</v>
      </c>
      <c r="T31" s="33">
        <v>0</v>
      </c>
      <c r="U31" s="33">
        <v>0</v>
      </c>
      <c r="V31" s="34">
        <v>0</v>
      </c>
      <c r="W31" s="68">
        <v>1.4604462474645028</v>
      </c>
    </row>
    <row r="32" spans="1:23" ht="15" customHeight="1" x14ac:dyDescent="0.2">
      <c r="A32" s="48" t="s">
        <v>35</v>
      </c>
      <c r="B32" s="1" t="str">
        <f>B29</f>
        <v>R03</v>
      </c>
      <c r="C32" s="30"/>
      <c r="D32" s="31" t="s">
        <v>30</v>
      </c>
      <c r="E32" s="31" t="s">
        <v>29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4">
        <v>0</v>
      </c>
      <c r="W32" s="68">
        <v>0</v>
      </c>
    </row>
    <row r="33" spans="1:23" ht="15" customHeight="1" x14ac:dyDescent="0.2">
      <c r="C33" s="30"/>
      <c r="D33" s="31"/>
      <c r="E33" s="31" t="s">
        <v>31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4">
        <v>0</v>
      </c>
      <c r="W33" s="68">
        <v>0</v>
      </c>
    </row>
    <row r="34" spans="1:23" ht="15" customHeight="1" x14ac:dyDescent="0.2">
      <c r="C34" s="30"/>
      <c r="D34" s="51" t="s">
        <v>32</v>
      </c>
      <c r="E34" s="51"/>
      <c r="F34" s="32">
        <v>2.434077079107505E-2</v>
      </c>
      <c r="G34" s="33">
        <v>0</v>
      </c>
      <c r="H34" s="33">
        <v>0</v>
      </c>
      <c r="I34" s="33">
        <v>0</v>
      </c>
      <c r="J34" s="33">
        <v>0</v>
      </c>
      <c r="K34" s="33">
        <v>7.3022312373225151E-2</v>
      </c>
      <c r="L34" s="33">
        <v>2.434077079107505E-2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1.3387423935091276</v>
      </c>
      <c r="S34" s="33">
        <v>0</v>
      </c>
      <c r="T34" s="33">
        <v>0</v>
      </c>
      <c r="U34" s="33">
        <v>0</v>
      </c>
      <c r="V34" s="34">
        <v>0</v>
      </c>
      <c r="W34" s="68">
        <v>1.4604462474645028</v>
      </c>
    </row>
    <row r="35" spans="1:23" ht="15" customHeight="1" x14ac:dyDescent="0.2">
      <c r="A35" s="48" t="s">
        <v>33</v>
      </c>
      <c r="B35" s="27" t="s">
        <v>79</v>
      </c>
      <c r="C35" s="28" t="s">
        <v>84</v>
      </c>
      <c r="D35" s="29" t="s">
        <v>28</v>
      </c>
      <c r="E35" s="29" t="s">
        <v>28</v>
      </c>
      <c r="F35" s="64">
        <v>4.4255946892863732E-2</v>
      </c>
      <c r="G35" s="65">
        <v>4.812834224598931E-2</v>
      </c>
      <c r="H35" s="65">
        <v>1.6042780748663103E-2</v>
      </c>
      <c r="I35" s="65">
        <v>0</v>
      </c>
      <c r="J35" s="65">
        <v>1.6042780748663103E-2</v>
      </c>
      <c r="K35" s="65">
        <v>8.4639498432601878E-2</v>
      </c>
      <c r="L35" s="65">
        <v>0.20468375437949476</v>
      </c>
      <c r="M35" s="65">
        <v>0</v>
      </c>
      <c r="N35" s="65">
        <v>0</v>
      </c>
      <c r="O35" s="65">
        <v>4.812834224598931E-2</v>
      </c>
      <c r="P35" s="65">
        <v>3.2085561497326207E-2</v>
      </c>
      <c r="Q35" s="65">
        <v>0</v>
      </c>
      <c r="R35" s="65">
        <v>0.76562788124654246</v>
      </c>
      <c r="S35" s="65">
        <v>0</v>
      </c>
      <c r="T35" s="65">
        <v>4.812834224598931E-2</v>
      </c>
      <c r="U35" s="65">
        <v>0</v>
      </c>
      <c r="V35" s="66">
        <v>0.27272727272727271</v>
      </c>
      <c r="W35" s="67">
        <v>1.5804905034113959</v>
      </c>
    </row>
    <row r="36" spans="1:23" ht="15" customHeight="1" x14ac:dyDescent="0.2">
      <c r="A36" s="48" t="s">
        <v>34</v>
      </c>
      <c r="B36" s="1" t="str">
        <f>B35</f>
        <v>R04</v>
      </c>
      <c r="C36" s="30"/>
      <c r="D36" s="31"/>
      <c r="E36" s="31" t="s">
        <v>29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4">
        <v>0</v>
      </c>
      <c r="W36" s="68">
        <v>0</v>
      </c>
    </row>
    <row r="37" spans="1:23" ht="15" customHeight="1" x14ac:dyDescent="0.2">
      <c r="C37" s="30"/>
      <c r="D37" s="31"/>
      <c r="E37" s="31" t="s">
        <v>27</v>
      </c>
      <c r="F37" s="32">
        <v>4.4255946892863732E-2</v>
      </c>
      <c r="G37" s="33">
        <v>4.812834224598931E-2</v>
      </c>
      <c r="H37" s="33">
        <v>1.6042780748663103E-2</v>
      </c>
      <c r="I37" s="33">
        <v>0</v>
      </c>
      <c r="J37" s="33">
        <v>1.6042780748663103E-2</v>
      </c>
      <c r="K37" s="33">
        <v>8.4639498432601878E-2</v>
      </c>
      <c r="L37" s="33">
        <v>0.20468375437949476</v>
      </c>
      <c r="M37" s="33">
        <v>0</v>
      </c>
      <c r="N37" s="33">
        <v>0</v>
      </c>
      <c r="O37" s="33">
        <v>4.812834224598931E-2</v>
      </c>
      <c r="P37" s="33">
        <v>3.2085561497326207E-2</v>
      </c>
      <c r="Q37" s="33">
        <v>0</v>
      </c>
      <c r="R37" s="33">
        <v>0.76562788124654246</v>
      </c>
      <c r="S37" s="33">
        <v>0</v>
      </c>
      <c r="T37" s="33">
        <v>4.812834224598931E-2</v>
      </c>
      <c r="U37" s="33">
        <v>0</v>
      </c>
      <c r="V37" s="34">
        <v>0.27272727272727271</v>
      </c>
      <c r="W37" s="68">
        <v>1.5804905034113959</v>
      </c>
    </row>
    <row r="38" spans="1:23" ht="15" customHeight="1" x14ac:dyDescent="0.2">
      <c r="A38" s="48" t="s">
        <v>35</v>
      </c>
      <c r="B38" s="1" t="str">
        <f>B35</f>
        <v>R04</v>
      </c>
      <c r="C38" s="30"/>
      <c r="D38" s="31" t="s">
        <v>30</v>
      </c>
      <c r="E38" s="31" t="s">
        <v>29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4">
        <v>0</v>
      </c>
      <c r="W38" s="68">
        <v>0</v>
      </c>
    </row>
    <row r="39" spans="1:23" ht="15" customHeight="1" x14ac:dyDescent="0.2">
      <c r="C39" s="30"/>
      <c r="D39" s="31"/>
      <c r="E39" s="31" t="s">
        <v>31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4">
        <v>0</v>
      </c>
      <c r="W39" s="68">
        <v>0</v>
      </c>
    </row>
    <row r="40" spans="1:23" ht="15" customHeight="1" x14ac:dyDescent="0.2">
      <c r="C40" s="40"/>
      <c r="D40" s="41" t="s">
        <v>32</v>
      </c>
      <c r="E40" s="41"/>
      <c r="F40" s="42">
        <v>4.4255946892863732E-2</v>
      </c>
      <c r="G40" s="43">
        <v>4.812834224598931E-2</v>
      </c>
      <c r="H40" s="43">
        <v>1.6042780748663103E-2</v>
      </c>
      <c r="I40" s="43">
        <v>0</v>
      </c>
      <c r="J40" s="43">
        <v>1.6042780748663103E-2</v>
      </c>
      <c r="K40" s="43">
        <v>8.4639498432601878E-2</v>
      </c>
      <c r="L40" s="43">
        <v>0.20468375437949476</v>
      </c>
      <c r="M40" s="43">
        <v>0</v>
      </c>
      <c r="N40" s="43">
        <v>0</v>
      </c>
      <c r="O40" s="43">
        <v>4.812834224598931E-2</v>
      </c>
      <c r="P40" s="43">
        <v>3.2085561497326207E-2</v>
      </c>
      <c r="Q40" s="43">
        <v>0</v>
      </c>
      <c r="R40" s="43">
        <v>0.76562788124654246</v>
      </c>
      <c r="S40" s="43">
        <v>0</v>
      </c>
      <c r="T40" s="43">
        <v>4.812834224598931E-2</v>
      </c>
      <c r="U40" s="43">
        <v>0</v>
      </c>
      <c r="V40" s="44">
        <v>0.27272727272727271</v>
      </c>
      <c r="W40" s="70">
        <v>1.5804905034113959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X40"/>
  <sheetViews>
    <sheetView showGridLines="0" topLeftCell="C1" zoomScaleNormal="100" workbookViewId="0">
      <selection activeCell="C1" sqref="A1:XFD1"/>
    </sheetView>
  </sheetViews>
  <sheetFormatPr defaultRowHeight="18.95" customHeight="1" x14ac:dyDescent="0.2"/>
  <cols>
    <col min="1" max="1" width="6.7109375" style="48" hidden="1" customWidth="1"/>
    <col min="2" max="2" width="3.85546875" style="1" hidden="1" customWidth="1"/>
    <col min="3" max="3" width="25.7109375" style="1" customWidth="1"/>
    <col min="4" max="5" width="9.140625" style="1"/>
    <col min="6" max="12" width="6.7109375" style="2" customWidth="1"/>
    <col min="13" max="13" width="8.7109375" style="2" customWidth="1"/>
    <col min="14" max="19" width="6.7109375" style="2" customWidth="1"/>
    <col min="20" max="22" width="7.140625" style="2" customWidth="1"/>
    <col min="23" max="23" width="8.7109375" style="3" customWidth="1"/>
    <col min="24" max="16384" width="9.140625" style="49"/>
  </cols>
  <sheetData>
    <row r="1" spans="1:24" s="47" customFormat="1" ht="18" customHeight="1" x14ac:dyDescent="0.2">
      <c r="A1" s="46"/>
      <c r="B1" s="1"/>
      <c r="C1" s="58" t="s">
        <v>139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s="47" customFormat="1" ht="18" customHeight="1" x14ac:dyDescent="0.2">
      <c r="A2" s="46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ht="12.75" x14ac:dyDescent="0.2">
      <c r="B3" s="5"/>
      <c r="C3" s="7" t="s">
        <v>3</v>
      </c>
      <c r="D3" s="59" t="s">
        <v>8</v>
      </c>
      <c r="E3" s="7" t="s">
        <v>9</v>
      </c>
      <c r="F3" s="8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7</v>
      </c>
    </row>
    <row r="4" spans="1:24" ht="12.75" x14ac:dyDescent="0.2">
      <c r="B4" s="12"/>
      <c r="C4" s="13"/>
      <c r="D4" s="14" t="s">
        <v>4</v>
      </c>
      <c r="E4" s="15" t="s">
        <v>5</v>
      </c>
      <c r="F4" s="16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60" t="s">
        <v>23</v>
      </c>
      <c r="T4" s="60" t="s">
        <v>24</v>
      </c>
      <c r="U4" s="60" t="s">
        <v>25</v>
      </c>
      <c r="V4" s="61" t="s">
        <v>26</v>
      </c>
      <c r="W4" s="18" t="s">
        <v>27</v>
      </c>
    </row>
    <row r="5" spans="1:24" s="50" customFormat="1" ht="18" customHeight="1" x14ac:dyDescent="0.2">
      <c r="A5" s="24"/>
      <c r="B5" s="12"/>
      <c r="C5" s="19" t="s">
        <v>36</v>
      </c>
      <c r="D5" s="19" t="s">
        <v>28</v>
      </c>
      <c r="E5" s="19" t="s">
        <v>28</v>
      </c>
      <c r="F5" s="20">
        <f t="shared" ref="F5:W5" ca="1" si="0">+F11+F17+F23+F29+F35</f>
        <v>0</v>
      </c>
      <c r="G5" s="21">
        <f t="shared" ca="1" si="0"/>
        <v>0</v>
      </c>
      <c r="H5" s="21">
        <f t="shared" ca="1" si="0"/>
        <v>0</v>
      </c>
      <c r="I5" s="21">
        <f t="shared" ca="1" si="0"/>
        <v>0</v>
      </c>
      <c r="J5" s="21">
        <f t="shared" ca="1" si="0"/>
        <v>0</v>
      </c>
      <c r="K5" s="21">
        <f t="shared" ca="1" si="0"/>
        <v>0</v>
      </c>
      <c r="L5" s="21">
        <f t="shared" ca="1" si="0"/>
        <v>0</v>
      </c>
      <c r="M5" s="21">
        <f t="shared" ca="1" si="0"/>
        <v>0</v>
      </c>
      <c r="N5" s="21">
        <f t="shared" ca="1" si="0"/>
        <v>0</v>
      </c>
      <c r="O5" s="21">
        <f t="shared" ca="1" si="0"/>
        <v>0</v>
      </c>
      <c r="P5" s="21">
        <f t="shared" ca="1" si="0"/>
        <v>0</v>
      </c>
      <c r="Q5" s="21">
        <f t="shared" ca="1" si="0"/>
        <v>0</v>
      </c>
      <c r="R5" s="21">
        <f t="shared" ca="1" si="0"/>
        <v>4.0040567951318451</v>
      </c>
      <c r="S5" s="21">
        <f t="shared" ca="1" si="0"/>
        <v>0</v>
      </c>
      <c r="T5" s="21">
        <f t="shared" ca="1" si="0"/>
        <v>0</v>
      </c>
      <c r="U5" s="21">
        <f t="shared" ca="1" si="0"/>
        <v>0</v>
      </c>
      <c r="V5" s="22">
        <f t="shared" ca="1" si="0"/>
        <v>0</v>
      </c>
      <c r="W5" s="23">
        <f t="shared" ca="1" si="0"/>
        <v>4.0040567951318451</v>
      </c>
    </row>
    <row r="6" spans="1:24" s="50" customFormat="1" ht="18" customHeight="1" x14ac:dyDescent="0.2">
      <c r="A6" s="24"/>
      <c r="B6" s="12"/>
      <c r="C6" s="25"/>
      <c r="D6" s="19"/>
      <c r="E6" s="19" t="s">
        <v>29</v>
      </c>
      <c r="F6" s="20">
        <f t="shared" ref="F6:W6" ca="1" si="1">+F12+F18+F24+F30+F36</f>
        <v>0</v>
      </c>
      <c r="G6" s="21">
        <f t="shared" ca="1" si="1"/>
        <v>0</v>
      </c>
      <c r="H6" s="21">
        <f t="shared" ca="1" si="1"/>
        <v>0</v>
      </c>
      <c r="I6" s="21">
        <f t="shared" ca="1" si="1"/>
        <v>0</v>
      </c>
      <c r="J6" s="21">
        <f t="shared" ca="1" si="1"/>
        <v>0</v>
      </c>
      <c r="K6" s="21">
        <f t="shared" ca="1" si="1"/>
        <v>0</v>
      </c>
      <c r="L6" s="21">
        <f t="shared" ca="1" si="1"/>
        <v>0</v>
      </c>
      <c r="M6" s="21">
        <f t="shared" ca="1" si="1"/>
        <v>0</v>
      </c>
      <c r="N6" s="21">
        <f t="shared" ca="1" si="1"/>
        <v>0</v>
      </c>
      <c r="O6" s="21">
        <f t="shared" ca="1" si="1"/>
        <v>0</v>
      </c>
      <c r="P6" s="21">
        <f t="shared" ca="1" si="1"/>
        <v>0</v>
      </c>
      <c r="Q6" s="21">
        <f t="shared" ca="1" si="1"/>
        <v>0</v>
      </c>
      <c r="R6" s="21">
        <f t="shared" ca="1" si="1"/>
        <v>0</v>
      </c>
      <c r="S6" s="21">
        <f t="shared" ca="1" si="1"/>
        <v>0</v>
      </c>
      <c r="T6" s="21">
        <f t="shared" ca="1" si="1"/>
        <v>0</v>
      </c>
      <c r="U6" s="21">
        <f t="shared" ca="1" si="1"/>
        <v>0</v>
      </c>
      <c r="V6" s="22">
        <f t="shared" ca="1" si="1"/>
        <v>0</v>
      </c>
      <c r="W6" s="23">
        <f t="shared" ca="1" si="1"/>
        <v>0</v>
      </c>
    </row>
    <row r="7" spans="1:24" s="50" customFormat="1" ht="18" customHeight="1" x14ac:dyDescent="0.2">
      <c r="A7" s="24"/>
      <c r="B7" s="12"/>
      <c r="C7" s="25"/>
      <c r="D7" s="19"/>
      <c r="E7" s="19" t="s">
        <v>27</v>
      </c>
      <c r="F7" s="20">
        <f t="shared" ref="F7:W7" ca="1" si="2">+F13+F19+F25+F31+F37</f>
        <v>0</v>
      </c>
      <c r="G7" s="21">
        <f t="shared" ca="1" si="2"/>
        <v>0</v>
      </c>
      <c r="H7" s="21">
        <f t="shared" ca="1" si="2"/>
        <v>0</v>
      </c>
      <c r="I7" s="21">
        <f t="shared" ca="1" si="2"/>
        <v>0</v>
      </c>
      <c r="J7" s="21">
        <f t="shared" ca="1" si="2"/>
        <v>0</v>
      </c>
      <c r="K7" s="21">
        <f t="shared" ca="1" si="2"/>
        <v>0</v>
      </c>
      <c r="L7" s="21">
        <f t="shared" ca="1" si="2"/>
        <v>0</v>
      </c>
      <c r="M7" s="21">
        <f t="shared" ca="1" si="2"/>
        <v>0</v>
      </c>
      <c r="N7" s="21">
        <f t="shared" ca="1" si="2"/>
        <v>0</v>
      </c>
      <c r="O7" s="21">
        <f t="shared" ca="1" si="2"/>
        <v>0</v>
      </c>
      <c r="P7" s="21">
        <f t="shared" ca="1" si="2"/>
        <v>0</v>
      </c>
      <c r="Q7" s="21">
        <f t="shared" ca="1" si="2"/>
        <v>0</v>
      </c>
      <c r="R7" s="21">
        <f t="shared" ca="1" si="2"/>
        <v>4.0040567951318451</v>
      </c>
      <c r="S7" s="21">
        <f t="shared" ca="1" si="2"/>
        <v>0</v>
      </c>
      <c r="T7" s="21">
        <f t="shared" ca="1" si="2"/>
        <v>0</v>
      </c>
      <c r="U7" s="21">
        <f t="shared" ca="1" si="2"/>
        <v>0</v>
      </c>
      <c r="V7" s="22">
        <f t="shared" ca="1" si="2"/>
        <v>0</v>
      </c>
      <c r="W7" s="23">
        <f t="shared" ca="1" si="2"/>
        <v>4.0040567951318451</v>
      </c>
    </row>
    <row r="8" spans="1:24" s="50" customFormat="1" ht="18" customHeight="1" x14ac:dyDescent="0.2">
      <c r="A8" s="24"/>
      <c r="B8" s="12"/>
      <c r="C8" s="25"/>
      <c r="D8" s="19" t="s">
        <v>30</v>
      </c>
      <c r="E8" s="19" t="s">
        <v>29</v>
      </c>
      <c r="F8" s="20">
        <f t="shared" ref="F8:W8" ca="1" si="3">+F14+F20+F26+F32+F38</f>
        <v>0</v>
      </c>
      <c r="G8" s="21">
        <f t="shared" ca="1" si="3"/>
        <v>0</v>
      </c>
      <c r="H8" s="21">
        <f t="shared" ca="1" si="3"/>
        <v>0</v>
      </c>
      <c r="I8" s="21">
        <f t="shared" ca="1" si="3"/>
        <v>0</v>
      </c>
      <c r="J8" s="21">
        <f t="shared" ca="1" si="3"/>
        <v>0</v>
      </c>
      <c r="K8" s="21">
        <f t="shared" ca="1" si="3"/>
        <v>0</v>
      </c>
      <c r="L8" s="21">
        <f t="shared" ca="1" si="3"/>
        <v>0</v>
      </c>
      <c r="M8" s="21">
        <f t="shared" ca="1" si="3"/>
        <v>32.416666666666664</v>
      </c>
      <c r="N8" s="21">
        <f t="shared" ca="1" si="3"/>
        <v>0</v>
      </c>
      <c r="O8" s="21">
        <f t="shared" ca="1" si="3"/>
        <v>0</v>
      </c>
      <c r="P8" s="21">
        <f t="shared" ca="1" si="3"/>
        <v>0</v>
      </c>
      <c r="Q8" s="21">
        <f t="shared" ca="1" si="3"/>
        <v>0</v>
      </c>
      <c r="R8" s="21">
        <f t="shared" ca="1" si="3"/>
        <v>0</v>
      </c>
      <c r="S8" s="21">
        <f t="shared" ca="1" si="3"/>
        <v>0</v>
      </c>
      <c r="T8" s="21">
        <f t="shared" ca="1" si="3"/>
        <v>0</v>
      </c>
      <c r="U8" s="21">
        <f t="shared" ca="1" si="3"/>
        <v>0</v>
      </c>
      <c r="V8" s="22">
        <f t="shared" ca="1" si="3"/>
        <v>0</v>
      </c>
      <c r="W8" s="23">
        <f t="shared" ca="1" si="3"/>
        <v>32.416666666666664</v>
      </c>
    </row>
    <row r="9" spans="1:24" s="50" customFormat="1" ht="18" customHeight="1" x14ac:dyDescent="0.2">
      <c r="A9" s="24"/>
      <c r="B9" s="12"/>
      <c r="C9" s="25"/>
      <c r="D9" s="19"/>
      <c r="E9" s="19" t="s">
        <v>31</v>
      </c>
      <c r="F9" s="20">
        <f t="shared" ref="F9:W9" ca="1" si="4">+F15+F21+F27+F33+F39</f>
        <v>0</v>
      </c>
      <c r="G9" s="21">
        <f t="shared" ca="1" si="4"/>
        <v>0</v>
      </c>
      <c r="H9" s="21">
        <f t="shared" ca="1" si="4"/>
        <v>0</v>
      </c>
      <c r="I9" s="21">
        <f t="shared" ca="1" si="4"/>
        <v>0</v>
      </c>
      <c r="J9" s="21">
        <f t="shared" ca="1" si="4"/>
        <v>0</v>
      </c>
      <c r="K9" s="21">
        <f t="shared" ca="1" si="4"/>
        <v>0</v>
      </c>
      <c r="L9" s="21">
        <f t="shared" ca="1" si="4"/>
        <v>0</v>
      </c>
      <c r="M9" s="21">
        <f t="shared" ca="1" si="4"/>
        <v>32.416666666666664</v>
      </c>
      <c r="N9" s="21">
        <f t="shared" ca="1" si="4"/>
        <v>0</v>
      </c>
      <c r="O9" s="21">
        <f t="shared" ca="1" si="4"/>
        <v>0</v>
      </c>
      <c r="P9" s="21">
        <f t="shared" ca="1" si="4"/>
        <v>0</v>
      </c>
      <c r="Q9" s="21">
        <f t="shared" ca="1" si="4"/>
        <v>0</v>
      </c>
      <c r="R9" s="21">
        <f t="shared" ca="1" si="4"/>
        <v>0</v>
      </c>
      <c r="S9" s="21">
        <f t="shared" ca="1" si="4"/>
        <v>0</v>
      </c>
      <c r="T9" s="21">
        <f t="shared" ca="1" si="4"/>
        <v>0</v>
      </c>
      <c r="U9" s="21">
        <f t="shared" ca="1" si="4"/>
        <v>0</v>
      </c>
      <c r="V9" s="22">
        <f t="shared" ca="1" si="4"/>
        <v>0</v>
      </c>
      <c r="W9" s="23">
        <f t="shared" ca="1" si="4"/>
        <v>32.416666666666664</v>
      </c>
    </row>
    <row r="10" spans="1:24" s="50" customFormat="1" ht="18" customHeight="1" x14ac:dyDescent="0.2">
      <c r="A10" s="24"/>
      <c r="B10" s="12"/>
      <c r="C10" s="25"/>
      <c r="D10" s="26" t="s">
        <v>32</v>
      </c>
      <c r="E10" s="26"/>
      <c r="F10" s="20">
        <f t="shared" ref="F10:W10" ca="1" si="5">+F16+F22+F28+F34+F40</f>
        <v>0</v>
      </c>
      <c r="G10" s="21">
        <f t="shared" ca="1" si="5"/>
        <v>0</v>
      </c>
      <c r="H10" s="21">
        <f t="shared" ca="1" si="5"/>
        <v>0</v>
      </c>
      <c r="I10" s="21">
        <f t="shared" ca="1" si="5"/>
        <v>0</v>
      </c>
      <c r="J10" s="21">
        <f t="shared" ca="1" si="5"/>
        <v>0</v>
      </c>
      <c r="K10" s="21">
        <f t="shared" ca="1" si="5"/>
        <v>0</v>
      </c>
      <c r="L10" s="21">
        <f t="shared" ca="1" si="5"/>
        <v>0</v>
      </c>
      <c r="M10" s="21">
        <f t="shared" ca="1" si="5"/>
        <v>32.416666666666664</v>
      </c>
      <c r="N10" s="21">
        <f t="shared" ca="1" si="5"/>
        <v>0</v>
      </c>
      <c r="O10" s="21">
        <f t="shared" ca="1" si="5"/>
        <v>0</v>
      </c>
      <c r="P10" s="21">
        <f t="shared" ca="1" si="5"/>
        <v>0</v>
      </c>
      <c r="Q10" s="21">
        <f t="shared" ca="1" si="5"/>
        <v>0</v>
      </c>
      <c r="R10" s="21">
        <f t="shared" ca="1" si="5"/>
        <v>4.0040567951318451</v>
      </c>
      <c r="S10" s="21">
        <f t="shared" ca="1" si="5"/>
        <v>0</v>
      </c>
      <c r="T10" s="21">
        <f t="shared" ca="1" si="5"/>
        <v>0</v>
      </c>
      <c r="U10" s="21">
        <f t="shared" ca="1" si="5"/>
        <v>0</v>
      </c>
      <c r="V10" s="22">
        <f t="shared" ca="1" si="5"/>
        <v>0</v>
      </c>
      <c r="W10" s="23">
        <f t="shared" ca="1" si="5"/>
        <v>36.420723461798509</v>
      </c>
      <c r="X10" s="63">
        <f ca="1">+'พท 1.15.2_1'!AN10+'พบ 1.15.2_2'!W10</f>
        <v>36.420723461798509</v>
      </c>
    </row>
    <row r="11" spans="1:24" ht="15" customHeight="1" x14ac:dyDescent="0.2">
      <c r="A11" s="48" t="s">
        <v>33</v>
      </c>
      <c r="B11" s="27" t="s">
        <v>37</v>
      </c>
      <c r="C11" s="28" t="s">
        <v>38</v>
      </c>
      <c r="D11" s="29" t="s">
        <v>28</v>
      </c>
      <c r="E11" s="29" t="s">
        <v>28</v>
      </c>
      <c r="F11" s="64">
        <f ca="1">+'พท 1.15.2_1'!W11+'พบ 1.15.2_2'!F11</f>
        <v>0</v>
      </c>
      <c r="G11" s="65">
        <f ca="1">+'พท 1.15.2_1'!X11+'พบ 1.15.2_2'!G11</f>
        <v>0</v>
      </c>
      <c r="H11" s="65">
        <f ca="1">+'พท 1.15.2_1'!Y11+'พบ 1.15.2_2'!H11</f>
        <v>0</v>
      </c>
      <c r="I11" s="65">
        <f ca="1">+'พท 1.15.2_1'!Z11+'พบ 1.15.2_2'!I11</f>
        <v>0</v>
      </c>
      <c r="J11" s="65">
        <f ca="1">+'พท 1.15.2_1'!AA11+'พบ 1.15.2_2'!J11</f>
        <v>0</v>
      </c>
      <c r="K11" s="65">
        <f ca="1">+'พท 1.15.2_1'!AB11+'พบ 1.15.2_2'!K11</f>
        <v>0</v>
      </c>
      <c r="L11" s="65">
        <f ca="1">+'พท 1.15.2_1'!AC11+'พบ 1.15.2_2'!L11</f>
        <v>0</v>
      </c>
      <c r="M11" s="65">
        <f ca="1">+'พท 1.15.2_1'!AD11+'พบ 1.15.2_2'!M11</f>
        <v>0</v>
      </c>
      <c r="N11" s="65">
        <f ca="1">+'พท 1.15.2_1'!AE11+'พบ 1.15.2_2'!N11</f>
        <v>0</v>
      </c>
      <c r="O11" s="65">
        <f ca="1">+'พท 1.15.2_1'!AF11+'พบ 1.15.2_2'!O11</f>
        <v>0</v>
      </c>
      <c r="P11" s="65">
        <f ca="1">+'พท 1.15.2_1'!AG11+'พบ 1.15.2_2'!P11</f>
        <v>0</v>
      </c>
      <c r="Q11" s="65">
        <f ca="1">+'พท 1.15.2_1'!AH11+'พบ 1.15.2_2'!Q11</f>
        <v>0</v>
      </c>
      <c r="R11" s="65">
        <f ca="1">+'พท 1.15.2_1'!AI11+'พบ 1.15.2_2'!R11</f>
        <v>0</v>
      </c>
      <c r="S11" s="65">
        <f ca="1">+'พท 1.15.2_1'!AJ11+'พบ 1.15.2_2'!S11</f>
        <v>0</v>
      </c>
      <c r="T11" s="65">
        <f ca="1">+'พท 1.15.2_1'!AK11+'พบ 1.15.2_2'!T11</f>
        <v>0</v>
      </c>
      <c r="U11" s="65">
        <f ca="1">+'พท 1.15.2_1'!AL11+'พบ 1.15.2_2'!U11</f>
        <v>0</v>
      </c>
      <c r="V11" s="66">
        <f ca="1">+'พท 1.15.2_1'!AM11+'พบ 1.15.2_2'!V11</f>
        <v>0</v>
      </c>
      <c r="W11" s="67">
        <f t="shared" ref="W11:W40" ca="1" si="6">SUM(F11:V11)</f>
        <v>0</v>
      </c>
    </row>
    <row r="12" spans="1:24" ht="15" customHeight="1" x14ac:dyDescent="0.2">
      <c r="A12" s="48" t="s">
        <v>34</v>
      </c>
      <c r="B12" s="1" t="str">
        <f>B11</f>
        <v>R00</v>
      </c>
      <c r="C12" s="30"/>
      <c r="D12" s="31"/>
      <c r="E12" s="31" t="s">
        <v>29</v>
      </c>
      <c r="F12" s="32">
        <f ca="1">+'พท 1.15.2_1'!W12+'พบ 1.15.2_2'!F12</f>
        <v>0</v>
      </c>
      <c r="G12" s="33">
        <f ca="1">+'พท 1.15.2_1'!X12+'พบ 1.15.2_2'!G12</f>
        <v>0</v>
      </c>
      <c r="H12" s="33">
        <f ca="1">+'พท 1.15.2_1'!Y12+'พบ 1.15.2_2'!H12</f>
        <v>0</v>
      </c>
      <c r="I12" s="33">
        <f ca="1">+'พท 1.15.2_1'!Z12+'พบ 1.15.2_2'!I12</f>
        <v>0</v>
      </c>
      <c r="J12" s="33">
        <f ca="1">+'พท 1.15.2_1'!AA12+'พบ 1.15.2_2'!J12</f>
        <v>0</v>
      </c>
      <c r="K12" s="33">
        <f ca="1">+'พท 1.15.2_1'!AB12+'พบ 1.15.2_2'!K12</f>
        <v>0</v>
      </c>
      <c r="L12" s="33">
        <f ca="1">+'พท 1.15.2_1'!AC12+'พบ 1.15.2_2'!L12</f>
        <v>0</v>
      </c>
      <c r="M12" s="33">
        <f ca="1">+'พท 1.15.2_1'!AD12+'พบ 1.15.2_2'!M12</f>
        <v>0</v>
      </c>
      <c r="N12" s="33">
        <f ca="1">+'พท 1.15.2_1'!AE12+'พบ 1.15.2_2'!N12</f>
        <v>0</v>
      </c>
      <c r="O12" s="33">
        <f ca="1">+'พท 1.15.2_1'!AF12+'พบ 1.15.2_2'!O12</f>
        <v>0</v>
      </c>
      <c r="P12" s="33">
        <f ca="1">+'พท 1.15.2_1'!AG12+'พบ 1.15.2_2'!P12</f>
        <v>0</v>
      </c>
      <c r="Q12" s="33">
        <f ca="1">+'พท 1.15.2_1'!AH12+'พบ 1.15.2_2'!Q12</f>
        <v>0</v>
      </c>
      <c r="R12" s="33">
        <f ca="1">+'พท 1.15.2_1'!AI12+'พบ 1.15.2_2'!R12</f>
        <v>0</v>
      </c>
      <c r="S12" s="33">
        <f ca="1">+'พท 1.15.2_1'!AJ12+'พบ 1.15.2_2'!S12</f>
        <v>0</v>
      </c>
      <c r="T12" s="33">
        <f ca="1">+'พท 1.15.2_1'!AK12+'พบ 1.15.2_2'!T12</f>
        <v>0</v>
      </c>
      <c r="U12" s="33">
        <f ca="1">+'พท 1.15.2_1'!AL12+'พบ 1.15.2_2'!U12</f>
        <v>0</v>
      </c>
      <c r="V12" s="34">
        <f ca="1">+'พท 1.15.2_1'!AM12+'พบ 1.15.2_2'!V12</f>
        <v>0</v>
      </c>
      <c r="W12" s="68">
        <f t="shared" ca="1" si="6"/>
        <v>0</v>
      </c>
    </row>
    <row r="13" spans="1:24" ht="15" customHeight="1" x14ac:dyDescent="0.2">
      <c r="C13" s="30"/>
      <c r="D13" s="31"/>
      <c r="E13" s="31" t="s">
        <v>27</v>
      </c>
      <c r="F13" s="32">
        <f ca="1">+'พท 1.15.2_1'!W13+'พบ 1.15.2_2'!F13</f>
        <v>0</v>
      </c>
      <c r="G13" s="33">
        <f ca="1">+'พท 1.15.2_1'!X13+'พบ 1.15.2_2'!G13</f>
        <v>0</v>
      </c>
      <c r="H13" s="33">
        <f ca="1">+'พท 1.15.2_1'!Y13+'พบ 1.15.2_2'!H13</f>
        <v>0</v>
      </c>
      <c r="I13" s="33">
        <f ca="1">+'พท 1.15.2_1'!Z13+'พบ 1.15.2_2'!I13</f>
        <v>0</v>
      </c>
      <c r="J13" s="33">
        <f ca="1">+'พท 1.15.2_1'!AA13+'พบ 1.15.2_2'!J13</f>
        <v>0</v>
      </c>
      <c r="K13" s="33">
        <f ca="1">+'พท 1.15.2_1'!AB13+'พบ 1.15.2_2'!K13</f>
        <v>0</v>
      </c>
      <c r="L13" s="33">
        <f ca="1">+'พท 1.15.2_1'!AC13+'พบ 1.15.2_2'!L13</f>
        <v>0</v>
      </c>
      <c r="M13" s="33">
        <f ca="1">+'พท 1.15.2_1'!AD13+'พบ 1.15.2_2'!M13</f>
        <v>0</v>
      </c>
      <c r="N13" s="33">
        <f ca="1">+'พท 1.15.2_1'!AE13+'พบ 1.15.2_2'!N13</f>
        <v>0</v>
      </c>
      <c r="O13" s="33">
        <f ca="1">+'พท 1.15.2_1'!AF13+'พบ 1.15.2_2'!O13</f>
        <v>0</v>
      </c>
      <c r="P13" s="33">
        <f ca="1">+'พท 1.15.2_1'!AG13+'พบ 1.15.2_2'!P13</f>
        <v>0</v>
      </c>
      <c r="Q13" s="33">
        <f ca="1">+'พท 1.15.2_1'!AH13+'พบ 1.15.2_2'!Q13</f>
        <v>0</v>
      </c>
      <c r="R13" s="33">
        <f ca="1">+'พท 1.15.2_1'!AI13+'พบ 1.15.2_2'!R13</f>
        <v>0</v>
      </c>
      <c r="S13" s="33">
        <f ca="1">+'พท 1.15.2_1'!AJ13+'พบ 1.15.2_2'!S13</f>
        <v>0</v>
      </c>
      <c r="T13" s="33">
        <f ca="1">+'พท 1.15.2_1'!AK13+'พบ 1.15.2_2'!T13</f>
        <v>0</v>
      </c>
      <c r="U13" s="33">
        <f ca="1">+'พท 1.15.2_1'!AL13+'พบ 1.15.2_2'!U13</f>
        <v>0</v>
      </c>
      <c r="V13" s="34">
        <f ca="1">+'พท 1.15.2_1'!AM13+'พบ 1.15.2_2'!V13</f>
        <v>0</v>
      </c>
      <c r="W13" s="68">
        <f t="shared" ca="1" si="6"/>
        <v>0</v>
      </c>
    </row>
    <row r="14" spans="1:24" ht="15" customHeight="1" x14ac:dyDescent="0.2">
      <c r="A14" s="48" t="s">
        <v>35</v>
      </c>
      <c r="B14" s="1" t="str">
        <f>B11</f>
        <v>R00</v>
      </c>
      <c r="C14" s="30"/>
      <c r="D14" s="31" t="s">
        <v>30</v>
      </c>
      <c r="E14" s="31" t="s">
        <v>29</v>
      </c>
      <c r="F14" s="32">
        <f ca="1">+'พท 1.15.2_1'!W14+'พบ 1.15.2_2'!F14</f>
        <v>0</v>
      </c>
      <c r="G14" s="33">
        <f ca="1">+'พท 1.15.2_1'!X14+'พบ 1.15.2_2'!G14</f>
        <v>0</v>
      </c>
      <c r="H14" s="33">
        <f ca="1">+'พท 1.15.2_1'!Y14+'พบ 1.15.2_2'!H14</f>
        <v>0</v>
      </c>
      <c r="I14" s="33">
        <f ca="1">+'พท 1.15.2_1'!Z14+'พบ 1.15.2_2'!I14</f>
        <v>0</v>
      </c>
      <c r="J14" s="33">
        <f ca="1">+'พท 1.15.2_1'!AA14+'พบ 1.15.2_2'!J14</f>
        <v>0</v>
      </c>
      <c r="K14" s="33">
        <f ca="1">+'พท 1.15.2_1'!AB14+'พบ 1.15.2_2'!K14</f>
        <v>0</v>
      </c>
      <c r="L14" s="33">
        <f ca="1">+'พท 1.15.2_1'!AC14+'พบ 1.15.2_2'!L14</f>
        <v>0</v>
      </c>
      <c r="M14" s="33">
        <f ca="1">+'พท 1.15.2_1'!AD14+'พบ 1.15.2_2'!M14</f>
        <v>0</v>
      </c>
      <c r="N14" s="33">
        <f ca="1">+'พท 1.15.2_1'!AE14+'พบ 1.15.2_2'!N14</f>
        <v>0</v>
      </c>
      <c r="O14" s="33">
        <f ca="1">+'พท 1.15.2_1'!AF14+'พบ 1.15.2_2'!O14</f>
        <v>0</v>
      </c>
      <c r="P14" s="33">
        <f ca="1">+'พท 1.15.2_1'!AG14+'พบ 1.15.2_2'!P14</f>
        <v>0</v>
      </c>
      <c r="Q14" s="33">
        <f ca="1">+'พท 1.15.2_1'!AH14+'พบ 1.15.2_2'!Q14</f>
        <v>0</v>
      </c>
      <c r="R14" s="33">
        <f ca="1">+'พท 1.15.2_1'!AI14+'พบ 1.15.2_2'!R14</f>
        <v>0</v>
      </c>
      <c r="S14" s="33">
        <f ca="1">+'พท 1.15.2_1'!AJ14+'พบ 1.15.2_2'!S14</f>
        <v>0</v>
      </c>
      <c r="T14" s="33">
        <f ca="1">+'พท 1.15.2_1'!AK14+'พบ 1.15.2_2'!T14</f>
        <v>0</v>
      </c>
      <c r="U14" s="33">
        <f ca="1">+'พท 1.15.2_1'!AL14+'พบ 1.15.2_2'!U14</f>
        <v>0</v>
      </c>
      <c r="V14" s="34">
        <f ca="1">+'พท 1.15.2_1'!AM14+'พบ 1.15.2_2'!V14</f>
        <v>0</v>
      </c>
      <c r="W14" s="68">
        <f t="shared" ca="1" si="6"/>
        <v>0</v>
      </c>
    </row>
    <row r="15" spans="1:24" ht="15" customHeight="1" x14ac:dyDescent="0.2">
      <c r="C15" s="30"/>
      <c r="D15" s="31"/>
      <c r="E15" s="31" t="s">
        <v>31</v>
      </c>
      <c r="F15" s="32">
        <f ca="1">+'พท 1.15.2_1'!W15+'พบ 1.15.2_2'!F15</f>
        <v>0</v>
      </c>
      <c r="G15" s="33">
        <f ca="1">+'พท 1.15.2_1'!X15+'พบ 1.15.2_2'!G15</f>
        <v>0</v>
      </c>
      <c r="H15" s="33">
        <f ca="1">+'พท 1.15.2_1'!Y15+'พบ 1.15.2_2'!H15</f>
        <v>0</v>
      </c>
      <c r="I15" s="33">
        <f ca="1">+'พท 1.15.2_1'!Z15+'พบ 1.15.2_2'!I15</f>
        <v>0</v>
      </c>
      <c r="J15" s="33">
        <f ca="1">+'พท 1.15.2_1'!AA15+'พบ 1.15.2_2'!J15</f>
        <v>0</v>
      </c>
      <c r="K15" s="33">
        <f ca="1">+'พท 1.15.2_1'!AB15+'พบ 1.15.2_2'!K15</f>
        <v>0</v>
      </c>
      <c r="L15" s="33">
        <f ca="1">+'พท 1.15.2_1'!AC15+'พบ 1.15.2_2'!L15</f>
        <v>0</v>
      </c>
      <c r="M15" s="33">
        <f ca="1">+'พท 1.15.2_1'!AD15+'พบ 1.15.2_2'!M15</f>
        <v>0</v>
      </c>
      <c r="N15" s="33">
        <f ca="1">+'พท 1.15.2_1'!AE15+'พบ 1.15.2_2'!N15</f>
        <v>0</v>
      </c>
      <c r="O15" s="33">
        <f ca="1">+'พท 1.15.2_1'!AF15+'พบ 1.15.2_2'!O15</f>
        <v>0</v>
      </c>
      <c r="P15" s="33">
        <f ca="1">+'พท 1.15.2_1'!AG15+'พบ 1.15.2_2'!P15</f>
        <v>0</v>
      </c>
      <c r="Q15" s="33">
        <f ca="1">+'พท 1.15.2_1'!AH15+'พบ 1.15.2_2'!Q15</f>
        <v>0</v>
      </c>
      <c r="R15" s="33">
        <f ca="1">+'พท 1.15.2_1'!AI15+'พบ 1.15.2_2'!R15</f>
        <v>0</v>
      </c>
      <c r="S15" s="33">
        <f ca="1">+'พท 1.15.2_1'!AJ15+'พบ 1.15.2_2'!S15</f>
        <v>0</v>
      </c>
      <c r="T15" s="33">
        <f ca="1">+'พท 1.15.2_1'!AK15+'พบ 1.15.2_2'!T15</f>
        <v>0</v>
      </c>
      <c r="U15" s="33">
        <f ca="1">+'พท 1.15.2_1'!AL15+'พบ 1.15.2_2'!U15</f>
        <v>0</v>
      </c>
      <c r="V15" s="34">
        <f ca="1">+'พท 1.15.2_1'!AM15+'พบ 1.15.2_2'!V15</f>
        <v>0</v>
      </c>
      <c r="W15" s="68">
        <f t="shared" ca="1" si="6"/>
        <v>0</v>
      </c>
    </row>
    <row r="16" spans="1:24" ht="15" customHeight="1" x14ac:dyDescent="0.2">
      <c r="C16" s="35"/>
      <c r="D16" s="36" t="s">
        <v>32</v>
      </c>
      <c r="E16" s="36"/>
      <c r="F16" s="37">
        <f ca="1">+'พท 1.15.2_1'!W16+'พบ 1.15.2_2'!F16</f>
        <v>0</v>
      </c>
      <c r="G16" s="38">
        <f ca="1">+'พท 1.15.2_1'!X16+'พบ 1.15.2_2'!G16</f>
        <v>0</v>
      </c>
      <c r="H16" s="38">
        <f ca="1">+'พท 1.15.2_1'!Y16+'พบ 1.15.2_2'!H16</f>
        <v>0</v>
      </c>
      <c r="I16" s="38">
        <f ca="1">+'พท 1.15.2_1'!Z16+'พบ 1.15.2_2'!I16</f>
        <v>0</v>
      </c>
      <c r="J16" s="38">
        <f ca="1">+'พท 1.15.2_1'!AA16+'พบ 1.15.2_2'!J16</f>
        <v>0</v>
      </c>
      <c r="K16" s="38">
        <f ca="1">+'พท 1.15.2_1'!AB16+'พบ 1.15.2_2'!K16</f>
        <v>0</v>
      </c>
      <c r="L16" s="38">
        <f ca="1">+'พท 1.15.2_1'!AC16+'พบ 1.15.2_2'!L16</f>
        <v>0</v>
      </c>
      <c r="M16" s="38">
        <f ca="1">+'พท 1.15.2_1'!AD16+'พบ 1.15.2_2'!M16</f>
        <v>0</v>
      </c>
      <c r="N16" s="38">
        <f ca="1">+'พท 1.15.2_1'!AE16+'พบ 1.15.2_2'!N16</f>
        <v>0</v>
      </c>
      <c r="O16" s="38">
        <f ca="1">+'พท 1.15.2_1'!AF16+'พบ 1.15.2_2'!O16</f>
        <v>0</v>
      </c>
      <c r="P16" s="38">
        <f ca="1">+'พท 1.15.2_1'!AG16+'พบ 1.15.2_2'!P16</f>
        <v>0</v>
      </c>
      <c r="Q16" s="38">
        <f ca="1">+'พท 1.15.2_1'!AH16+'พบ 1.15.2_2'!Q16</f>
        <v>0</v>
      </c>
      <c r="R16" s="38">
        <f ca="1">+'พท 1.15.2_1'!AI16+'พบ 1.15.2_2'!R16</f>
        <v>0</v>
      </c>
      <c r="S16" s="38">
        <f ca="1">+'พท 1.15.2_1'!AJ16+'พบ 1.15.2_2'!S16</f>
        <v>0</v>
      </c>
      <c r="T16" s="38">
        <f ca="1">+'พท 1.15.2_1'!AK16+'พบ 1.15.2_2'!T16</f>
        <v>0</v>
      </c>
      <c r="U16" s="38">
        <f ca="1">+'พท 1.15.2_1'!AL16+'พบ 1.15.2_2'!U16</f>
        <v>0</v>
      </c>
      <c r="V16" s="39">
        <f ca="1">+'พท 1.15.2_1'!AM16+'พบ 1.15.2_2'!V16</f>
        <v>0</v>
      </c>
      <c r="W16" s="69">
        <f t="shared" ca="1" si="6"/>
        <v>0</v>
      </c>
    </row>
    <row r="17" spans="1:23" ht="15" customHeight="1" x14ac:dyDescent="0.2">
      <c r="A17" s="48" t="s">
        <v>33</v>
      </c>
      <c r="B17" s="27" t="s">
        <v>39</v>
      </c>
      <c r="C17" s="28" t="s">
        <v>40</v>
      </c>
      <c r="D17" s="29" t="s">
        <v>28</v>
      </c>
      <c r="E17" s="29" t="s">
        <v>28</v>
      </c>
      <c r="F17" s="64">
        <f ca="1">+'พท 1.15.2_1'!W17+'พบ 1.15.2_2'!F17</f>
        <v>0</v>
      </c>
      <c r="G17" s="65">
        <f ca="1">+'พท 1.15.2_1'!X17+'พบ 1.15.2_2'!G17</f>
        <v>0</v>
      </c>
      <c r="H17" s="65">
        <f ca="1">+'พท 1.15.2_1'!Y17+'พบ 1.15.2_2'!H17</f>
        <v>0</v>
      </c>
      <c r="I17" s="65">
        <f ca="1">+'พท 1.15.2_1'!Z17+'พบ 1.15.2_2'!I17</f>
        <v>0</v>
      </c>
      <c r="J17" s="65">
        <f ca="1">+'พท 1.15.2_1'!AA17+'พบ 1.15.2_2'!J17</f>
        <v>0</v>
      </c>
      <c r="K17" s="65">
        <f ca="1">+'พท 1.15.2_1'!AB17+'พบ 1.15.2_2'!K17</f>
        <v>0</v>
      </c>
      <c r="L17" s="65">
        <f ca="1">+'พท 1.15.2_1'!AC17+'พบ 1.15.2_2'!L17</f>
        <v>0</v>
      </c>
      <c r="M17" s="65">
        <f ca="1">+'พท 1.15.2_1'!AD17+'พบ 1.15.2_2'!M17</f>
        <v>0</v>
      </c>
      <c r="N17" s="65">
        <f ca="1">+'พท 1.15.2_1'!AE17+'พบ 1.15.2_2'!N17</f>
        <v>0</v>
      </c>
      <c r="O17" s="65">
        <f ca="1">+'พท 1.15.2_1'!AF17+'พบ 1.15.2_2'!O17</f>
        <v>0</v>
      </c>
      <c r="P17" s="65">
        <f ca="1">+'พท 1.15.2_1'!AG17+'พบ 1.15.2_2'!P17</f>
        <v>0</v>
      </c>
      <c r="Q17" s="65">
        <f ca="1">+'พท 1.15.2_1'!AH17+'พบ 1.15.2_2'!Q17</f>
        <v>0</v>
      </c>
      <c r="R17" s="65">
        <f ca="1">+'พท 1.15.2_1'!AI17+'พบ 1.15.2_2'!R17</f>
        <v>1.7160243407707909</v>
      </c>
      <c r="S17" s="65">
        <f ca="1">+'พท 1.15.2_1'!AJ17+'พบ 1.15.2_2'!S17</f>
        <v>0</v>
      </c>
      <c r="T17" s="65">
        <f ca="1">+'พท 1.15.2_1'!AK17+'พบ 1.15.2_2'!T17</f>
        <v>0</v>
      </c>
      <c r="U17" s="65">
        <f ca="1">+'พท 1.15.2_1'!AL17+'พบ 1.15.2_2'!U17</f>
        <v>0</v>
      </c>
      <c r="V17" s="66">
        <f ca="1">+'พท 1.15.2_1'!AM17+'พบ 1.15.2_2'!V17</f>
        <v>0</v>
      </c>
      <c r="W17" s="67">
        <f t="shared" ca="1" si="6"/>
        <v>1.7160243407707909</v>
      </c>
    </row>
    <row r="18" spans="1:23" ht="15" customHeight="1" x14ac:dyDescent="0.2">
      <c r="A18" s="48" t="s">
        <v>34</v>
      </c>
      <c r="B18" s="1" t="str">
        <f>B17</f>
        <v>R01</v>
      </c>
      <c r="C18" s="30"/>
      <c r="D18" s="31"/>
      <c r="E18" s="31" t="s">
        <v>29</v>
      </c>
      <c r="F18" s="32">
        <f ca="1">+'พท 1.15.2_1'!W18+'พบ 1.15.2_2'!F18</f>
        <v>0</v>
      </c>
      <c r="G18" s="33">
        <f ca="1">+'พท 1.15.2_1'!X18+'พบ 1.15.2_2'!G18</f>
        <v>0</v>
      </c>
      <c r="H18" s="33">
        <f ca="1">+'พท 1.15.2_1'!Y18+'พบ 1.15.2_2'!H18</f>
        <v>0</v>
      </c>
      <c r="I18" s="33">
        <f ca="1">+'พท 1.15.2_1'!Z18+'พบ 1.15.2_2'!I18</f>
        <v>0</v>
      </c>
      <c r="J18" s="33">
        <f ca="1">+'พท 1.15.2_1'!AA18+'พบ 1.15.2_2'!J18</f>
        <v>0</v>
      </c>
      <c r="K18" s="33">
        <f ca="1">+'พท 1.15.2_1'!AB18+'พบ 1.15.2_2'!K18</f>
        <v>0</v>
      </c>
      <c r="L18" s="33">
        <f ca="1">+'พท 1.15.2_1'!AC18+'พบ 1.15.2_2'!L18</f>
        <v>0</v>
      </c>
      <c r="M18" s="33">
        <f ca="1">+'พท 1.15.2_1'!AD18+'พบ 1.15.2_2'!M18</f>
        <v>0</v>
      </c>
      <c r="N18" s="33">
        <f ca="1">+'พท 1.15.2_1'!AE18+'พบ 1.15.2_2'!N18</f>
        <v>0</v>
      </c>
      <c r="O18" s="33">
        <f ca="1">+'พท 1.15.2_1'!AF18+'พบ 1.15.2_2'!O18</f>
        <v>0</v>
      </c>
      <c r="P18" s="33">
        <f ca="1">+'พท 1.15.2_1'!AG18+'พบ 1.15.2_2'!P18</f>
        <v>0</v>
      </c>
      <c r="Q18" s="33">
        <f ca="1">+'พท 1.15.2_1'!AH18+'พบ 1.15.2_2'!Q18</f>
        <v>0</v>
      </c>
      <c r="R18" s="33">
        <f ca="1">+'พท 1.15.2_1'!AI18+'พบ 1.15.2_2'!R18</f>
        <v>0</v>
      </c>
      <c r="S18" s="33">
        <f ca="1">+'พท 1.15.2_1'!AJ18+'พบ 1.15.2_2'!S18</f>
        <v>0</v>
      </c>
      <c r="T18" s="33">
        <f ca="1">+'พท 1.15.2_1'!AK18+'พบ 1.15.2_2'!T18</f>
        <v>0</v>
      </c>
      <c r="U18" s="33">
        <f ca="1">+'พท 1.15.2_1'!AL18+'พบ 1.15.2_2'!U18</f>
        <v>0</v>
      </c>
      <c r="V18" s="34">
        <f ca="1">+'พท 1.15.2_1'!AM18+'พบ 1.15.2_2'!V18</f>
        <v>0</v>
      </c>
      <c r="W18" s="68">
        <f t="shared" ca="1" si="6"/>
        <v>0</v>
      </c>
    </row>
    <row r="19" spans="1:23" ht="15" customHeight="1" x14ac:dyDescent="0.2">
      <c r="C19" s="30"/>
      <c r="D19" s="31"/>
      <c r="E19" s="31" t="s">
        <v>27</v>
      </c>
      <c r="F19" s="32">
        <f ca="1">+'พท 1.15.2_1'!W19+'พบ 1.15.2_2'!F19</f>
        <v>0</v>
      </c>
      <c r="G19" s="33">
        <f ca="1">+'พท 1.15.2_1'!X19+'พบ 1.15.2_2'!G19</f>
        <v>0</v>
      </c>
      <c r="H19" s="33">
        <f ca="1">+'พท 1.15.2_1'!Y19+'พบ 1.15.2_2'!H19</f>
        <v>0</v>
      </c>
      <c r="I19" s="33">
        <f ca="1">+'พท 1.15.2_1'!Z19+'พบ 1.15.2_2'!I19</f>
        <v>0</v>
      </c>
      <c r="J19" s="33">
        <f ca="1">+'พท 1.15.2_1'!AA19+'พบ 1.15.2_2'!J19</f>
        <v>0</v>
      </c>
      <c r="K19" s="33">
        <f ca="1">+'พท 1.15.2_1'!AB19+'พบ 1.15.2_2'!K19</f>
        <v>0</v>
      </c>
      <c r="L19" s="33">
        <f ca="1">+'พท 1.15.2_1'!AC19+'พบ 1.15.2_2'!L19</f>
        <v>0</v>
      </c>
      <c r="M19" s="33">
        <f ca="1">+'พท 1.15.2_1'!AD19+'พบ 1.15.2_2'!M19</f>
        <v>0</v>
      </c>
      <c r="N19" s="33">
        <f ca="1">+'พท 1.15.2_1'!AE19+'พบ 1.15.2_2'!N19</f>
        <v>0</v>
      </c>
      <c r="O19" s="33">
        <f ca="1">+'พท 1.15.2_1'!AF19+'พบ 1.15.2_2'!O19</f>
        <v>0</v>
      </c>
      <c r="P19" s="33">
        <f ca="1">+'พท 1.15.2_1'!AG19+'พบ 1.15.2_2'!P19</f>
        <v>0</v>
      </c>
      <c r="Q19" s="33">
        <f ca="1">+'พท 1.15.2_1'!AH19+'พบ 1.15.2_2'!Q19</f>
        <v>0</v>
      </c>
      <c r="R19" s="33">
        <f ca="1">+'พท 1.15.2_1'!AI19+'พบ 1.15.2_2'!R19</f>
        <v>1.7160243407707909</v>
      </c>
      <c r="S19" s="33">
        <f ca="1">+'พท 1.15.2_1'!AJ19+'พบ 1.15.2_2'!S19</f>
        <v>0</v>
      </c>
      <c r="T19" s="33">
        <f ca="1">+'พท 1.15.2_1'!AK19+'พบ 1.15.2_2'!T19</f>
        <v>0</v>
      </c>
      <c r="U19" s="33">
        <f ca="1">+'พท 1.15.2_1'!AL19+'พบ 1.15.2_2'!U19</f>
        <v>0</v>
      </c>
      <c r="V19" s="34">
        <f ca="1">+'พท 1.15.2_1'!AM19+'พบ 1.15.2_2'!V19</f>
        <v>0</v>
      </c>
      <c r="W19" s="68">
        <f t="shared" ca="1" si="6"/>
        <v>1.7160243407707909</v>
      </c>
    </row>
    <row r="20" spans="1:23" ht="15" customHeight="1" x14ac:dyDescent="0.2">
      <c r="A20" s="48" t="s">
        <v>35</v>
      </c>
      <c r="B20" s="1" t="str">
        <f>B17</f>
        <v>R01</v>
      </c>
      <c r="C20" s="30"/>
      <c r="D20" s="31" t="s">
        <v>30</v>
      </c>
      <c r="E20" s="31" t="s">
        <v>29</v>
      </c>
      <c r="F20" s="32">
        <f ca="1">+'พท 1.15.2_1'!W20+'พบ 1.15.2_2'!F20</f>
        <v>0</v>
      </c>
      <c r="G20" s="33">
        <f ca="1">+'พท 1.15.2_1'!X20+'พบ 1.15.2_2'!G20</f>
        <v>0</v>
      </c>
      <c r="H20" s="33">
        <f ca="1">+'พท 1.15.2_1'!Y20+'พบ 1.15.2_2'!H20</f>
        <v>0</v>
      </c>
      <c r="I20" s="33">
        <f ca="1">+'พท 1.15.2_1'!Z20+'พบ 1.15.2_2'!I20</f>
        <v>0</v>
      </c>
      <c r="J20" s="33">
        <f ca="1">+'พท 1.15.2_1'!AA20+'พบ 1.15.2_2'!J20</f>
        <v>0</v>
      </c>
      <c r="K20" s="33">
        <f ca="1">+'พท 1.15.2_1'!AB20+'พบ 1.15.2_2'!K20</f>
        <v>0</v>
      </c>
      <c r="L20" s="33">
        <f ca="1">+'พท 1.15.2_1'!AC20+'พบ 1.15.2_2'!L20</f>
        <v>0</v>
      </c>
      <c r="M20" s="33">
        <f ca="1">+'พท 1.15.2_1'!AD20+'พบ 1.15.2_2'!M20</f>
        <v>0</v>
      </c>
      <c r="N20" s="33">
        <f ca="1">+'พท 1.15.2_1'!AE20+'พบ 1.15.2_2'!N20</f>
        <v>0</v>
      </c>
      <c r="O20" s="33">
        <f ca="1">+'พท 1.15.2_1'!AF20+'พบ 1.15.2_2'!O20</f>
        <v>0</v>
      </c>
      <c r="P20" s="33">
        <f ca="1">+'พท 1.15.2_1'!AG20+'พบ 1.15.2_2'!P20</f>
        <v>0</v>
      </c>
      <c r="Q20" s="33">
        <f ca="1">+'พท 1.15.2_1'!AH20+'พบ 1.15.2_2'!Q20</f>
        <v>0</v>
      </c>
      <c r="R20" s="33">
        <f ca="1">+'พท 1.15.2_1'!AI20+'พบ 1.15.2_2'!R20</f>
        <v>0</v>
      </c>
      <c r="S20" s="33">
        <f ca="1">+'พท 1.15.2_1'!AJ20+'พบ 1.15.2_2'!S20</f>
        <v>0</v>
      </c>
      <c r="T20" s="33">
        <f ca="1">+'พท 1.15.2_1'!AK20+'พบ 1.15.2_2'!T20</f>
        <v>0</v>
      </c>
      <c r="U20" s="33">
        <f ca="1">+'พท 1.15.2_1'!AL20+'พบ 1.15.2_2'!U20</f>
        <v>0</v>
      </c>
      <c r="V20" s="34">
        <f ca="1">+'พท 1.15.2_1'!AM20+'พบ 1.15.2_2'!V20</f>
        <v>0</v>
      </c>
      <c r="W20" s="68">
        <f t="shared" ca="1" si="6"/>
        <v>0</v>
      </c>
    </row>
    <row r="21" spans="1:23" ht="15" customHeight="1" x14ac:dyDescent="0.2">
      <c r="C21" s="30"/>
      <c r="D21" s="31"/>
      <c r="E21" s="31" t="s">
        <v>31</v>
      </c>
      <c r="F21" s="32">
        <f ca="1">+'พท 1.15.2_1'!W21+'พบ 1.15.2_2'!F21</f>
        <v>0</v>
      </c>
      <c r="G21" s="33">
        <f ca="1">+'พท 1.15.2_1'!X21+'พบ 1.15.2_2'!G21</f>
        <v>0</v>
      </c>
      <c r="H21" s="33">
        <f ca="1">+'พท 1.15.2_1'!Y21+'พบ 1.15.2_2'!H21</f>
        <v>0</v>
      </c>
      <c r="I21" s="33">
        <f ca="1">+'พท 1.15.2_1'!Z21+'พบ 1.15.2_2'!I21</f>
        <v>0</v>
      </c>
      <c r="J21" s="33">
        <f ca="1">+'พท 1.15.2_1'!AA21+'พบ 1.15.2_2'!J21</f>
        <v>0</v>
      </c>
      <c r="K21" s="33">
        <f ca="1">+'พท 1.15.2_1'!AB21+'พบ 1.15.2_2'!K21</f>
        <v>0</v>
      </c>
      <c r="L21" s="33">
        <f ca="1">+'พท 1.15.2_1'!AC21+'พบ 1.15.2_2'!L21</f>
        <v>0</v>
      </c>
      <c r="M21" s="33">
        <f ca="1">+'พท 1.15.2_1'!AD21+'พบ 1.15.2_2'!M21</f>
        <v>0</v>
      </c>
      <c r="N21" s="33">
        <f ca="1">+'พท 1.15.2_1'!AE21+'พบ 1.15.2_2'!N21</f>
        <v>0</v>
      </c>
      <c r="O21" s="33">
        <f ca="1">+'พท 1.15.2_1'!AF21+'พบ 1.15.2_2'!O21</f>
        <v>0</v>
      </c>
      <c r="P21" s="33">
        <f ca="1">+'พท 1.15.2_1'!AG21+'พบ 1.15.2_2'!P21</f>
        <v>0</v>
      </c>
      <c r="Q21" s="33">
        <f ca="1">+'พท 1.15.2_1'!AH21+'พบ 1.15.2_2'!Q21</f>
        <v>0</v>
      </c>
      <c r="R21" s="33">
        <f ca="1">+'พท 1.15.2_1'!AI21+'พบ 1.15.2_2'!R21</f>
        <v>0</v>
      </c>
      <c r="S21" s="33">
        <f ca="1">+'พท 1.15.2_1'!AJ21+'พบ 1.15.2_2'!S21</f>
        <v>0</v>
      </c>
      <c r="T21" s="33">
        <f ca="1">+'พท 1.15.2_1'!AK21+'พบ 1.15.2_2'!T21</f>
        <v>0</v>
      </c>
      <c r="U21" s="33">
        <f ca="1">+'พท 1.15.2_1'!AL21+'พบ 1.15.2_2'!U21</f>
        <v>0</v>
      </c>
      <c r="V21" s="34">
        <f ca="1">+'พท 1.15.2_1'!AM21+'พบ 1.15.2_2'!V21</f>
        <v>0</v>
      </c>
      <c r="W21" s="68">
        <f t="shared" ca="1" si="6"/>
        <v>0</v>
      </c>
    </row>
    <row r="22" spans="1:23" ht="15" customHeight="1" x14ac:dyDescent="0.2">
      <c r="C22" s="35"/>
      <c r="D22" s="36" t="s">
        <v>32</v>
      </c>
      <c r="E22" s="36"/>
      <c r="F22" s="37">
        <f ca="1">+'พท 1.15.2_1'!W22+'พบ 1.15.2_2'!F22</f>
        <v>0</v>
      </c>
      <c r="G22" s="38">
        <f ca="1">+'พท 1.15.2_1'!X22+'พบ 1.15.2_2'!G22</f>
        <v>0</v>
      </c>
      <c r="H22" s="38">
        <f ca="1">+'พท 1.15.2_1'!Y22+'พบ 1.15.2_2'!H22</f>
        <v>0</v>
      </c>
      <c r="I22" s="38">
        <f ca="1">+'พท 1.15.2_1'!Z22+'พบ 1.15.2_2'!I22</f>
        <v>0</v>
      </c>
      <c r="J22" s="38">
        <f ca="1">+'พท 1.15.2_1'!AA22+'พบ 1.15.2_2'!J22</f>
        <v>0</v>
      </c>
      <c r="K22" s="38">
        <f ca="1">+'พท 1.15.2_1'!AB22+'พบ 1.15.2_2'!K22</f>
        <v>0</v>
      </c>
      <c r="L22" s="38">
        <f ca="1">+'พท 1.15.2_1'!AC22+'พบ 1.15.2_2'!L22</f>
        <v>0</v>
      </c>
      <c r="M22" s="38">
        <f ca="1">+'พท 1.15.2_1'!AD22+'พบ 1.15.2_2'!M22</f>
        <v>0</v>
      </c>
      <c r="N22" s="38">
        <f ca="1">+'พท 1.15.2_1'!AE22+'พบ 1.15.2_2'!N22</f>
        <v>0</v>
      </c>
      <c r="O22" s="38">
        <f ca="1">+'พท 1.15.2_1'!AF22+'พบ 1.15.2_2'!O22</f>
        <v>0</v>
      </c>
      <c r="P22" s="38">
        <f ca="1">+'พท 1.15.2_1'!AG22+'พบ 1.15.2_2'!P22</f>
        <v>0</v>
      </c>
      <c r="Q22" s="38">
        <f ca="1">+'พท 1.15.2_1'!AH22+'พบ 1.15.2_2'!Q22</f>
        <v>0</v>
      </c>
      <c r="R22" s="38">
        <f ca="1">+'พท 1.15.2_1'!AI22+'พบ 1.15.2_2'!R22</f>
        <v>1.7160243407707909</v>
      </c>
      <c r="S22" s="38">
        <f ca="1">+'พท 1.15.2_1'!AJ22+'พบ 1.15.2_2'!S22</f>
        <v>0</v>
      </c>
      <c r="T22" s="38">
        <f ca="1">+'พท 1.15.2_1'!AK22+'พบ 1.15.2_2'!T22</f>
        <v>0</v>
      </c>
      <c r="U22" s="38">
        <f ca="1">+'พท 1.15.2_1'!AL22+'พบ 1.15.2_2'!U22</f>
        <v>0</v>
      </c>
      <c r="V22" s="39">
        <f ca="1">+'พท 1.15.2_1'!AM22+'พบ 1.15.2_2'!V22</f>
        <v>0</v>
      </c>
      <c r="W22" s="69">
        <f t="shared" ca="1" si="6"/>
        <v>1.7160243407707909</v>
      </c>
    </row>
    <row r="23" spans="1:23" ht="15" customHeight="1" x14ac:dyDescent="0.2">
      <c r="A23" s="48" t="s">
        <v>33</v>
      </c>
      <c r="B23" s="27" t="s">
        <v>41</v>
      </c>
      <c r="C23" s="28" t="s">
        <v>42</v>
      </c>
      <c r="D23" s="29" t="s">
        <v>28</v>
      </c>
      <c r="E23" s="29" t="s">
        <v>28</v>
      </c>
      <c r="F23" s="64">
        <f ca="1">+'พท 1.15.2_1'!W23+'พบ 1.15.2_2'!F23</f>
        <v>0</v>
      </c>
      <c r="G23" s="65">
        <f ca="1">+'พท 1.15.2_1'!X23+'พบ 1.15.2_2'!G23</f>
        <v>0</v>
      </c>
      <c r="H23" s="65">
        <f ca="1">+'พท 1.15.2_1'!Y23+'พบ 1.15.2_2'!H23</f>
        <v>0</v>
      </c>
      <c r="I23" s="65">
        <f ca="1">+'พท 1.15.2_1'!Z23+'พบ 1.15.2_2'!I23</f>
        <v>0</v>
      </c>
      <c r="J23" s="65">
        <f ca="1">+'พท 1.15.2_1'!AA23+'พบ 1.15.2_2'!J23</f>
        <v>0</v>
      </c>
      <c r="K23" s="65">
        <f ca="1">+'พท 1.15.2_1'!AB23+'พบ 1.15.2_2'!K23</f>
        <v>0</v>
      </c>
      <c r="L23" s="65">
        <f ca="1">+'พท 1.15.2_1'!AC23+'พบ 1.15.2_2'!L23</f>
        <v>0</v>
      </c>
      <c r="M23" s="65">
        <f ca="1">+'พท 1.15.2_1'!AD23+'พบ 1.15.2_2'!M23</f>
        <v>0</v>
      </c>
      <c r="N23" s="65">
        <f ca="1">+'พท 1.15.2_1'!AE23+'พบ 1.15.2_2'!N23</f>
        <v>0</v>
      </c>
      <c r="O23" s="65">
        <f ca="1">+'พท 1.15.2_1'!AF23+'พบ 1.15.2_2'!O23</f>
        <v>0</v>
      </c>
      <c r="P23" s="65">
        <f ca="1">+'พท 1.15.2_1'!AG23+'พบ 1.15.2_2'!P23</f>
        <v>0</v>
      </c>
      <c r="Q23" s="65">
        <f ca="1">+'พท 1.15.2_1'!AH23+'พบ 1.15.2_2'!Q23</f>
        <v>0</v>
      </c>
      <c r="R23" s="65">
        <f ca="1">+'พท 1.15.2_1'!AI23+'พบ 1.15.2_2'!R23</f>
        <v>0.5720081135902636</v>
      </c>
      <c r="S23" s="65">
        <f ca="1">+'พท 1.15.2_1'!AJ23+'พบ 1.15.2_2'!S23</f>
        <v>0</v>
      </c>
      <c r="T23" s="65">
        <f ca="1">+'พท 1.15.2_1'!AK23+'พบ 1.15.2_2'!T23</f>
        <v>0</v>
      </c>
      <c r="U23" s="65">
        <f ca="1">+'พท 1.15.2_1'!AL23+'พบ 1.15.2_2'!U23</f>
        <v>0</v>
      </c>
      <c r="V23" s="66">
        <f ca="1">+'พท 1.15.2_1'!AM23+'พบ 1.15.2_2'!V23</f>
        <v>0</v>
      </c>
      <c r="W23" s="67">
        <f t="shared" ca="1" si="6"/>
        <v>0.5720081135902636</v>
      </c>
    </row>
    <row r="24" spans="1:23" ht="15" customHeight="1" x14ac:dyDescent="0.2">
      <c r="A24" s="48" t="s">
        <v>34</v>
      </c>
      <c r="B24" s="1" t="str">
        <f>B23</f>
        <v>R02</v>
      </c>
      <c r="C24" s="30"/>
      <c r="D24" s="31"/>
      <c r="E24" s="31" t="s">
        <v>29</v>
      </c>
      <c r="F24" s="32">
        <f ca="1">+'พท 1.15.2_1'!W24+'พบ 1.15.2_2'!F24</f>
        <v>0</v>
      </c>
      <c r="G24" s="33">
        <f ca="1">+'พท 1.15.2_1'!X24+'พบ 1.15.2_2'!G24</f>
        <v>0</v>
      </c>
      <c r="H24" s="33">
        <f ca="1">+'พท 1.15.2_1'!Y24+'พบ 1.15.2_2'!H24</f>
        <v>0</v>
      </c>
      <c r="I24" s="33">
        <f ca="1">+'พท 1.15.2_1'!Z24+'พบ 1.15.2_2'!I24</f>
        <v>0</v>
      </c>
      <c r="J24" s="33">
        <f ca="1">+'พท 1.15.2_1'!AA24+'พบ 1.15.2_2'!J24</f>
        <v>0</v>
      </c>
      <c r="K24" s="33">
        <f ca="1">+'พท 1.15.2_1'!AB24+'พบ 1.15.2_2'!K24</f>
        <v>0</v>
      </c>
      <c r="L24" s="33">
        <f ca="1">+'พท 1.15.2_1'!AC24+'พบ 1.15.2_2'!L24</f>
        <v>0</v>
      </c>
      <c r="M24" s="33">
        <f ca="1">+'พท 1.15.2_1'!AD24+'พบ 1.15.2_2'!M24</f>
        <v>0</v>
      </c>
      <c r="N24" s="33">
        <f ca="1">+'พท 1.15.2_1'!AE24+'พบ 1.15.2_2'!N24</f>
        <v>0</v>
      </c>
      <c r="O24" s="33">
        <f ca="1">+'พท 1.15.2_1'!AF24+'พบ 1.15.2_2'!O24</f>
        <v>0</v>
      </c>
      <c r="P24" s="33">
        <f ca="1">+'พท 1.15.2_1'!AG24+'พบ 1.15.2_2'!P24</f>
        <v>0</v>
      </c>
      <c r="Q24" s="33">
        <f ca="1">+'พท 1.15.2_1'!AH24+'พบ 1.15.2_2'!Q24</f>
        <v>0</v>
      </c>
      <c r="R24" s="33">
        <f ca="1">+'พท 1.15.2_1'!AI24+'พบ 1.15.2_2'!R24</f>
        <v>0</v>
      </c>
      <c r="S24" s="33">
        <f ca="1">+'พท 1.15.2_1'!AJ24+'พบ 1.15.2_2'!S24</f>
        <v>0</v>
      </c>
      <c r="T24" s="33">
        <f ca="1">+'พท 1.15.2_1'!AK24+'พบ 1.15.2_2'!T24</f>
        <v>0</v>
      </c>
      <c r="U24" s="33">
        <f ca="1">+'พท 1.15.2_1'!AL24+'พบ 1.15.2_2'!U24</f>
        <v>0</v>
      </c>
      <c r="V24" s="34">
        <f ca="1">+'พท 1.15.2_1'!AM24+'พบ 1.15.2_2'!V24</f>
        <v>0</v>
      </c>
      <c r="W24" s="68">
        <f t="shared" ca="1" si="6"/>
        <v>0</v>
      </c>
    </row>
    <row r="25" spans="1:23" ht="15" customHeight="1" x14ac:dyDescent="0.2">
      <c r="C25" s="30"/>
      <c r="D25" s="31"/>
      <c r="E25" s="31" t="s">
        <v>27</v>
      </c>
      <c r="F25" s="32">
        <f ca="1">+'พท 1.15.2_1'!W25+'พบ 1.15.2_2'!F25</f>
        <v>0</v>
      </c>
      <c r="G25" s="33">
        <f ca="1">+'พท 1.15.2_1'!X25+'พบ 1.15.2_2'!G25</f>
        <v>0</v>
      </c>
      <c r="H25" s="33">
        <f ca="1">+'พท 1.15.2_1'!Y25+'พบ 1.15.2_2'!H25</f>
        <v>0</v>
      </c>
      <c r="I25" s="33">
        <f ca="1">+'พท 1.15.2_1'!Z25+'พบ 1.15.2_2'!I25</f>
        <v>0</v>
      </c>
      <c r="J25" s="33">
        <f ca="1">+'พท 1.15.2_1'!AA25+'พบ 1.15.2_2'!J25</f>
        <v>0</v>
      </c>
      <c r="K25" s="33">
        <f ca="1">+'พท 1.15.2_1'!AB25+'พบ 1.15.2_2'!K25</f>
        <v>0</v>
      </c>
      <c r="L25" s="33">
        <f ca="1">+'พท 1.15.2_1'!AC25+'พบ 1.15.2_2'!L25</f>
        <v>0</v>
      </c>
      <c r="M25" s="33">
        <f ca="1">+'พท 1.15.2_1'!AD25+'พบ 1.15.2_2'!M25</f>
        <v>0</v>
      </c>
      <c r="N25" s="33">
        <f ca="1">+'พท 1.15.2_1'!AE25+'พบ 1.15.2_2'!N25</f>
        <v>0</v>
      </c>
      <c r="O25" s="33">
        <f ca="1">+'พท 1.15.2_1'!AF25+'พบ 1.15.2_2'!O25</f>
        <v>0</v>
      </c>
      <c r="P25" s="33">
        <f ca="1">+'พท 1.15.2_1'!AG25+'พบ 1.15.2_2'!P25</f>
        <v>0</v>
      </c>
      <c r="Q25" s="33">
        <f ca="1">+'พท 1.15.2_1'!AH25+'พบ 1.15.2_2'!Q25</f>
        <v>0</v>
      </c>
      <c r="R25" s="33">
        <f ca="1">+'พท 1.15.2_1'!AI25+'พบ 1.15.2_2'!R25</f>
        <v>0.5720081135902636</v>
      </c>
      <c r="S25" s="33">
        <f ca="1">+'พท 1.15.2_1'!AJ25+'พบ 1.15.2_2'!S25</f>
        <v>0</v>
      </c>
      <c r="T25" s="33">
        <f ca="1">+'พท 1.15.2_1'!AK25+'พบ 1.15.2_2'!T25</f>
        <v>0</v>
      </c>
      <c r="U25" s="33">
        <f ca="1">+'พท 1.15.2_1'!AL25+'พบ 1.15.2_2'!U25</f>
        <v>0</v>
      </c>
      <c r="V25" s="34">
        <f ca="1">+'พท 1.15.2_1'!AM25+'พบ 1.15.2_2'!V25</f>
        <v>0</v>
      </c>
      <c r="W25" s="68">
        <f t="shared" ca="1" si="6"/>
        <v>0.5720081135902636</v>
      </c>
    </row>
    <row r="26" spans="1:23" ht="15" customHeight="1" x14ac:dyDescent="0.2">
      <c r="A26" s="48" t="s">
        <v>35</v>
      </c>
      <c r="B26" s="1" t="str">
        <f>B23</f>
        <v>R02</v>
      </c>
      <c r="C26" s="30"/>
      <c r="D26" s="31" t="s">
        <v>30</v>
      </c>
      <c r="E26" s="31" t="s">
        <v>29</v>
      </c>
      <c r="F26" s="32">
        <f ca="1">+'พท 1.15.2_1'!W26+'พบ 1.15.2_2'!F26</f>
        <v>0</v>
      </c>
      <c r="G26" s="33">
        <f ca="1">+'พท 1.15.2_1'!X26+'พบ 1.15.2_2'!G26</f>
        <v>0</v>
      </c>
      <c r="H26" s="33">
        <f ca="1">+'พท 1.15.2_1'!Y26+'พบ 1.15.2_2'!H26</f>
        <v>0</v>
      </c>
      <c r="I26" s="33">
        <f ca="1">+'พท 1.15.2_1'!Z26+'พบ 1.15.2_2'!I26</f>
        <v>0</v>
      </c>
      <c r="J26" s="33">
        <f ca="1">+'พท 1.15.2_1'!AA26+'พบ 1.15.2_2'!J26</f>
        <v>0</v>
      </c>
      <c r="K26" s="33">
        <f ca="1">+'พท 1.15.2_1'!AB26+'พบ 1.15.2_2'!K26</f>
        <v>0</v>
      </c>
      <c r="L26" s="33">
        <f ca="1">+'พท 1.15.2_1'!AC26+'พบ 1.15.2_2'!L26</f>
        <v>0</v>
      </c>
      <c r="M26" s="33">
        <f ca="1">+'พท 1.15.2_1'!AD26+'พบ 1.15.2_2'!M26</f>
        <v>0</v>
      </c>
      <c r="N26" s="33">
        <f ca="1">+'พท 1.15.2_1'!AE26+'พบ 1.15.2_2'!N26</f>
        <v>0</v>
      </c>
      <c r="O26" s="33">
        <f ca="1">+'พท 1.15.2_1'!AF26+'พบ 1.15.2_2'!O26</f>
        <v>0</v>
      </c>
      <c r="P26" s="33">
        <f ca="1">+'พท 1.15.2_1'!AG26+'พบ 1.15.2_2'!P26</f>
        <v>0</v>
      </c>
      <c r="Q26" s="33">
        <f ca="1">+'พท 1.15.2_1'!AH26+'พบ 1.15.2_2'!Q26</f>
        <v>0</v>
      </c>
      <c r="R26" s="33">
        <f ca="1">+'พท 1.15.2_1'!AI26+'พบ 1.15.2_2'!R26</f>
        <v>0</v>
      </c>
      <c r="S26" s="33">
        <f ca="1">+'พท 1.15.2_1'!AJ26+'พบ 1.15.2_2'!S26</f>
        <v>0</v>
      </c>
      <c r="T26" s="33">
        <f ca="1">+'พท 1.15.2_1'!AK26+'พบ 1.15.2_2'!T26</f>
        <v>0</v>
      </c>
      <c r="U26" s="33">
        <f ca="1">+'พท 1.15.2_1'!AL26+'พบ 1.15.2_2'!U26</f>
        <v>0</v>
      </c>
      <c r="V26" s="34">
        <f ca="1">+'พท 1.15.2_1'!AM26+'พบ 1.15.2_2'!V26</f>
        <v>0</v>
      </c>
      <c r="W26" s="68">
        <f t="shared" ca="1" si="6"/>
        <v>0</v>
      </c>
    </row>
    <row r="27" spans="1:23" ht="15" customHeight="1" x14ac:dyDescent="0.2">
      <c r="C27" s="30"/>
      <c r="D27" s="31"/>
      <c r="E27" s="31" t="s">
        <v>31</v>
      </c>
      <c r="F27" s="32">
        <f ca="1">+'พท 1.15.2_1'!W27+'พบ 1.15.2_2'!F27</f>
        <v>0</v>
      </c>
      <c r="G27" s="33">
        <f ca="1">+'พท 1.15.2_1'!X27+'พบ 1.15.2_2'!G27</f>
        <v>0</v>
      </c>
      <c r="H27" s="33">
        <f ca="1">+'พท 1.15.2_1'!Y27+'พบ 1.15.2_2'!H27</f>
        <v>0</v>
      </c>
      <c r="I27" s="33">
        <f ca="1">+'พท 1.15.2_1'!Z27+'พบ 1.15.2_2'!I27</f>
        <v>0</v>
      </c>
      <c r="J27" s="33">
        <f ca="1">+'พท 1.15.2_1'!AA27+'พบ 1.15.2_2'!J27</f>
        <v>0</v>
      </c>
      <c r="K27" s="33">
        <f ca="1">+'พท 1.15.2_1'!AB27+'พบ 1.15.2_2'!K27</f>
        <v>0</v>
      </c>
      <c r="L27" s="33">
        <f ca="1">+'พท 1.15.2_1'!AC27+'พบ 1.15.2_2'!L27</f>
        <v>0</v>
      </c>
      <c r="M27" s="33">
        <f ca="1">+'พท 1.15.2_1'!AD27+'พบ 1.15.2_2'!M27</f>
        <v>0</v>
      </c>
      <c r="N27" s="33">
        <f ca="1">+'พท 1.15.2_1'!AE27+'พบ 1.15.2_2'!N27</f>
        <v>0</v>
      </c>
      <c r="O27" s="33">
        <f ca="1">+'พท 1.15.2_1'!AF27+'พบ 1.15.2_2'!O27</f>
        <v>0</v>
      </c>
      <c r="P27" s="33">
        <f ca="1">+'พท 1.15.2_1'!AG27+'พบ 1.15.2_2'!P27</f>
        <v>0</v>
      </c>
      <c r="Q27" s="33">
        <f ca="1">+'พท 1.15.2_1'!AH27+'พบ 1.15.2_2'!Q27</f>
        <v>0</v>
      </c>
      <c r="R27" s="33">
        <f ca="1">+'พท 1.15.2_1'!AI27+'พบ 1.15.2_2'!R27</f>
        <v>0</v>
      </c>
      <c r="S27" s="33">
        <f ca="1">+'พท 1.15.2_1'!AJ27+'พบ 1.15.2_2'!S27</f>
        <v>0</v>
      </c>
      <c r="T27" s="33">
        <f ca="1">+'พท 1.15.2_1'!AK27+'พบ 1.15.2_2'!T27</f>
        <v>0</v>
      </c>
      <c r="U27" s="33">
        <f ca="1">+'พท 1.15.2_1'!AL27+'พบ 1.15.2_2'!U27</f>
        <v>0</v>
      </c>
      <c r="V27" s="34">
        <f ca="1">+'พท 1.15.2_1'!AM27+'พบ 1.15.2_2'!V27</f>
        <v>0</v>
      </c>
      <c r="W27" s="68">
        <f t="shared" ca="1" si="6"/>
        <v>0</v>
      </c>
    </row>
    <row r="28" spans="1:23" ht="15" customHeight="1" x14ac:dyDescent="0.2">
      <c r="C28" s="35"/>
      <c r="D28" s="36" t="s">
        <v>32</v>
      </c>
      <c r="E28" s="36"/>
      <c r="F28" s="37">
        <f ca="1">+'พท 1.15.2_1'!W28+'พบ 1.15.2_2'!F28</f>
        <v>0</v>
      </c>
      <c r="G28" s="38">
        <f ca="1">+'พท 1.15.2_1'!X28+'พบ 1.15.2_2'!G28</f>
        <v>0</v>
      </c>
      <c r="H28" s="38">
        <f ca="1">+'พท 1.15.2_1'!Y28+'พบ 1.15.2_2'!H28</f>
        <v>0</v>
      </c>
      <c r="I28" s="38">
        <f ca="1">+'พท 1.15.2_1'!Z28+'พบ 1.15.2_2'!I28</f>
        <v>0</v>
      </c>
      <c r="J28" s="38">
        <f ca="1">+'พท 1.15.2_1'!AA28+'พบ 1.15.2_2'!J28</f>
        <v>0</v>
      </c>
      <c r="K28" s="38">
        <f ca="1">+'พท 1.15.2_1'!AB28+'พบ 1.15.2_2'!K28</f>
        <v>0</v>
      </c>
      <c r="L28" s="38">
        <f ca="1">+'พท 1.15.2_1'!AC28+'พบ 1.15.2_2'!L28</f>
        <v>0</v>
      </c>
      <c r="M28" s="38">
        <f ca="1">+'พท 1.15.2_1'!AD28+'พบ 1.15.2_2'!M28</f>
        <v>0</v>
      </c>
      <c r="N28" s="38">
        <f ca="1">+'พท 1.15.2_1'!AE28+'พบ 1.15.2_2'!N28</f>
        <v>0</v>
      </c>
      <c r="O28" s="38">
        <f ca="1">+'พท 1.15.2_1'!AF28+'พบ 1.15.2_2'!O28</f>
        <v>0</v>
      </c>
      <c r="P28" s="38">
        <f ca="1">+'พท 1.15.2_1'!AG28+'พบ 1.15.2_2'!P28</f>
        <v>0</v>
      </c>
      <c r="Q28" s="38">
        <f ca="1">+'พท 1.15.2_1'!AH28+'พบ 1.15.2_2'!Q28</f>
        <v>0</v>
      </c>
      <c r="R28" s="38">
        <f ca="1">+'พท 1.15.2_1'!AI28+'พบ 1.15.2_2'!R28</f>
        <v>0.5720081135902636</v>
      </c>
      <c r="S28" s="38">
        <f ca="1">+'พท 1.15.2_1'!AJ28+'พบ 1.15.2_2'!S28</f>
        <v>0</v>
      </c>
      <c r="T28" s="38">
        <f ca="1">+'พท 1.15.2_1'!AK28+'พบ 1.15.2_2'!T28</f>
        <v>0</v>
      </c>
      <c r="U28" s="38">
        <f ca="1">+'พท 1.15.2_1'!AL28+'พบ 1.15.2_2'!U28</f>
        <v>0</v>
      </c>
      <c r="V28" s="39">
        <f ca="1">+'พท 1.15.2_1'!AM28+'พบ 1.15.2_2'!V28</f>
        <v>0</v>
      </c>
      <c r="W28" s="69">
        <f t="shared" ca="1" si="6"/>
        <v>0.5720081135902636</v>
      </c>
    </row>
    <row r="29" spans="1:23" ht="15" customHeight="1" x14ac:dyDescent="0.2">
      <c r="A29" s="48" t="s">
        <v>33</v>
      </c>
      <c r="B29" s="27" t="s">
        <v>43</v>
      </c>
      <c r="C29" s="28" t="s">
        <v>44</v>
      </c>
      <c r="D29" s="29" t="s">
        <v>28</v>
      </c>
      <c r="E29" s="29" t="s">
        <v>28</v>
      </c>
      <c r="F29" s="64">
        <f ca="1">+'พท 1.15.2_1'!W29+'พบ 1.15.2_2'!F29</f>
        <v>0</v>
      </c>
      <c r="G29" s="65">
        <f ca="1">+'พท 1.15.2_1'!X29+'พบ 1.15.2_2'!G29</f>
        <v>0</v>
      </c>
      <c r="H29" s="65">
        <f ca="1">+'พท 1.15.2_1'!Y29+'พบ 1.15.2_2'!H29</f>
        <v>0</v>
      </c>
      <c r="I29" s="65">
        <f ca="1">+'พท 1.15.2_1'!Z29+'พบ 1.15.2_2'!I29</f>
        <v>0</v>
      </c>
      <c r="J29" s="65">
        <f ca="1">+'พท 1.15.2_1'!AA29+'พบ 1.15.2_2'!J29</f>
        <v>0</v>
      </c>
      <c r="K29" s="65">
        <f ca="1">+'พท 1.15.2_1'!AB29+'พบ 1.15.2_2'!K29</f>
        <v>0</v>
      </c>
      <c r="L29" s="65">
        <f ca="1">+'พท 1.15.2_1'!AC29+'พบ 1.15.2_2'!L29</f>
        <v>0</v>
      </c>
      <c r="M29" s="65">
        <f ca="1">+'พท 1.15.2_1'!AD29+'พบ 1.15.2_2'!M29</f>
        <v>0</v>
      </c>
      <c r="N29" s="65">
        <f ca="1">+'พท 1.15.2_1'!AE29+'พบ 1.15.2_2'!N29</f>
        <v>0</v>
      </c>
      <c r="O29" s="65">
        <f ca="1">+'พท 1.15.2_1'!AF29+'พบ 1.15.2_2'!O29</f>
        <v>0</v>
      </c>
      <c r="P29" s="65">
        <f ca="1">+'พท 1.15.2_1'!AG29+'พบ 1.15.2_2'!P29</f>
        <v>0</v>
      </c>
      <c r="Q29" s="65">
        <f ca="1">+'พท 1.15.2_1'!AH29+'พบ 1.15.2_2'!Q29</f>
        <v>0</v>
      </c>
      <c r="R29" s="65">
        <f ca="1">+'พท 1.15.2_1'!AI29+'พบ 1.15.2_2'!R29</f>
        <v>1.1440162271805272</v>
      </c>
      <c r="S29" s="65">
        <f ca="1">+'พท 1.15.2_1'!AJ29+'พบ 1.15.2_2'!S29</f>
        <v>0</v>
      </c>
      <c r="T29" s="65">
        <f ca="1">+'พท 1.15.2_1'!AK29+'พบ 1.15.2_2'!T29</f>
        <v>0</v>
      </c>
      <c r="U29" s="65">
        <f ca="1">+'พท 1.15.2_1'!AL29+'พบ 1.15.2_2'!U29</f>
        <v>0</v>
      </c>
      <c r="V29" s="66">
        <f ca="1">+'พท 1.15.2_1'!AM29+'พบ 1.15.2_2'!V29</f>
        <v>0</v>
      </c>
      <c r="W29" s="67">
        <f t="shared" ca="1" si="6"/>
        <v>1.1440162271805272</v>
      </c>
    </row>
    <row r="30" spans="1:23" ht="15" customHeight="1" x14ac:dyDescent="0.2">
      <c r="A30" s="48" t="s">
        <v>34</v>
      </c>
      <c r="B30" s="1" t="str">
        <f>B29</f>
        <v>R03</v>
      </c>
      <c r="C30" s="30"/>
      <c r="D30" s="31"/>
      <c r="E30" s="31" t="s">
        <v>29</v>
      </c>
      <c r="F30" s="32">
        <f ca="1">+'พท 1.15.2_1'!W30+'พบ 1.15.2_2'!F30</f>
        <v>0</v>
      </c>
      <c r="G30" s="33">
        <f ca="1">+'พท 1.15.2_1'!X30+'พบ 1.15.2_2'!G30</f>
        <v>0</v>
      </c>
      <c r="H30" s="33">
        <f ca="1">+'พท 1.15.2_1'!Y30+'พบ 1.15.2_2'!H30</f>
        <v>0</v>
      </c>
      <c r="I30" s="33">
        <f ca="1">+'พท 1.15.2_1'!Z30+'พบ 1.15.2_2'!I30</f>
        <v>0</v>
      </c>
      <c r="J30" s="33">
        <f ca="1">+'พท 1.15.2_1'!AA30+'พบ 1.15.2_2'!J30</f>
        <v>0</v>
      </c>
      <c r="K30" s="33">
        <f ca="1">+'พท 1.15.2_1'!AB30+'พบ 1.15.2_2'!K30</f>
        <v>0</v>
      </c>
      <c r="L30" s="33">
        <f ca="1">+'พท 1.15.2_1'!AC30+'พบ 1.15.2_2'!L30</f>
        <v>0</v>
      </c>
      <c r="M30" s="33">
        <f ca="1">+'พท 1.15.2_1'!AD30+'พบ 1.15.2_2'!M30</f>
        <v>0</v>
      </c>
      <c r="N30" s="33">
        <f ca="1">+'พท 1.15.2_1'!AE30+'พบ 1.15.2_2'!N30</f>
        <v>0</v>
      </c>
      <c r="O30" s="33">
        <f ca="1">+'พท 1.15.2_1'!AF30+'พบ 1.15.2_2'!O30</f>
        <v>0</v>
      </c>
      <c r="P30" s="33">
        <f ca="1">+'พท 1.15.2_1'!AG30+'พบ 1.15.2_2'!P30</f>
        <v>0</v>
      </c>
      <c r="Q30" s="33">
        <f ca="1">+'พท 1.15.2_1'!AH30+'พบ 1.15.2_2'!Q30</f>
        <v>0</v>
      </c>
      <c r="R30" s="33">
        <f ca="1">+'พท 1.15.2_1'!AI30+'พบ 1.15.2_2'!R30</f>
        <v>0</v>
      </c>
      <c r="S30" s="33">
        <f ca="1">+'พท 1.15.2_1'!AJ30+'พบ 1.15.2_2'!S30</f>
        <v>0</v>
      </c>
      <c r="T30" s="33">
        <f ca="1">+'พท 1.15.2_1'!AK30+'พบ 1.15.2_2'!T30</f>
        <v>0</v>
      </c>
      <c r="U30" s="33">
        <f ca="1">+'พท 1.15.2_1'!AL30+'พบ 1.15.2_2'!U30</f>
        <v>0</v>
      </c>
      <c r="V30" s="34">
        <f ca="1">+'พท 1.15.2_1'!AM30+'พบ 1.15.2_2'!V30</f>
        <v>0</v>
      </c>
      <c r="W30" s="68">
        <f t="shared" ca="1" si="6"/>
        <v>0</v>
      </c>
    </row>
    <row r="31" spans="1:23" ht="15" customHeight="1" x14ac:dyDescent="0.2">
      <c r="C31" s="30"/>
      <c r="D31" s="31"/>
      <c r="E31" s="31" t="s">
        <v>27</v>
      </c>
      <c r="F31" s="32">
        <f ca="1">+'พท 1.15.2_1'!W31+'พบ 1.15.2_2'!F31</f>
        <v>0</v>
      </c>
      <c r="G31" s="33">
        <f ca="1">+'พท 1.15.2_1'!X31+'พบ 1.15.2_2'!G31</f>
        <v>0</v>
      </c>
      <c r="H31" s="33">
        <f ca="1">+'พท 1.15.2_1'!Y31+'พบ 1.15.2_2'!H31</f>
        <v>0</v>
      </c>
      <c r="I31" s="33">
        <f ca="1">+'พท 1.15.2_1'!Z31+'พบ 1.15.2_2'!I31</f>
        <v>0</v>
      </c>
      <c r="J31" s="33">
        <f ca="1">+'พท 1.15.2_1'!AA31+'พบ 1.15.2_2'!J31</f>
        <v>0</v>
      </c>
      <c r="K31" s="33">
        <f ca="1">+'พท 1.15.2_1'!AB31+'พบ 1.15.2_2'!K31</f>
        <v>0</v>
      </c>
      <c r="L31" s="33">
        <f ca="1">+'พท 1.15.2_1'!AC31+'พบ 1.15.2_2'!L31</f>
        <v>0</v>
      </c>
      <c r="M31" s="33">
        <f ca="1">+'พท 1.15.2_1'!AD31+'พบ 1.15.2_2'!M31</f>
        <v>0</v>
      </c>
      <c r="N31" s="33">
        <f ca="1">+'พท 1.15.2_1'!AE31+'พบ 1.15.2_2'!N31</f>
        <v>0</v>
      </c>
      <c r="O31" s="33">
        <f ca="1">+'พท 1.15.2_1'!AF31+'พบ 1.15.2_2'!O31</f>
        <v>0</v>
      </c>
      <c r="P31" s="33">
        <f ca="1">+'พท 1.15.2_1'!AG31+'พบ 1.15.2_2'!P31</f>
        <v>0</v>
      </c>
      <c r="Q31" s="33">
        <f ca="1">+'พท 1.15.2_1'!AH31+'พบ 1.15.2_2'!Q31</f>
        <v>0</v>
      </c>
      <c r="R31" s="33">
        <f ca="1">+'พท 1.15.2_1'!AI31+'พบ 1.15.2_2'!R31</f>
        <v>1.1440162271805272</v>
      </c>
      <c r="S31" s="33">
        <f ca="1">+'พท 1.15.2_1'!AJ31+'พบ 1.15.2_2'!S31</f>
        <v>0</v>
      </c>
      <c r="T31" s="33">
        <f ca="1">+'พท 1.15.2_1'!AK31+'พบ 1.15.2_2'!T31</f>
        <v>0</v>
      </c>
      <c r="U31" s="33">
        <f ca="1">+'พท 1.15.2_1'!AL31+'พบ 1.15.2_2'!U31</f>
        <v>0</v>
      </c>
      <c r="V31" s="34">
        <f ca="1">+'พท 1.15.2_1'!AM31+'พบ 1.15.2_2'!V31</f>
        <v>0</v>
      </c>
      <c r="W31" s="68">
        <f t="shared" ca="1" si="6"/>
        <v>1.1440162271805272</v>
      </c>
    </row>
    <row r="32" spans="1:23" ht="15" customHeight="1" x14ac:dyDescent="0.2">
      <c r="A32" s="48" t="s">
        <v>35</v>
      </c>
      <c r="B32" s="1" t="str">
        <f>B29</f>
        <v>R03</v>
      </c>
      <c r="C32" s="30"/>
      <c r="D32" s="31" t="s">
        <v>30</v>
      </c>
      <c r="E32" s="31" t="s">
        <v>29</v>
      </c>
      <c r="F32" s="32">
        <f ca="1">+'พท 1.15.2_1'!W32+'พบ 1.15.2_2'!F32</f>
        <v>0</v>
      </c>
      <c r="G32" s="33">
        <f ca="1">+'พท 1.15.2_1'!X32+'พบ 1.15.2_2'!G32</f>
        <v>0</v>
      </c>
      <c r="H32" s="33">
        <f ca="1">+'พท 1.15.2_1'!Y32+'พบ 1.15.2_2'!H32</f>
        <v>0</v>
      </c>
      <c r="I32" s="33">
        <f ca="1">+'พท 1.15.2_1'!Z32+'พบ 1.15.2_2'!I32</f>
        <v>0</v>
      </c>
      <c r="J32" s="33">
        <f ca="1">+'พท 1.15.2_1'!AA32+'พบ 1.15.2_2'!J32</f>
        <v>0</v>
      </c>
      <c r="K32" s="33">
        <f ca="1">+'พท 1.15.2_1'!AB32+'พบ 1.15.2_2'!K32</f>
        <v>0</v>
      </c>
      <c r="L32" s="33">
        <f ca="1">+'พท 1.15.2_1'!AC32+'พบ 1.15.2_2'!L32</f>
        <v>0</v>
      </c>
      <c r="M32" s="33">
        <f ca="1">+'พท 1.15.2_1'!AD32+'พบ 1.15.2_2'!M32</f>
        <v>4.25</v>
      </c>
      <c r="N32" s="33">
        <f ca="1">+'พท 1.15.2_1'!AE32+'พบ 1.15.2_2'!N32</f>
        <v>0</v>
      </c>
      <c r="O32" s="33">
        <f ca="1">+'พท 1.15.2_1'!AF32+'พบ 1.15.2_2'!O32</f>
        <v>0</v>
      </c>
      <c r="P32" s="33">
        <f ca="1">+'พท 1.15.2_1'!AG32+'พบ 1.15.2_2'!P32</f>
        <v>0</v>
      </c>
      <c r="Q32" s="33">
        <f ca="1">+'พท 1.15.2_1'!AH32+'พบ 1.15.2_2'!Q32</f>
        <v>0</v>
      </c>
      <c r="R32" s="33">
        <f ca="1">+'พท 1.15.2_1'!AI32+'พบ 1.15.2_2'!R32</f>
        <v>0</v>
      </c>
      <c r="S32" s="33">
        <f ca="1">+'พท 1.15.2_1'!AJ32+'พบ 1.15.2_2'!S32</f>
        <v>0</v>
      </c>
      <c r="T32" s="33">
        <f ca="1">+'พท 1.15.2_1'!AK32+'พบ 1.15.2_2'!T32</f>
        <v>0</v>
      </c>
      <c r="U32" s="33">
        <f ca="1">+'พท 1.15.2_1'!AL32+'พบ 1.15.2_2'!U32</f>
        <v>0</v>
      </c>
      <c r="V32" s="34">
        <f ca="1">+'พท 1.15.2_1'!AM32+'พบ 1.15.2_2'!V32</f>
        <v>0</v>
      </c>
      <c r="W32" s="68">
        <f t="shared" ca="1" si="6"/>
        <v>4.25</v>
      </c>
    </row>
    <row r="33" spans="1:23" ht="15" customHeight="1" x14ac:dyDescent="0.2">
      <c r="C33" s="30"/>
      <c r="D33" s="31"/>
      <c r="E33" s="31" t="s">
        <v>31</v>
      </c>
      <c r="F33" s="32">
        <f ca="1">+'พท 1.15.2_1'!W33+'พบ 1.15.2_2'!F33</f>
        <v>0</v>
      </c>
      <c r="G33" s="33">
        <f ca="1">+'พท 1.15.2_1'!X33+'พบ 1.15.2_2'!G33</f>
        <v>0</v>
      </c>
      <c r="H33" s="33">
        <f ca="1">+'พท 1.15.2_1'!Y33+'พบ 1.15.2_2'!H33</f>
        <v>0</v>
      </c>
      <c r="I33" s="33">
        <f ca="1">+'พท 1.15.2_1'!Z33+'พบ 1.15.2_2'!I33</f>
        <v>0</v>
      </c>
      <c r="J33" s="33">
        <f ca="1">+'พท 1.15.2_1'!AA33+'พบ 1.15.2_2'!J33</f>
        <v>0</v>
      </c>
      <c r="K33" s="33">
        <f ca="1">+'พท 1.15.2_1'!AB33+'พบ 1.15.2_2'!K33</f>
        <v>0</v>
      </c>
      <c r="L33" s="33">
        <f ca="1">+'พท 1.15.2_1'!AC33+'พบ 1.15.2_2'!L33</f>
        <v>0</v>
      </c>
      <c r="M33" s="33">
        <f ca="1">+'พท 1.15.2_1'!AD33+'พบ 1.15.2_2'!M33</f>
        <v>4.25</v>
      </c>
      <c r="N33" s="33">
        <f ca="1">+'พท 1.15.2_1'!AE33+'พบ 1.15.2_2'!N33</f>
        <v>0</v>
      </c>
      <c r="O33" s="33">
        <f ca="1">+'พท 1.15.2_1'!AF33+'พบ 1.15.2_2'!O33</f>
        <v>0</v>
      </c>
      <c r="P33" s="33">
        <f ca="1">+'พท 1.15.2_1'!AG33+'พบ 1.15.2_2'!P33</f>
        <v>0</v>
      </c>
      <c r="Q33" s="33">
        <f ca="1">+'พท 1.15.2_1'!AH33+'พบ 1.15.2_2'!Q33</f>
        <v>0</v>
      </c>
      <c r="R33" s="33">
        <f ca="1">+'พท 1.15.2_1'!AI33+'พบ 1.15.2_2'!R33</f>
        <v>0</v>
      </c>
      <c r="S33" s="33">
        <f ca="1">+'พท 1.15.2_1'!AJ33+'พบ 1.15.2_2'!S33</f>
        <v>0</v>
      </c>
      <c r="T33" s="33">
        <f ca="1">+'พท 1.15.2_1'!AK33+'พบ 1.15.2_2'!T33</f>
        <v>0</v>
      </c>
      <c r="U33" s="33">
        <f ca="1">+'พท 1.15.2_1'!AL33+'พบ 1.15.2_2'!U33</f>
        <v>0</v>
      </c>
      <c r="V33" s="34">
        <f ca="1">+'พท 1.15.2_1'!AM33+'พบ 1.15.2_2'!V33</f>
        <v>0</v>
      </c>
      <c r="W33" s="68">
        <f t="shared" ca="1" si="6"/>
        <v>4.25</v>
      </c>
    </row>
    <row r="34" spans="1:23" ht="15" customHeight="1" x14ac:dyDescent="0.2">
      <c r="C34" s="30"/>
      <c r="D34" s="51" t="s">
        <v>32</v>
      </c>
      <c r="E34" s="51"/>
      <c r="F34" s="32">
        <f ca="1">+'พท 1.15.2_1'!W34+'พบ 1.15.2_2'!F34</f>
        <v>0</v>
      </c>
      <c r="G34" s="33">
        <f ca="1">+'พท 1.15.2_1'!X34+'พบ 1.15.2_2'!G34</f>
        <v>0</v>
      </c>
      <c r="H34" s="33">
        <f ca="1">+'พท 1.15.2_1'!Y34+'พบ 1.15.2_2'!H34</f>
        <v>0</v>
      </c>
      <c r="I34" s="33">
        <f ca="1">+'พท 1.15.2_1'!Z34+'พบ 1.15.2_2'!I34</f>
        <v>0</v>
      </c>
      <c r="J34" s="33">
        <f ca="1">+'พท 1.15.2_1'!AA34+'พบ 1.15.2_2'!J34</f>
        <v>0</v>
      </c>
      <c r="K34" s="33">
        <f ca="1">+'พท 1.15.2_1'!AB34+'พบ 1.15.2_2'!K34</f>
        <v>0</v>
      </c>
      <c r="L34" s="33">
        <f ca="1">+'พท 1.15.2_1'!AC34+'พบ 1.15.2_2'!L34</f>
        <v>0</v>
      </c>
      <c r="M34" s="33">
        <f ca="1">+'พท 1.15.2_1'!AD34+'พบ 1.15.2_2'!M34</f>
        <v>4.25</v>
      </c>
      <c r="N34" s="33">
        <f ca="1">+'พท 1.15.2_1'!AE34+'พบ 1.15.2_2'!N34</f>
        <v>0</v>
      </c>
      <c r="O34" s="33">
        <f ca="1">+'พท 1.15.2_1'!AF34+'พบ 1.15.2_2'!O34</f>
        <v>0</v>
      </c>
      <c r="P34" s="33">
        <f ca="1">+'พท 1.15.2_1'!AG34+'พบ 1.15.2_2'!P34</f>
        <v>0</v>
      </c>
      <c r="Q34" s="33">
        <f ca="1">+'พท 1.15.2_1'!AH34+'พบ 1.15.2_2'!Q34</f>
        <v>0</v>
      </c>
      <c r="R34" s="33">
        <f ca="1">+'พท 1.15.2_1'!AI34+'พบ 1.15.2_2'!R34</f>
        <v>1.1440162271805272</v>
      </c>
      <c r="S34" s="33">
        <f ca="1">+'พท 1.15.2_1'!AJ34+'พบ 1.15.2_2'!S34</f>
        <v>0</v>
      </c>
      <c r="T34" s="33">
        <f ca="1">+'พท 1.15.2_1'!AK34+'พบ 1.15.2_2'!T34</f>
        <v>0</v>
      </c>
      <c r="U34" s="33">
        <f ca="1">+'พท 1.15.2_1'!AL34+'พบ 1.15.2_2'!U34</f>
        <v>0</v>
      </c>
      <c r="V34" s="34">
        <f ca="1">+'พท 1.15.2_1'!AM34+'พบ 1.15.2_2'!V34</f>
        <v>0</v>
      </c>
      <c r="W34" s="68">
        <f t="shared" ca="1" si="6"/>
        <v>5.3940162271805274</v>
      </c>
    </row>
    <row r="35" spans="1:23" ht="15" customHeight="1" x14ac:dyDescent="0.2">
      <c r="A35" s="48" t="s">
        <v>33</v>
      </c>
      <c r="B35" s="27" t="s">
        <v>79</v>
      </c>
      <c r="C35" s="28" t="s">
        <v>84</v>
      </c>
      <c r="D35" s="29" t="s">
        <v>28</v>
      </c>
      <c r="E35" s="29" t="s">
        <v>28</v>
      </c>
      <c r="F35" s="64">
        <f ca="1">+'พท 1.15.2_1'!W35+'พบ 1.15.2_2'!F35</f>
        <v>0</v>
      </c>
      <c r="G35" s="65">
        <f ca="1">+'พท 1.15.2_1'!X35+'พบ 1.15.2_2'!G35</f>
        <v>0</v>
      </c>
      <c r="H35" s="65">
        <f ca="1">+'พท 1.15.2_1'!Y35+'พบ 1.15.2_2'!H35</f>
        <v>0</v>
      </c>
      <c r="I35" s="65">
        <f ca="1">+'พท 1.15.2_1'!Z35+'พบ 1.15.2_2'!I35</f>
        <v>0</v>
      </c>
      <c r="J35" s="65">
        <f ca="1">+'พท 1.15.2_1'!AA35+'พบ 1.15.2_2'!J35</f>
        <v>0</v>
      </c>
      <c r="K35" s="65">
        <f ca="1">+'พท 1.15.2_1'!AB35+'พบ 1.15.2_2'!K35</f>
        <v>0</v>
      </c>
      <c r="L35" s="65">
        <f ca="1">+'พท 1.15.2_1'!AC35+'พบ 1.15.2_2'!L35</f>
        <v>0</v>
      </c>
      <c r="M35" s="65">
        <f ca="1">+'พท 1.15.2_1'!AD35+'พบ 1.15.2_2'!M35</f>
        <v>0</v>
      </c>
      <c r="N35" s="65">
        <f ca="1">+'พท 1.15.2_1'!AE35+'พบ 1.15.2_2'!N35</f>
        <v>0</v>
      </c>
      <c r="O35" s="65">
        <f ca="1">+'พท 1.15.2_1'!AF35+'พบ 1.15.2_2'!O35</f>
        <v>0</v>
      </c>
      <c r="P35" s="65">
        <f ca="1">+'พท 1.15.2_1'!AG35+'พบ 1.15.2_2'!P35</f>
        <v>0</v>
      </c>
      <c r="Q35" s="65">
        <f ca="1">+'พท 1.15.2_1'!AH35+'พบ 1.15.2_2'!Q35</f>
        <v>0</v>
      </c>
      <c r="R35" s="65">
        <f ca="1">+'พท 1.15.2_1'!AI35+'พบ 1.15.2_2'!R35</f>
        <v>0.5720081135902636</v>
      </c>
      <c r="S35" s="65">
        <f ca="1">+'พท 1.15.2_1'!AJ35+'พบ 1.15.2_2'!S35</f>
        <v>0</v>
      </c>
      <c r="T35" s="65">
        <f ca="1">+'พท 1.15.2_1'!AK35+'พบ 1.15.2_2'!T35</f>
        <v>0</v>
      </c>
      <c r="U35" s="65">
        <f ca="1">+'พท 1.15.2_1'!AL35+'พบ 1.15.2_2'!U35</f>
        <v>0</v>
      </c>
      <c r="V35" s="66">
        <f ca="1">+'พท 1.15.2_1'!AM35+'พบ 1.15.2_2'!V35</f>
        <v>0</v>
      </c>
      <c r="W35" s="67">
        <f t="shared" ca="1" si="6"/>
        <v>0.5720081135902636</v>
      </c>
    </row>
    <row r="36" spans="1:23" ht="15" customHeight="1" x14ac:dyDescent="0.2">
      <c r="A36" s="48" t="s">
        <v>34</v>
      </c>
      <c r="B36" s="1" t="str">
        <f>B35</f>
        <v>R04</v>
      </c>
      <c r="C36" s="30"/>
      <c r="D36" s="31"/>
      <c r="E36" s="31" t="s">
        <v>29</v>
      </c>
      <c r="F36" s="32">
        <f ca="1">+'พท 1.15.2_1'!W36+'พบ 1.15.2_2'!F36</f>
        <v>0</v>
      </c>
      <c r="G36" s="33">
        <f ca="1">+'พท 1.15.2_1'!X36+'พบ 1.15.2_2'!G36</f>
        <v>0</v>
      </c>
      <c r="H36" s="33">
        <f ca="1">+'พท 1.15.2_1'!Y36+'พบ 1.15.2_2'!H36</f>
        <v>0</v>
      </c>
      <c r="I36" s="33">
        <f ca="1">+'พท 1.15.2_1'!Z36+'พบ 1.15.2_2'!I36</f>
        <v>0</v>
      </c>
      <c r="J36" s="33">
        <f ca="1">+'พท 1.15.2_1'!AA36+'พบ 1.15.2_2'!J36</f>
        <v>0</v>
      </c>
      <c r="K36" s="33">
        <f ca="1">+'พท 1.15.2_1'!AB36+'พบ 1.15.2_2'!K36</f>
        <v>0</v>
      </c>
      <c r="L36" s="33">
        <f ca="1">+'พท 1.15.2_1'!AC36+'พบ 1.15.2_2'!L36</f>
        <v>0</v>
      </c>
      <c r="M36" s="33">
        <f ca="1">+'พท 1.15.2_1'!AD36+'พบ 1.15.2_2'!M36</f>
        <v>0</v>
      </c>
      <c r="N36" s="33">
        <f ca="1">+'พท 1.15.2_1'!AE36+'พบ 1.15.2_2'!N36</f>
        <v>0</v>
      </c>
      <c r="O36" s="33">
        <f ca="1">+'พท 1.15.2_1'!AF36+'พบ 1.15.2_2'!O36</f>
        <v>0</v>
      </c>
      <c r="P36" s="33">
        <f ca="1">+'พท 1.15.2_1'!AG36+'พบ 1.15.2_2'!P36</f>
        <v>0</v>
      </c>
      <c r="Q36" s="33">
        <f ca="1">+'พท 1.15.2_1'!AH36+'พบ 1.15.2_2'!Q36</f>
        <v>0</v>
      </c>
      <c r="R36" s="33">
        <f ca="1">+'พท 1.15.2_1'!AI36+'พบ 1.15.2_2'!R36</f>
        <v>0</v>
      </c>
      <c r="S36" s="33">
        <f ca="1">+'พท 1.15.2_1'!AJ36+'พบ 1.15.2_2'!S36</f>
        <v>0</v>
      </c>
      <c r="T36" s="33">
        <f ca="1">+'พท 1.15.2_1'!AK36+'พบ 1.15.2_2'!T36</f>
        <v>0</v>
      </c>
      <c r="U36" s="33">
        <f ca="1">+'พท 1.15.2_1'!AL36+'พบ 1.15.2_2'!U36</f>
        <v>0</v>
      </c>
      <c r="V36" s="34">
        <f ca="1">+'พท 1.15.2_1'!AM36+'พบ 1.15.2_2'!V36</f>
        <v>0</v>
      </c>
      <c r="W36" s="68">
        <f t="shared" ca="1" si="6"/>
        <v>0</v>
      </c>
    </row>
    <row r="37" spans="1:23" ht="15" customHeight="1" x14ac:dyDescent="0.2">
      <c r="C37" s="30"/>
      <c r="D37" s="31"/>
      <c r="E37" s="31" t="s">
        <v>27</v>
      </c>
      <c r="F37" s="32">
        <f ca="1">+'พท 1.15.2_1'!W37+'พบ 1.15.2_2'!F37</f>
        <v>0</v>
      </c>
      <c r="G37" s="33">
        <f ca="1">+'พท 1.15.2_1'!X37+'พบ 1.15.2_2'!G37</f>
        <v>0</v>
      </c>
      <c r="H37" s="33">
        <f ca="1">+'พท 1.15.2_1'!Y37+'พบ 1.15.2_2'!H37</f>
        <v>0</v>
      </c>
      <c r="I37" s="33">
        <f ca="1">+'พท 1.15.2_1'!Z37+'พบ 1.15.2_2'!I37</f>
        <v>0</v>
      </c>
      <c r="J37" s="33">
        <f ca="1">+'พท 1.15.2_1'!AA37+'พบ 1.15.2_2'!J37</f>
        <v>0</v>
      </c>
      <c r="K37" s="33">
        <f ca="1">+'พท 1.15.2_1'!AB37+'พบ 1.15.2_2'!K37</f>
        <v>0</v>
      </c>
      <c r="L37" s="33">
        <f ca="1">+'พท 1.15.2_1'!AC37+'พบ 1.15.2_2'!L37</f>
        <v>0</v>
      </c>
      <c r="M37" s="33">
        <f ca="1">+'พท 1.15.2_1'!AD37+'พบ 1.15.2_2'!M37</f>
        <v>0</v>
      </c>
      <c r="N37" s="33">
        <f ca="1">+'พท 1.15.2_1'!AE37+'พบ 1.15.2_2'!N37</f>
        <v>0</v>
      </c>
      <c r="O37" s="33">
        <f ca="1">+'พท 1.15.2_1'!AF37+'พบ 1.15.2_2'!O37</f>
        <v>0</v>
      </c>
      <c r="P37" s="33">
        <f ca="1">+'พท 1.15.2_1'!AG37+'พบ 1.15.2_2'!P37</f>
        <v>0</v>
      </c>
      <c r="Q37" s="33">
        <f ca="1">+'พท 1.15.2_1'!AH37+'พบ 1.15.2_2'!Q37</f>
        <v>0</v>
      </c>
      <c r="R37" s="33">
        <f ca="1">+'พท 1.15.2_1'!AI37+'พบ 1.15.2_2'!R37</f>
        <v>0.5720081135902636</v>
      </c>
      <c r="S37" s="33">
        <f ca="1">+'พท 1.15.2_1'!AJ37+'พบ 1.15.2_2'!S37</f>
        <v>0</v>
      </c>
      <c r="T37" s="33">
        <f ca="1">+'พท 1.15.2_1'!AK37+'พบ 1.15.2_2'!T37</f>
        <v>0</v>
      </c>
      <c r="U37" s="33">
        <f ca="1">+'พท 1.15.2_1'!AL37+'พบ 1.15.2_2'!U37</f>
        <v>0</v>
      </c>
      <c r="V37" s="34">
        <f ca="1">+'พท 1.15.2_1'!AM37+'พบ 1.15.2_2'!V37</f>
        <v>0</v>
      </c>
      <c r="W37" s="68">
        <f t="shared" ca="1" si="6"/>
        <v>0.5720081135902636</v>
      </c>
    </row>
    <row r="38" spans="1:23" ht="15" customHeight="1" x14ac:dyDescent="0.2">
      <c r="A38" s="48" t="s">
        <v>35</v>
      </c>
      <c r="B38" s="1" t="str">
        <f>B35</f>
        <v>R04</v>
      </c>
      <c r="C38" s="30"/>
      <c r="D38" s="31" t="s">
        <v>30</v>
      </c>
      <c r="E38" s="31" t="s">
        <v>29</v>
      </c>
      <c r="F38" s="32">
        <f ca="1">+'พท 1.15.2_1'!W38+'พบ 1.15.2_2'!F38</f>
        <v>0</v>
      </c>
      <c r="G38" s="33">
        <f ca="1">+'พท 1.15.2_1'!X38+'พบ 1.15.2_2'!G38</f>
        <v>0</v>
      </c>
      <c r="H38" s="33">
        <f ca="1">+'พท 1.15.2_1'!Y38+'พบ 1.15.2_2'!H38</f>
        <v>0</v>
      </c>
      <c r="I38" s="33">
        <f ca="1">+'พท 1.15.2_1'!Z38+'พบ 1.15.2_2'!I38</f>
        <v>0</v>
      </c>
      <c r="J38" s="33">
        <f ca="1">+'พท 1.15.2_1'!AA38+'พบ 1.15.2_2'!J38</f>
        <v>0</v>
      </c>
      <c r="K38" s="33">
        <f ca="1">+'พท 1.15.2_1'!AB38+'พบ 1.15.2_2'!K38</f>
        <v>0</v>
      </c>
      <c r="L38" s="33">
        <f ca="1">+'พท 1.15.2_1'!AC38+'พบ 1.15.2_2'!L38</f>
        <v>0</v>
      </c>
      <c r="M38" s="33">
        <f ca="1">+'พท 1.15.2_1'!AD38+'พบ 1.15.2_2'!M38</f>
        <v>28.166666666666664</v>
      </c>
      <c r="N38" s="33">
        <f ca="1">+'พท 1.15.2_1'!AE38+'พบ 1.15.2_2'!N38</f>
        <v>0</v>
      </c>
      <c r="O38" s="33">
        <f ca="1">+'พท 1.15.2_1'!AF38+'พบ 1.15.2_2'!O38</f>
        <v>0</v>
      </c>
      <c r="P38" s="33">
        <f ca="1">+'พท 1.15.2_1'!AG38+'พบ 1.15.2_2'!P38</f>
        <v>0</v>
      </c>
      <c r="Q38" s="33">
        <f ca="1">+'พท 1.15.2_1'!AH38+'พบ 1.15.2_2'!Q38</f>
        <v>0</v>
      </c>
      <c r="R38" s="33">
        <f ca="1">+'พท 1.15.2_1'!AI38+'พบ 1.15.2_2'!R38</f>
        <v>0</v>
      </c>
      <c r="S38" s="33">
        <f ca="1">+'พท 1.15.2_1'!AJ38+'พบ 1.15.2_2'!S38</f>
        <v>0</v>
      </c>
      <c r="T38" s="33">
        <f ca="1">+'พท 1.15.2_1'!AK38+'พบ 1.15.2_2'!T38</f>
        <v>0</v>
      </c>
      <c r="U38" s="33">
        <f ca="1">+'พท 1.15.2_1'!AL38+'พบ 1.15.2_2'!U38</f>
        <v>0</v>
      </c>
      <c r="V38" s="34">
        <f ca="1">+'พท 1.15.2_1'!AM38+'พบ 1.15.2_2'!V38</f>
        <v>0</v>
      </c>
      <c r="W38" s="68">
        <f t="shared" ca="1" si="6"/>
        <v>28.166666666666664</v>
      </c>
    </row>
    <row r="39" spans="1:23" ht="15" customHeight="1" x14ac:dyDescent="0.2">
      <c r="C39" s="30"/>
      <c r="D39" s="31"/>
      <c r="E39" s="31" t="s">
        <v>31</v>
      </c>
      <c r="F39" s="32">
        <f ca="1">+'พท 1.15.2_1'!W39+'พบ 1.15.2_2'!F39</f>
        <v>0</v>
      </c>
      <c r="G39" s="33">
        <f ca="1">+'พท 1.15.2_1'!X39+'พบ 1.15.2_2'!G39</f>
        <v>0</v>
      </c>
      <c r="H39" s="33">
        <f ca="1">+'พท 1.15.2_1'!Y39+'พบ 1.15.2_2'!H39</f>
        <v>0</v>
      </c>
      <c r="I39" s="33">
        <f ca="1">+'พท 1.15.2_1'!Z39+'พบ 1.15.2_2'!I39</f>
        <v>0</v>
      </c>
      <c r="J39" s="33">
        <f ca="1">+'พท 1.15.2_1'!AA39+'พบ 1.15.2_2'!J39</f>
        <v>0</v>
      </c>
      <c r="K39" s="33">
        <f ca="1">+'พท 1.15.2_1'!AB39+'พบ 1.15.2_2'!K39</f>
        <v>0</v>
      </c>
      <c r="L39" s="33">
        <f ca="1">+'พท 1.15.2_1'!AC39+'พบ 1.15.2_2'!L39</f>
        <v>0</v>
      </c>
      <c r="M39" s="33">
        <f ca="1">+'พท 1.15.2_1'!AD39+'พบ 1.15.2_2'!M39</f>
        <v>28.166666666666664</v>
      </c>
      <c r="N39" s="33">
        <f ca="1">+'พท 1.15.2_1'!AE39+'พบ 1.15.2_2'!N39</f>
        <v>0</v>
      </c>
      <c r="O39" s="33">
        <f ca="1">+'พท 1.15.2_1'!AF39+'พบ 1.15.2_2'!O39</f>
        <v>0</v>
      </c>
      <c r="P39" s="33">
        <f ca="1">+'พท 1.15.2_1'!AG39+'พบ 1.15.2_2'!P39</f>
        <v>0</v>
      </c>
      <c r="Q39" s="33">
        <f ca="1">+'พท 1.15.2_1'!AH39+'พบ 1.15.2_2'!Q39</f>
        <v>0</v>
      </c>
      <c r="R39" s="33">
        <f ca="1">+'พท 1.15.2_1'!AI39+'พบ 1.15.2_2'!R39</f>
        <v>0</v>
      </c>
      <c r="S39" s="33">
        <f ca="1">+'พท 1.15.2_1'!AJ39+'พบ 1.15.2_2'!S39</f>
        <v>0</v>
      </c>
      <c r="T39" s="33">
        <f ca="1">+'พท 1.15.2_1'!AK39+'พบ 1.15.2_2'!T39</f>
        <v>0</v>
      </c>
      <c r="U39" s="33">
        <f ca="1">+'พท 1.15.2_1'!AL39+'พบ 1.15.2_2'!U39</f>
        <v>0</v>
      </c>
      <c r="V39" s="34">
        <f ca="1">+'พท 1.15.2_1'!AM39+'พบ 1.15.2_2'!V39</f>
        <v>0</v>
      </c>
      <c r="W39" s="68">
        <f t="shared" ca="1" si="6"/>
        <v>28.166666666666664</v>
      </c>
    </row>
    <row r="40" spans="1:23" ht="15" customHeight="1" x14ac:dyDescent="0.2">
      <c r="C40" s="40"/>
      <c r="D40" s="41" t="s">
        <v>32</v>
      </c>
      <c r="E40" s="41"/>
      <c r="F40" s="42">
        <f ca="1">+'พท 1.15.2_1'!W40+'พบ 1.15.2_2'!F40</f>
        <v>0</v>
      </c>
      <c r="G40" s="43">
        <f ca="1">+'พท 1.15.2_1'!X40+'พบ 1.15.2_2'!G40</f>
        <v>0</v>
      </c>
      <c r="H40" s="43">
        <f ca="1">+'พท 1.15.2_1'!Y40+'พบ 1.15.2_2'!H40</f>
        <v>0</v>
      </c>
      <c r="I40" s="43">
        <f ca="1">+'พท 1.15.2_1'!Z40+'พบ 1.15.2_2'!I40</f>
        <v>0</v>
      </c>
      <c r="J40" s="43">
        <f ca="1">+'พท 1.15.2_1'!AA40+'พบ 1.15.2_2'!J40</f>
        <v>0</v>
      </c>
      <c r="K40" s="43">
        <f ca="1">+'พท 1.15.2_1'!AB40+'พบ 1.15.2_2'!K40</f>
        <v>0</v>
      </c>
      <c r="L40" s="43">
        <f ca="1">+'พท 1.15.2_1'!AC40+'พบ 1.15.2_2'!L40</f>
        <v>0</v>
      </c>
      <c r="M40" s="43">
        <f ca="1">+'พท 1.15.2_1'!AD40+'พบ 1.15.2_2'!M40</f>
        <v>28.166666666666664</v>
      </c>
      <c r="N40" s="43">
        <f ca="1">+'พท 1.15.2_1'!AE40+'พบ 1.15.2_2'!N40</f>
        <v>0</v>
      </c>
      <c r="O40" s="43">
        <f ca="1">+'พท 1.15.2_1'!AF40+'พบ 1.15.2_2'!O40</f>
        <v>0</v>
      </c>
      <c r="P40" s="43">
        <f ca="1">+'พท 1.15.2_1'!AG40+'พบ 1.15.2_2'!P40</f>
        <v>0</v>
      </c>
      <c r="Q40" s="43">
        <f ca="1">+'พท 1.15.2_1'!AH40+'พบ 1.15.2_2'!Q40</f>
        <v>0</v>
      </c>
      <c r="R40" s="43">
        <f ca="1">+'พท 1.15.2_1'!AI40+'พบ 1.15.2_2'!R40</f>
        <v>0.5720081135902636</v>
      </c>
      <c r="S40" s="43">
        <f ca="1">+'พท 1.15.2_1'!AJ40+'พบ 1.15.2_2'!S40</f>
        <v>0</v>
      </c>
      <c r="T40" s="43">
        <f ca="1">+'พท 1.15.2_1'!AK40+'พบ 1.15.2_2'!T40</f>
        <v>0</v>
      </c>
      <c r="U40" s="43">
        <f ca="1">+'พท 1.15.2_1'!AL40+'พบ 1.15.2_2'!U40</f>
        <v>0</v>
      </c>
      <c r="V40" s="44">
        <f ca="1">+'พท 1.15.2_1'!AM40+'พบ 1.15.2_2'!V40</f>
        <v>0</v>
      </c>
      <c r="W40" s="70">
        <f t="shared" ca="1" si="6"/>
        <v>28.738674780256929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P40"/>
  <sheetViews>
    <sheetView showGridLines="0" topLeftCell="R1" zoomScaleNormal="100" workbookViewId="0">
      <selection activeCell="W5" sqref="W5:AN10"/>
    </sheetView>
  </sheetViews>
  <sheetFormatPr defaultRowHeight="18.95" customHeight="1" x14ac:dyDescent="0.35"/>
  <cols>
    <col min="1" max="1" width="14.42578125" style="56" hidden="1" customWidth="1"/>
    <col min="2" max="6" width="3.140625" style="56" hidden="1" customWidth="1"/>
    <col min="7" max="14" width="6.7109375" style="56" hidden="1" customWidth="1"/>
    <col min="15" max="15" width="14.7109375" style="56" hidden="1" customWidth="1"/>
    <col min="16" max="17" width="6.7109375" style="56" hidden="1" customWidth="1"/>
    <col min="18" max="18" width="6.7109375" style="48" customWidth="1"/>
    <col min="19" max="19" width="3.85546875" style="1" customWidth="1"/>
    <col min="20" max="20" width="25.7109375" style="1" customWidth="1"/>
    <col min="21" max="21" width="8.5703125" style="1" bestFit="1" customWidth="1"/>
    <col min="22" max="22" width="8.42578125" style="1" bestFit="1" customWidth="1"/>
    <col min="23" max="29" width="6.28515625" style="2" customWidth="1"/>
    <col min="30" max="35" width="6.7109375" style="2" customWidth="1"/>
    <col min="36" max="39" width="7.140625" style="2" customWidth="1"/>
    <col min="40" max="40" width="8.7109375" style="3" bestFit="1" customWidth="1"/>
    <col min="41" max="16384" width="9.140625" style="49"/>
  </cols>
  <sheetData>
    <row r="1" spans="1:42" s="47" customFormat="1" ht="18" customHeight="1" x14ac:dyDescent="0.35">
      <c r="A1" s="52" t="s">
        <v>10</v>
      </c>
      <c r="B1" s="52" t="s">
        <v>11</v>
      </c>
      <c r="C1" s="52"/>
      <c r="D1" s="52" t="s">
        <v>13</v>
      </c>
      <c r="E1" s="52" t="s">
        <v>14</v>
      </c>
      <c r="F1" s="52" t="s">
        <v>15</v>
      </c>
      <c r="G1" s="52" t="s">
        <v>16</v>
      </c>
      <c r="H1" s="52" t="s">
        <v>17</v>
      </c>
      <c r="I1" s="52" t="s">
        <v>18</v>
      </c>
      <c r="J1" s="52" t="s">
        <v>19</v>
      </c>
      <c r="K1" s="52" t="s">
        <v>20</v>
      </c>
      <c r="L1" s="52" t="s">
        <v>21</v>
      </c>
      <c r="M1" s="53" t="s">
        <v>22</v>
      </c>
      <c r="N1" s="54" t="s">
        <v>23</v>
      </c>
      <c r="O1" s="54" t="s">
        <v>24</v>
      </c>
      <c r="P1" s="55" t="s">
        <v>1</v>
      </c>
      <c r="Q1" s="55" t="s">
        <v>2</v>
      </c>
      <c r="R1" s="46"/>
      <c r="S1" s="1"/>
      <c r="T1" s="58" t="s">
        <v>138</v>
      </c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2" s="47" customFormat="1" ht="18" customHeight="1" x14ac:dyDescent="0.35">
      <c r="A2" s="56" t="s">
        <v>60</v>
      </c>
      <c r="B2" s="56" t="s">
        <v>74</v>
      </c>
      <c r="C2" s="56" t="s">
        <v>67</v>
      </c>
      <c r="D2" s="56" t="s">
        <v>73</v>
      </c>
      <c r="E2" s="56" t="s">
        <v>68</v>
      </c>
      <c r="F2" s="56" t="s">
        <v>64</v>
      </c>
      <c r="G2" s="56" t="s">
        <v>72</v>
      </c>
      <c r="H2" s="56" t="s">
        <v>65</v>
      </c>
      <c r="I2" s="56" t="s">
        <v>71</v>
      </c>
      <c r="J2" s="56" t="s">
        <v>61</v>
      </c>
      <c r="K2" s="56" t="s">
        <v>69</v>
      </c>
      <c r="L2" s="56" t="s">
        <v>62</v>
      </c>
      <c r="M2" s="56" t="s">
        <v>70</v>
      </c>
      <c r="N2" s="56" t="s">
        <v>66</v>
      </c>
      <c r="O2" s="56" t="s">
        <v>98</v>
      </c>
      <c r="P2" s="56" t="s">
        <v>0</v>
      </c>
      <c r="Q2" s="56" t="s">
        <v>63</v>
      </c>
      <c r="R2" s="46"/>
      <c r="S2" s="4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2" ht="12.75" x14ac:dyDescent="0.2">
      <c r="A3" s="57" t="s">
        <v>82</v>
      </c>
      <c r="B3" s="57" t="s">
        <v>82</v>
      </c>
      <c r="C3" s="57" t="s">
        <v>82</v>
      </c>
      <c r="D3" s="57" t="s">
        <v>82</v>
      </c>
      <c r="E3" s="57" t="s">
        <v>82</v>
      </c>
      <c r="F3" s="57" t="s">
        <v>82</v>
      </c>
      <c r="G3" s="57" t="s">
        <v>82</v>
      </c>
      <c r="H3" s="57" t="s">
        <v>82</v>
      </c>
      <c r="I3" s="57" t="s">
        <v>82</v>
      </c>
      <c r="J3" s="57" t="s">
        <v>82</v>
      </c>
      <c r="K3" s="57" t="s">
        <v>82</v>
      </c>
      <c r="L3" s="57" t="s">
        <v>82</v>
      </c>
      <c r="M3" s="57" t="s">
        <v>82</v>
      </c>
      <c r="N3" s="57" t="s">
        <v>82</v>
      </c>
      <c r="O3" s="57" t="s">
        <v>82</v>
      </c>
      <c r="P3" s="57" t="s">
        <v>82</v>
      </c>
      <c r="Q3" s="57" t="s">
        <v>82</v>
      </c>
      <c r="S3" s="5"/>
      <c r="T3" s="7" t="s">
        <v>3</v>
      </c>
      <c r="U3" s="59" t="s">
        <v>8</v>
      </c>
      <c r="V3" s="7" t="s">
        <v>9</v>
      </c>
      <c r="W3" s="8" t="s">
        <v>6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11" t="s">
        <v>7</v>
      </c>
      <c r="AP3" s="49" t="s">
        <v>7</v>
      </c>
    </row>
    <row r="4" spans="1:42" ht="12.7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S4" s="12"/>
      <c r="T4" s="13"/>
      <c r="U4" s="14" t="s">
        <v>4</v>
      </c>
      <c r="V4" s="15" t="s">
        <v>5</v>
      </c>
      <c r="W4" s="16" t="s">
        <v>10</v>
      </c>
      <c r="X4" s="17" t="s">
        <v>11</v>
      </c>
      <c r="Y4" s="17" t="s">
        <v>12</v>
      </c>
      <c r="Z4" s="17" t="s">
        <v>13</v>
      </c>
      <c r="AA4" s="17" t="s">
        <v>14</v>
      </c>
      <c r="AB4" s="17" t="s">
        <v>15</v>
      </c>
      <c r="AC4" s="17" t="s">
        <v>16</v>
      </c>
      <c r="AD4" s="17" t="s">
        <v>17</v>
      </c>
      <c r="AE4" s="17" t="s">
        <v>18</v>
      </c>
      <c r="AF4" s="17" t="s">
        <v>19</v>
      </c>
      <c r="AG4" s="17" t="s">
        <v>20</v>
      </c>
      <c r="AH4" s="17" t="s">
        <v>21</v>
      </c>
      <c r="AI4" s="17" t="s">
        <v>22</v>
      </c>
      <c r="AJ4" s="60" t="s">
        <v>23</v>
      </c>
      <c r="AK4" s="60" t="s">
        <v>24</v>
      </c>
      <c r="AL4" s="60" t="s">
        <v>25</v>
      </c>
      <c r="AM4" s="61" t="s">
        <v>26</v>
      </c>
      <c r="AN4" s="18" t="s">
        <v>27</v>
      </c>
      <c r="AP4" s="49" t="s">
        <v>27</v>
      </c>
    </row>
    <row r="5" spans="1:42" s="50" customFormat="1" ht="18" customHeight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24"/>
      <c r="S5" s="12"/>
      <c r="T5" s="19" t="s">
        <v>36</v>
      </c>
      <c r="U5" s="19" t="s">
        <v>28</v>
      </c>
      <c r="V5" s="19" t="s">
        <v>28</v>
      </c>
      <c r="W5" s="20">
        <f ca="1">+W11+W17+W23+W29+W35</f>
        <v>0</v>
      </c>
      <c r="X5" s="21">
        <f t="shared" ref="X5:AN5" ca="1" si="0">+X11+X17+X23+X29+X35</f>
        <v>0</v>
      </c>
      <c r="Y5" s="21">
        <f t="shared" ca="1" si="0"/>
        <v>0</v>
      </c>
      <c r="Z5" s="21">
        <f t="shared" ca="1" si="0"/>
        <v>0</v>
      </c>
      <c r="AA5" s="21">
        <f t="shared" ca="1" si="0"/>
        <v>0</v>
      </c>
      <c r="AB5" s="21">
        <f t="shared" ca="1" si="0"/>
        <v>0</v>
      </c>
      <c r="AC5" s="21">
        <f t="shared" ca="1" si="0"/>
        <v>0</v>
      </c>
      <c r="AD5" s="21">
        <f t="shared" ca="1" si="0"/>
        <v>0</v>
      </c>
      <c r="AE5" s="21">
        <f t="shared" ca="1" si="0"/>
        <v>0</v>
      </c>
      <c r="AF5" s="21">
        <f t="shared" ca="1" si="0"/>
        <v>0</v>
      </c>
      <c r="AG5" s="21">
        <f t="shared" ca="1" si="0"/>
        <v>0</v>
      </c>
      <c r="AH5" s="21">
        <f t="shared" ca="1" si="0"/>
        <v>0</v>
      </c>
      <c r="AI5" s="21">
        <f t="shared" ca="1" si="0"/>
        <v>0</v>
      </c>
      <c r="AJ5" s="21">
        <f t="shared" ca="1" si="0"/>
        <v>0</v>
      </c>
      <c r="AK5" s="21">
        <f t="shared" ca="1" si="0"/>
        <v>0</v>
      </c>
      <c r="AL5" s="21">
        <f t="shared" ca="1" si="0"/>
        <v>0</v>
      </c>
      <c r="AM5" s="22">
        <f t="shared" ca="1" si="0"/>
        <v>0</v>
      </c>
      <c r="AN5" s="23">
        <f t="shared" ca="1" si="0"/>
        <v>0</v>
      </c>
      <c r="AP5" s="50">
        <v>0</v>
      </c>
    </row>
    <row r="6" spans="1:42" s="50" customFormat="1" ht="18" customHeight="1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24"/>
      <c r="S6" s="12"/>
      <c r="T6" s="25"/>
      <c r="U6" s="19"/>
      <c r="V6" s="19" t="s">
        <v>29</v>
      </c>
      <c r="W6" s="20">
        <f t="shared" ref="W6:AK10" ca="1" si="1">+W12+W18+W24+W30+W36</f>
        <v>0</v>
      </c>
      <c r="X6" s="21">
        <f t="shared" ca="1" si="1"/>
        <v>0</v>
      </c>
      <c r="Y6" s="21">
        <f t="shared" ca="1" si="1"/>
        <v>0</v>
      </c>
      <c r="Z6" s="21">
        <f t="shared" ca="1" si="1"/>
        <v>0</v>
      </c>
      <c r="AA6" s="21">
        <f t="shared" ca="1" si="1"/>
        <v>0</v>
      </c>
      <c r="AB6" s="21">
        <f t="shared" ca="1" si="1"/>
        <v>0</v>
      </c>
      <c r="AC6" s="21">
        <f t="shared" ca="1" si="1"/>
        <v>0</v>
      </c>
      <c r="AD6" s="21">
        <f t="shared" ca="1" si="1"/>
        <v>0</v>
      </c>
      <c r="AE6" s="21">
        <f t="shared" ca="1" si="1"/>
        <v>0</v>
      </c>
      <c r="AF6" s="21">
        <f t="shared" ca="1" si="1"/>
        <v>0</v>
      </c>
      <c r="AG6" s="21">
        <f t="shared" ca="1" si="1"/>
        <v>0</v>
      </c>
      <c r="AH6" s="21">
        <f t="shared" ca="1" si="1"/>
        <v>0</v>
      </c>
      <c r="AI6" s="21">
        <f t="shared" ca="1" si="1"/>
        <v>0</v>
      </c>
      <c r="AJ6" s="21">
        <f t="shared" ca="1" si="1"/>
        <v>0</v>
      </c>
      <c r="AK6" s="21">
        <f t="shared" ca="1" si="1"/>
        <v>0</v>
      </c>
      <c r="AL6" s="21">
        <f t="shared" ref="AL6:AN8" ca="1" si="2">+AL12+AL18+AL24+AL30+AL36</f>
        <v>0</v>
      </c>
      <c r="AM6" s="22">
        <f t="shared" ca="1" si="2"/>
        <v>0</v>
      </c>
      <c r="AN6" s="23">
        <f t="shared" ca="1" si="2"/>
        <v>0</v>
      </c>
      <c r="AP6" s="50">
        <v>0</v>
      </c>
    </row>
    <row r="7" spans="1:42" s="50" customFormat="1" ht="18" customHeight="1" x14ac:dyDescent="0.3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24"/>
      <c r="S7" s="12"/>
      <c r="T7" s="25"/>
      <c r="U7" s="19"/>
      <c r="V7" s="19" t="s">
        <v>27</v>
      </c>
      <c r="W7" s="20">
        <f t="shared" ca="1" si="1"/>
        <v>0</v>
      </c>
      <c r="X7" s="21">
        <f t="shared" ca="1" si="1"/>
        <v>0</v>
      </c>
      <c r="Y7" s="21">
        <f t="shared" ca="1" si="1"/>
        <v>0</v>
      </c>
      <c r="Z7" s="21">
        <f t="shared" ca="1" si="1"/>
        <v>0</v>
      </c>
      <c r="AA7" s="21">
        <f t="shared" ca="1" si="1"/>
        <v>0</v>
      </c>
      <c r="AB7" s="21">
        <f t="shared" ca="1" si="1"/>
        <v>0</v>
      </c>
      <c r="AC7" s="21">
        <f t="shared" ca="1" si="1"/>
        <v>0</v>
      </c>
      <c r="AD7" s="21">
        <f t="shared" ca="1" si="1"/>
        <v>0</v>
      </c>
      <c r="AE7" s="21">
        <f t="shared" ca="1" si="1"/>
        <v>0</v>
      </c>
      <c r="AF7" s="21">
        <f t="shared" ca="1" si="1"/>
        <v>0</v>
      </c>
      <c r="AG7" s="21">
        <f t="shared" ca="1" si="1"/>
        <v>0</v>
      </c>
      <c r="AH7" s="21">
        <f t="shared" ca="1" si="1"/>
        <v>0</v>
      </c>
      <c r="AI7" s="21">
        <f t="shared" ca="1" si="1"/>
        <v>0</v>
      </c>
      <c r="AJ7" s="21">
        <f t="shared" ca="1" si="1"/>
        <v>0</v>
      </c>
      <c r="AK7" s="21">
        <f t="shared" ca="1" si="1"/>
        <v>0</v>
      </c>
      <c r="AL7" s="21">
        <f t="shared" ca="1" si="2"/>
        <v>0</v>
      </c>
      <c r="AM7" s="22">
        <f t="shared" ca="1" si="2"/>
        <v>0</v>
      </c>
      <c r="AN7" s="23">
        <f t="shared" ca="1" si="2"/>
        <v>0</v>
      </c>
      <c r="AP7" s="50">
        <v>0</v>
      </c>
    </row>
    <row r="8" spans="1:42" s="50" customFormat="1" ht="18" customHeight="1" x14ac:dyDescent="0.3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24"/>
      <c r="S8" s="12"/>
      <c r="T8" s="25"/>
      <c r="U8" s="19" t="s">
        <v>30</v>
      </c>
      <c r="V8" s="19" t="s">
        <v>29</v>
      </c>
      <c r="W8" s="20">
        <f t="shared" ca="1" si="1"/>
        <v>0</v>
      </c>
      <c r="X8" s="21">
        <f t="shared" ca="1" si="1"/>
        <v>0</v>
      </c>
      <c r="Y8" s="21">
        <f t="shared" ca="1" si="1"/>
        <v>0</v>
      </c>
      <c r="Z8" s="21">
        <f t="shared" ca="1" si="1"/>
        <v>0</v>
      </c>
      <c r="AA8" s="21">
        <f t="shared" ca="1" si="1"/>
        <v>0</v>
      </c>
      <c r="AB8" s="21">
        <f t="shared" ca="1" si="1"/>
        <v>0</v>
      </c>
      <c r="AC8" s="21">
        <f t="shared" ca="1" si="1"/>
        <v>0</v>
      </c>
      <c r="AD8" s="21">
        <f t="shared" ca="1" si="1"/>
        <v>32.416666666666664</v>
      </c>
      <c r="AE8" s="21">
        <f t="shared" ca="1" si="1"/>
        <v>0</v>
      </c>
      <c r="AF8" s="21">
        <f t="shared" ca="1" si="1"/>
        <v>0</v>
      </c>
      <c r="AG8" s="21">
        <f t="shared" ca="1" si="1"/>
        <v>0</v>
      </c>
      <c r="AH8" s="21">
        <f t="shared" ca="1" si="1"/>
        <v>0</v>
      </c>
      <c r="AI8" s="21">
        <f t="shared" ca="1" si="1"/>
        <v>0</v>
      </c>
      <c r="AJ8" s="21">
        <f t="shared" ca="1" si="1"/>
        <v>0</v>
      </c>
      <c r="AK8" s="21">
        <f t="shared" ca="1" si="1"/>
        <v>0</v>
      </c>
      <c r="AL8" s="21">
        <f t="shared" ca="1" si="2"/>
        <v>0</v>
      </c>
      <c r="AM8" s="22">
        <f t="shared" ca="1" si="2"/>
        <v>0</v>
      </c>
      <c r="AN8" s="23">
        <f t="shared" ca="1" si="2"/>
        <v>32.416666666666664</v>
      </c>
      <c r="AP8" s="50">
        <v>32.666666666666664</v>
      </c>
    </row>
    <row r="9" spans="1:42" s="50" customFormat="1" ht="18" customHeight="1" x14ac:dyDescent="0.3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4"/>
      <c r="S9" s="12"/>
      <c r="T9" s="25"/>
      <c r="U9" s="19"/>
      <c r="V9" s="19" t="s">
        <v>31</v>
      </c>
      <c r="W9" s="20">
        <f t="shared" ca="1" si="1"/>
        <v>0</v>
      </c>
      <c r="X9" s="21">
        <f t="shared" ca="1" si="1"/>
        <v>0</v>
      </c>
      <c r="Y9" s="21">
        <f t="shared" ca="1" si="1"/>
        <v>0</v>
      </c>
      <c r="Z9" s="21">
        <f t="shared" ca="1" si="1"/>
        <v>0</v>
      </c>
      <c r="AA9" s="21">
        <f t="shared" ca="1" si="1"/>
        <v>0</v>
      </c>
      <c r="AB9" s="21">
        <f t="shared" ca="1" si="1"/>
        <v>0</v>
      </c>
      <c r="AC9" s="21">
        <f t="shared" ca="1" si="1"/>
        <v>0</v>
      </c>
      <c r="AD9" s="21">
        <f t="shared" ca="1" si="1"/>
        <v>32.416666666666664</v>
      </c>
      <c r="AE9" s="21">
        <f t="shared" ca="1" si="1"/>
        <v>0</v>
      </c>
      <c r="AF9" s="21">
        <f t="shared" ca="1" si="1"/>
        <v>0</v>
      </c>
      <c r="AG9" s="21">
        <f t="shared" ca="1" si="1"/>
        <v>0</v>
      </c>
      <c r="AH9" s="21">
        <f t="shared" ca="1" si="1"/>
        <v>0</v>
      </c>
      <c r="AI9" s="21">
        <f t="shared" ca="1" si="1"/>
        <v>0</v>
      </c>
      <c r="AJ9" s="21">
        <f t="shared" ca="1" si="1"/>
        <v>0</v>
      </c>
      <c r="AK9" s="21">
        <f t="shared" ca="1" si="1"/>
        <v>0</v>
      </c>
      <c r="AL9" s="21">
        <f t="shared" ref="AL9:AN10" ca="1" si="3">+AL15+AL21+AL27+AL33+AL39</f>
        <v>0</v>
      </c>
      <c r="AM9" s="22">
        <f t="shared" ca="1" si="3"/>
        <v>0</v>
      </c>
      <c r="AN9" s="23">
        <f t="shared" ca="1" si="3"/>
        <v>32.416666666666664</v>
      </c>
      <c r="AP9" s="50">
        <v>32.666666666666664</v>
      </c>
    </row>
    <row r="10" spans="1:42" s="50" customFormat="1" ht="18" customHeight="1" x14ac:dyDescent="0.3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4"/>
      <c r="S10" s="12"/>
      <c r="T10" s="25"/>
      <c r="U10" s="26" t="s">
        <v>32</v>
      </c>
      <c r="V10" s="26"/>
      <c r="W10" s="20">
        <f t="shared" ca="1" si="1"/>
        <v>0</v>
      </c>
      <c r="X10" s="21">
        <f t="shared" ca="1" si="1"/>
        <v>0</v>
      </c>
      <c r="Y10" s="21">
        <f t="shared" ca="1" si="1"/>
        <v>0</v>
      </c>
      <c r="Z10" s="21">
        <f t="shared" ca="1" si="1"/>
        <v>0</v>
      </c>
      <c r="AA10" s="21">
        <f t="shared" ca="1" si="1"/>
        <v>0</v>
      </c>
      <c r="AB10" s="21">
        <f t="shared" ca="1" si="1"/>
        <v>0</v>
      </c>
      <c r="AC10" s="21">
        <f t="shared" ca="1" si="1"/>
        <v>0</v>
      </c>
      <c r="AD10" s="21">
        <f t="shared" ca="1" si="1"/>
        <v>32.416666666666664</v>
      </c>
      <c r="AE10" s="21">
        <f t="shared" ca="1" si="1"/>
        <v>0</v>
      </c>
      <c r="AF10" s="21">
        <f t="shared" ca="1" si="1"/>
        <v>0</v>
      </c>
      <c r="AG10" s="21">
        <f t="shared" ca="1" si="1"/>
        <v>0</v>
      </c>
      <c r="AH10" s="21">
        <f t="shared" ca="1" si="1"/>
        <v>0</v>
      </c>
      <c r="AI10" s="21">
        <f t="shared" ca="1" si="1"/>
        <v>0</v>
      </c>
      <c r="AJ10" s="21">
        <f t="shared" ca="1" si="1"/>
        <v>0</v>
      </c>
      <c r="AK10" s="21">
        <f t="shared" ca="1" si="1"/>
        <v>0</v>
      </c>
      <c r="AL10" s="21">
        <f t="shared" ca="1" si="3"/>
        <v>0</v>
      </c>
      <c r="AM10" s="22">
        <f t="shared" ca="1" si="3"/>
        <v>0</v>
      </c>
      <c r="AN10" s="23">
        <f t="shared" ca="1" si="3"/>
        <v>32.416666666666664</v>
      </c>
      <c r="AP10" s="50">
        <v>32.666666666666664</v>
      </c>
    </row>
    <row r="11" spans="1:42" ht="15" customHeight="1" x14ac:dyDescent="0.2">
      <c r="A11" s="71" t="str">
        <f t="shared" ref="A11:I12" si="4">$S11&amp;$R11&amp;A$2&amp;A$3</f>
        <v>R00UG_UGAพ_B</v>
      </c>
      <c r="B11" s="71" t="str">
        <f t="shared" si="4"/>
        <v>R00UG_UGNพ_B</v>
      </c>
      <c r="C11" s="71" t="str">
        <f t="shared" si="4"/>
        <v>R00UG_UGBพ_B</v>
      </c>
      <c r="D11" s="71" t="str">
        <f t="shared" si="4"/>
        <v>R00UG_UGLพ_B</v>
      </c>
      <c r="E11" s="71" t="str">
        <f t="shared" si="4"/>
        <v>R00UG_UGCพ_B</v>
      </c>
      <c r="F11" s="71" t="str">
        <f t="shared" si="4"/>
        <v>R00UG_UGDพ_B</v>
      </c>
      <c r="G11" s="71" t="str">
        <f t="shared" si="4"/>
        <v>R00UG_UGEพ_B</v>
      </c>
      <c r="H11" s="71" t="str">
        <f t="shared" si="4"/>
        <v>R00UG_UGRพ_B</v>
      </c>
      <c r="I11" s="71" t="str">
        <f t="shared" si="4"/>
        <v>R00UG_UGFพ_B</v>
      </c>
      <c r="J11" s="71" t="str">
        <f t="shared" ref="J11:Q12" si="5">$S11&amp;$R11&amp;J$2&amp;J$3</f>
        <v>R00UG_UGGพ_B</v>
      </c>
      <c r="K11" s="71" t="str">
        <f t="shared" si="5"/>
        <v>R00UG_UGHพ_B</v>
      </c>
      <c r="L11" s="71" t="str">
        <f t="shared" si="5"/>
        <v>R00UG_UGIพ_B</v>
      </c>
      <c r="M11" s="71" t="str">
        <f t="shared" si="5"/>
        <v>R00UG_UGKพ_B</v>
      </c>
      <c r="N11" s="71" t="str">
        <f t="shared" si="5"/>
        <v>R00UG_UGYพ_B</v>
      </c>
      <c r="O11" s="71" t="str">
        <f t="shared" si="5"/>
        <v>R00UG_UGTพ_B</v>
      </c>
      <c r="P11" s="71" t="str">
        <f t="shared" si="5"/>
        <v>R00UG_UGSพ_B</v>
      </c>
      <c r="Q11" s="71" t="str">
        <f t="shared" si="5"/>
        <v>R00UG_UGPพ_B</v>
      </c>
      <c r="R11" s="48" t="s">
        <v>33</v>
      </c>
      <c r="S11" s="27" t="s">
        <v>37</v>
      </c>
      <c r="T11" s="28" t="s">
        <v>38</v>
      </c>
      <c r="U11" s="29" t="s">
        <v>28</v>
      </c>
      <c r="V11" s="29" t="s">
        <v>28</v>
      </c>
      <c r="W11" s="64">
        <f ca="1">SUMIF('data58_2 B'!$T$2:$U$107,A11,'data58_2 B'!$U$2:$U$107)</f>
        <v>0</v>
      </c>
      <c r="X11" s="65">
        <f ca="1">SUMIF('data58_2 B'!$T$2:$U$107,B11,'data58_2 B'!$U$2:$U$107)</f>
        <v>0</v>
      </c>
      <c r="Y11" s="65">
        <f ca="1">SUMIF('data58_2 B'!$T$2:$U$107,C11,'data58_2 B'!$U$2:$U$107)</f>
        <v>0</v>
      </c>
      <c r="Z11" s="65">
        <f ca="1">SUMIF('data58_2 B'!$T$2:$U$107,D11,'data58_2 B'!$U$2:$U$107)</f>
        <v>0</v>
      </c>
      <c r="AA11" s="65">
        <f ca="1">SUMIF('data58_2 B'!$T$2:$U$107,E11,'data58_2 B'!$U$2:$U$107)</f>
        <v>0</v>
      </c>
      <c r="AB11" s="65">
        <f ca="1">SUMIF('data58_2 B'!$T$2:$U$107,F11,'data58_2 B'!$U$2:$U$107)</f>
        <v>0</v>
      </c>
      <c r="AC11" s="65">
        <f ca="1">SUMIF('data58_2 B'!$T$2:$U$107,G11,'data58_2 B'!$U$2:$U$107)</f>
        <v>0</v>
      </c>
      <c r="AD11" s="65">
        <f ca="1">SUMIF('data58_2 B'!$T$2:$U$107,H11,'data58_2 B'!$U$2:$U$107)</f>
        <v>0</v>
      </c>
      <c r="AE11" s="65">
        <f ca="1">SUMIF('data58_2 B'!$T$2:$U$107,I11,'data58_2 B'!$U$2:$U$107)</f>
        <v>0</v>
      </c>
      <c r="AF11" s="65">
        <f ca="1">SUMIF('data58_2 B'!$T$2:$U$107,J11,'data58_2 B'!$U$2:$U$107)</f>
        <v>0</v>
      </c>
      <c r="AG11" s="65">
        <f ca="1">SUMIF('data58_2 B'!$T$2:$U$107,K11,'data58_2 B'!$U$2:$U$107)</f>
        <v>0</v>
      </c>
      <c r="AH11" s="65">
        <f ca="1">SUMIF('data58_2 B'!$T$2:$U$107,L11,'data58_2 B'!$U$2:$U$107)</f>
        <v>0</v>
      </c>
      <c r="AI11" s="65">
        <f ca="1">SUMIF('data58_2 B'!$T$2:$U$107,M11,'data58_2 B'!$U$2:$U$107)</f>
        <v>0</v>
      </c>
      <c r="AJ11" s="65">
        <f ca="1">SUMIF('data58_2 B'!$T$2:$U$107,N11,'data58_2 B'!$U$2:$U$107)</f>
        <v>0</v>
      </c>
      <c r="AK11" s="65">
        <f ca="1">SUMIF('data58_2 B'!$T$2:$U$107,O11,'data58_2 B'!$U$2:$U$107)</f>
        <v>0</v>
      </c>
      <c r="AL11" s="65">
        <f ca="1">SUMIF('data58_2 B'!$T$2:$U$107,P11,'data58_2 B'!$U$2:$U$107)</f>
        <v>0</v>
      </c>
      <c r="AM11" s="66">
        <f ca="1">SUMIF('data58_2 B'!$T$2:$U$107,Q11,'data58_2 B'!$U$2:$U$107)</f>
        <v>0</v>
      </c>
      <c r="AN11" s="67">
        <f t="shared" ref="AN11:AN40" ca="1" si="6">SUM(W11:AM11)</f>
        <v>0</v>
      </c>
      <c r="AP11" s="49">
        <v>0</v>
      </c>
    </row>
    <row r="12" spans="1:42" ht="15" customHeight="1" x14ac:dyDescent="0.2">
      <c r="A12" s="71" t="str">
        <f t="shared" si="4"/>
        <v>R00UG_GAพ_B</v>
      </c>
      <c r="B12" s="71" t="str">
        <f t="shared" si="4"/>
        <v>R00UG_GNพ_B</v>
      </c>
      <c r="C12" s="71" t="str">
        <f t="shared" si="4"/>
        <v>R00UG_GBพ_B</v>
      </c>
      <c r="D12" s="71" t="str">
        <f t="shared" si="4"/>
        <v>R00UG_GLพ_B</v>
      </c>
      <c r="E12" s="71" t="str">
        <f t="shared" si="4"/>
        <v>R00UG_GCพ_B</v>
      </c>
      <c r="F12" s="71" t="str">
        <f t="shared" si="4"/>
        <v>R00UG_GDพ_B</v>
      </c>
      <c r="G12" s="71" t="str">
        <f t="shared" si="4"/>
        <v>R00UG_GEพ_B</v>
      </c>
      <c r="H12" s="71" t="str">
        <f t="shared" si="4"/>
        <v>R00UG_GRพ_B</v>
      </c>
      <c r="I12" s="71" t="str">
        <f t="shared" si="4"/>
        <v>R00UG_GFพ_B</v>
      </c>
      <c r="J12" s="71" t="str">
        <f t="shared" si="5"/>
        <v>R00UG_GGพ_B</v>
      </c>
      <c r="K12" s="71" t="str">
        <f t="shared" si="5"/>
        <v>R00UG_GHพ_B</v>
      </c>
      <c r="L12" s="71" t="str">
        <f t="shared" si="5"/>
        <v>R00UG_GIพ_B</v>
      </c>
      <c r="M12" s="71" t="str">
        <f t="shared" si="5"/>
        <v>R00UG_GKพ_B</v>
      </c>
      <c r="N12" s="71" t="str">
        <f t="shared" si="5"/>
        <v>R00UG_GYพ_B</v>
      </c>
      <c r="O12" s="71" t="str">
        <f t="shared" si="5"/>
        <v>R00UG_GTพ_B</v>
      </c>
      <c r="P12" s="71" t="str">
        <f t="shared" si="5"/>
        <v>R00UG_GSพ_B</v>
      </c>
      <c r="Q12" s="71" t="str">
        <f t="shared" si="5"/>
        <v>R00UG_GPพ_B</v>
      </c>
      <c r="R12" s="48" t="s">
        <v>34</v>
      </c>
      <c r="S12" s="1" t="str">
        <f>S11</f>
        <v>R00</v>
      </c>
      <c r="T12" s="30"/>
      <c r="U12" s="31"/>
      <c r="V12" s="31" t="s">
        <v>29</v>
      </c>
      <c r="W12" s="32">
        <f ca="1">SUMIF('data58_2 B'!$T$2:$U$107,A12,'data58_2 B'!$U$2:$U$107)</f>
        <v>0</v>
      </c>
      <c r="X12" s="33">
        <f ca="1">SUMIF('data58_2 B'!$T$2:$U$107,B12,'data58_2 B'!$U$2:$U$107)</f>
        <v>0</v>
      </c>
      <c r="Y12" s="33">
        <f ca="1">SUMIF('data58_2 B'!$T$2:$U$107,C12,'data58_2 B'!$U$2:$U$107)</f>
        <v>0</v>
      </c>
      <c r="Z12" s="33">
        <f ca="1">SUMIF('data58_2 B'!$T$2:$U$107,D12,'data58_2 B'!$U$2:$U$107)</f>
        <v>0</v>
      </c>
      <c r="AA12" s="33">
        <f ca="1">SUMIF('data58_2 B'!$T$2:$U$107,E12,'data58_2 B'!$U$2:$U$107)</f>
        <v>0</v>
      </c>
      <c r="AB12" s="33">
        <f ca="1">SUMIF('data58_2 B'!$T$2:$U$107,F12,'data58_2 B'!$U$2:$U$107)</f>
        <v>0</v>
      </c>
      <c r="AC12" s="33">
        <f ca="1">SUMIF('data58_2 B'!$T$2:$U$107,G12,'data58_2 B'!$U$2:$U$107)</f>
        <v>0</v>
      </c>
      <c r="AD12" s="33">
        <f ca="1">SUMIF('data58_2 B'!$T$2:$U$107,H12,'data58_2 B'!$U$2:$U$107)</f>
        <v>0</v>
      </c>
      <c r="AE12" s="33">
        <f ca="1">SUMIF('data58_2 B'!$T$2:$U$107,I12,'data58_2 B'!$U$2:$U$107)</f>
        <v>0</v>
      </c>
      <c r="AF12" s="33">
        <f ca="1">SUMIF('data58_2 B'!$T$2:$U$107,J12,'data58_2 B'!$U$2:$U$107)</f>
        <v>0</v>
      </c>
      <c r="AG12" s="33">
        <f ca="1">SUMIF('data58_2 B'!$T$2:$U$107,K12,'data58_2 B'!$U$2:$U$107)</f>
        <v>0</v>
      </c>
      <c r="AH12" s="33">
        <f ca="1">SUMIF('data58_2 B'!$T$2:$U$107,L12,'data58_2 B'!$U$2:$U$107)</f>
        <v>0</v>
      </c>
      <c r="AI12" s="33">
        <f ca="1">SUMIF('data58_2 B'!$T$2:$U$107,M12,'data58_2 B'!$U$2:$U$107)</f>
        <v>0</v>
      </c>
      <c r="AJ12" s="33">
        <f ca="1">SUMIF('data58_2 B'!$T$2:$U$107,N12,'data58_2 B'!$U$2:$U$107)</f>
        <v>0</v>
      </c>
      <c r="AK12" s="33">
        <f ca="1">SUMIF('data58_2 B'!$T$2:$U$107,O12,'data58_2 B'!$U$2:$U$107)</f>
        <v>0</v>
      </c>
      <c r="AL12" s="33">
        <f ca="1">SUMIF('data58_2 B'!$T$2:$U$107,P12,'data58_2 B'!$U$2:$U$107)</f>
        <v>0</v>
      </c>
      <c r="AM12" s="34">
        <f ca="1">SUMIF('data58_2 B'!$T$2:$U$107,Q12,'data58_2 B'!$U$2:$U$107)</f>
        <v>0</v>
      </c>
      <c r="AN12" s="68">
        <f t="shared" ca="1" si="6"/>
        <v>0</v>
      </c>
      <c r="AP12" s="49">
        <v>0</v>
      </c>
    </row>
    <row r="13" spans="1:42" ht="15" customHeight="1" x14ac:dyDescent="0.3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T13" s="30"/>
      <c r="U13" s="31"/>
      <c r="V13" s="31" t="s">
        <v>27</v>
      </c>
      <c r="W13" s="32">
        <f ca="1">+W11+W12</f>
        <v>0</v>
      </c>
      <c r="X13" s="33">
        <f t="shared" ref="X13:AM25" ca="1" si="7">+X11+X12</f>
        <v>0</v>
      </c>
      <c r="Y13" s="33">
        <f t="shared" ca="1" si="7"/>
        <v>0</v>
      </c>
      <c r="Z13" s="33">
        <f t="shared" ca="1" si="7"/>
        <v>0</v>
      </c>
      <c r="AA13" s="33">
        <f t="shared" ca="1" si="7"/>
        <v>0</v>
      </c>
      <c r="AB13" s="33">
        <f t="shared" ca="1" si="7"/>
        <v>0</v>
      </c>
      <c r="AC13" s="33">
        <f t="shared" ca="1" si="7"/>
        <v>0</v>
      </c>
      <c r="AD13" s="33">
        <f t="shared" ca="1" si="7"/>
        <v>0</v>
      </c>
      <c r="AE13" s="33">
        <f t="shared" ca="1" si="7"/>
        <v>0</v>
      </c>
      <c r="AF13" s="33">
        <f t="shared" ca="1" si="7"/>
        <v>0</v>
      </c>
      <c r="AG13" s="33">
        <f t="shared" ca="1" si="7"/>
        <v>0</v>
      </c>
      <c r="AH13" s="33">
        <f t="shared" ca="1" si="7"/>
        <v>0</v>
      </c>
      <c r="AI13" s="33">
        <f t="shared" ca="1" si="7"/>
        <v>0</v>
      </c>
      <c r="AJ13" s="33">
        <f t="shared" ca="1" si="7"/>
        <v>0</v>
      </c>
      <c r="AK13" s="33">
        <f t="shared" ca="1" si="7"/>
        <v>0</v>
      </c>
      <c r="AL13" s="33">
        <f t="shared" ca="1" si="7"/>
        <v>0</v>
      </c>
      <c r="AM13" s="34">
        <f t="shared" ca="1" si="7"/>
        <v>0</v>
      </c>
      <c r="AN13" s="68">
        <f t="shared" ca="1" si="6"/>
        <v>0</v>
      </c>
      <c r="AP13" s="49">
        <v>0</v>
      </c>
    </row>
    <row r="14" spans="1:42" ht="15" customHeight="1" x14ac:dyDescent="0.2">
      <c r="A14" s="71" t="str">
        <f t="shared" ref="A14:Q14" si="8">$S14&amp;$R14&amp;A$2&amp;A$3</f>
        <v>R00G_GAพ_B</v>
      </c>
      <c r="B14" s="71" t="str">
        <f t="shared" si="8"/>
        <v>R00G_GNพ_B</v>
      </c>
      <c r="C14" s="71" t="str">
        <f t="shared" si="8"/>
        <v>R00G_GBพ_B</v>
      </c>
      <c r="D14" s="71" t="str">
        <f t="shared" si="8"/>
        <v>R00G_GLพ_B</v>
      </c>
      <c r="E14" s="71" t="str">
        <f t="shared" si="8"/>
        <v>R00G_GCพ_B</v>
      </c>
      <c r="F14" s="71" t="str">
        <f t="shared" si="8"/>
        <v>R00G_GDพ_B</v>
      </c>
      <c r="G14" s="71" t="str">
        <f t="shared" si="8"/>
        <v>R00G_GEพ_B</v>
      </c>
      <c r="H14" s="71" t="str">
        <f t="shared" si="8"/>
        <v>R00G_GRพ_B</v>
      </c>
      <c r="I14" s="71" t="str">
        <f t="shared" si="8"/>
        <v>R00G_GFพ_B</v>
      </c>
      <c r="J14" s="71" t="str">
        <f t="shared" si="8"/>
        <v>R00G_GGพ_B</v>
      </c>
      <c r="K14" s="71" t="str">
        <f t="shared" si="8"/>
        <v>R00G_GHพ_B</v>
      </c>
      <c r="L14" s="71" t="str">
        <f t="shared" si="8"/>
        <v>R00G_GIพ_B</v>
      </c>
      <c r="M14" s="71" t="str">
        <f t="shared" si="8"/>
        <v>R00G_GKพ_B</v>
      </c>
      <c r="N14" s="71" t="str">
        <f t="shared" si="8"/>
        <v>R00G_GYพ_B</v>
      </c>
      <c r="O14" s="71" t="str">
        <f t="shared" si="8"/>
        <v>R00G_GTพ_B</v>
      </c>
      <c r="P14" s="71" t="str">
        <f t="shared" si="8"/>
        <v>R00G_GSพ_B</v>
      </c>
      <c r="Q14" s="71" t="str">
        <f t="shared" si="8"/>
        <v>R00G_GPพ_B</v>
      </c>
      <c r="R14" s="48" t="s">
        <v>35</v>
      </c>
      <c r="S14" s="1" t="str">
        <f>S11</f>
        <v>R00</v>
      </c>
      <c r="T14" s="30"/>
      <c r="U14" s="31" t="s">
        <v>30</v>
      </c>
      <c r="V14" s="31" t="s">
        <v>29</v>
      </c>
      <c r="W14" s="32">
        <f ca="1">SUMIF('data58_2 B'!$T$2:$U$107,A14,'data58_2 B'!$U$2:$U$107)</f>
        <v>0</v>
      </c>
      <c r="X14" s="33">
        <f ca="1">SUMIF('data58_2 B'!$T$2:$U$107,B14,'data58_2 B'!$U$2:$U$107)</f>
        <v>0</v>
      </c>
      <c r="Y14" s="33">
        <f ca="1">SUMIF('data58_2 B'!$T$2:$U$107,C14,'data58_2 B'!$U$2:$U$107)</f>
        <v>0</v>
      </c>
      <c r="Z14" s="33">
        <f ca="1">SUMIF('data58_2 B'!$T$2:$U$107,D14,'data58_2 B'!$U$2:$U$107)</f>
        <v>0</v>
      </c>
      <c r="AA14" s="33">
        <f ca="1">SUMIF('data58_2 B'!$T$2:$U$107,E14,'data58_2 B'!$U$2:$U$107)</f>
        <v>0</v>
      </c>
      <c r="AB14" s="33">
        <f ca="1">SUMIF('data58_2 B'!$T$2:$U$107,F14,'data58_2 B'!$U$2:$U$107)</f>
        <v>0</v>
      </c>
      <c r="AC14" s="33">
        <f ca="1">SUMIF('data58_2 B'!$T$2:$U$107,G14,'data58_2 B'!$U$2:$U$107)</f>
        <v>0</v>
      </c>
      <c r="AD14" s="33">
        <f ca="1">SUMIF('data58_2 B'!$T$2:$U$107,H14,'data58_2 B'!$U$2:$U$107)</f>
        <v>0</v>
      </c>
      <c r="AE14" s="33">
        <f ca="1">SUMIF('data58_2 B'!$T$2:$U$107,I14,'data58_2 B'!$U$2:$U$107)</f>
        <v>0</v>
      </c>
      <c r="AF14" s="33">
        <f ca="1">SUMIF('data58_2 B'!$T$2:$U$107,J14,'data58_2 B'!$U$2:$U$107)</f>
        <v>0</v>
      </c>
      <c r="AG14" s="33">
        <f ca="1">SUMIF('data58_2 B'!$T$2:$U$107,K14,'data58_2 B'!$U$2:$U$107)</f>
        <v>0</v>
      </c>
      <c r="AH14" s="33">
        <f ca="1">SUMIF('data58_2 B'!$T$2:$U$107,L14,'data58_2 B'!$U$2:$U$107)</f>
        <v>0</v>
      </c>
      <c r="AI14" s="33">
        <f ca="1">SUMIF('data58_2 B'!$T$2:$U$107,M14,'data58_2 B'!$U$2:$U$107)</f>
        <v>0</v>
      </c>
      <c r="AJ14" s="33">
        <f ca="1">SUMIF('data58_2 B'!$T$2:$U$107,N14,'data58_2 B'!$U$2:$U$107)</f>
        <v>0</v>
      </c>
      <c r="AK14" s="33">
        <f ca="1">SUMIF('data58_2 B'!$T$2:$U$107,O14,'data58_2 B'!$U$2:$U$107)</f>
        <v>0</v>
      </c>
      <c r="AL14" s="33">
        <f ca="1">SUMIF('data58_2 B'!$T$2:$U$107,P14,'data58_2 B'!$U$2:$U$107)</f>
        <v>0</v>
      </c>
      <c r="AM14" s="34">
        <f ca="1">SUMIF('data58_2 B'!$T$2:$U$107,Q14,'data58_2 B'!$U$2:$U$107)</f>
        <v>0</v>
      </c>
      <c r="AN14" s="68">
        <f t="shared" ca="1" si="6"/>
        <v>0</v>
      </c>
      <c r="AP14" s="49">
        <v>0</v>
      </c>
    </row>
    <row r="15" spans="1:42" ht="15" customHeight="1" x14ac:dyDescent="0.3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T15" s="30"/>
      <c r="U15" s="31"/>
      <c r="V15" s="31" t="s">
        <v>31</v>
      </c>
      <c r="W15" s="32">
        <f ca="1">+W14*1</f>
        <v>0</v>
      </c>
      <c r="X15" s="33">
        <f t="shared" ref="X15:AM39" ca="1" si="9">+X14*1</f>
        <v>0</v>
      </c>
      <c r="Y15" s="33">
        <f t="shared" ca="1" si="9"/>
        <v>0</v>
      </c>
      <c r="Z15" s="33">
        <f t="shared" ca="1" si="9"/>
        <v>0</v>
      </c>
      <c r="AA15" s="33">
        <f t="shared" ca="1" si="9"/>
        <v>0</v>
      </c>
      <c r="AB15" s="33">
        <f t="shared" ca="1" si="9"/>
        <v>0</v>
      </c>
      <c r="AC15" s="33">
        <f t="shared" ca="1" si="9"/>
        <v>0</v>
      </c>
      <c r="AD15" s="33">
        <f t="shared" ca="1" si="9"/>
        <v>0</v>
      </c>
      <c r="AE15" s="33">
        <f t="shared" ca="1" si="9"/>
        <v>0</v>
      </c>
      <c r="AF15" s="33">
        <f t="shared" ca="1" si="9"/>
        <v>0</v>
      </c>
      <c r="AG15" s="33">
        <f t="shared" ca="1" si="9"/>
        <v>0</v>
      </c>
      <c r="AH15" s="33">
        <f t="shared" ca="1" si="9"/>
        <v>0</v>
      </c>
      <c r="AI15" s="33">
        <f t="shared" ca="1" si="9"/>
        <v>0</v>
      </c>
      <c r="AJ15" s="33">
        <f t="shared" ca="1" si="9"/>
        <v>0</v>
      </c>
      <c r="AK15" s="33">
        <f t="shared" ca="1" si="9"/>
        <v>0</v>
      </c>
      <c r="AL15" s="33">
        <f t="shared" ca="1" si="9"/>
        <v>0</v>
      </c>
      <c r="AM15" s="34">
        <f t="shared" ca="1" si="9"/>
        <v>0</v>
      </c>
      <c r="AN15" s="68">
        <f t="shared" ca="1" si="6"/>
        <v>0</v>
      </c>
      <c r="AP15" s="49">
        <v>0</v>
      </c>
    </row>
    <row r="16" spans="1:42" ht="15" customHeight="1" x14ac:dyDescent="0.3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T16" s="35"/>
      <c r="U16" s="36" t="s">
        <v>32</v>
      </c>
      <c r="V16" s="36"/>
      <c r="W16" s="37">
        <f ca="1">+W13+W15</f>
        <v>0</v>
      </c>
      <c r="X16" s="38">
        <f t="shared" ref="X16:AM28" ca="1" si="10">+X13+X15</f>
        <v>0</v>
      </c>
      <c r="Y16" s="38">
        <f t="shared" ca="1" si="10"/>
        <v>0</v>
      </c>
      <c r="Z16" s="38">
        <f t="shared" ca="1" si="10"/>
        <v>0</v>
      </c>
      <c r="AA16" s="38">
        <f t="shared" ca="1" si="10"/>
        <v>0</v>
      </c>
      <c r="AB16" s="38">
        <f t="shared" ca="1" si="10"/>
        <v>0</v>
      </c>
      <c r="AC16" s="38">
        <f t="shared" ca="1" si="10"/>
        <v>0</v>
      </c>
      <c r="AD16" s="38">
        <f t="shared" ca="1" si="10"/>
        <v>0</v>
      </c>
      <c r="AE16" s="38">
        <f t="shared" ca="1" si="10"/>
        <v>0</v>
      </c>
      <c r="AF16" s="38">
        <f t="shared" ca="1" si="10"/>
        <v>0</v>
      </c>
      <c r="AG16" s="38">
        <f t="shared" ca="1" si="10"/>
        <v>0</v>
      </c>
      <c r="AH16" s="38">
        <f t="shared" ca="1" si="10"/>
        <v>0</v>
      </c>
      <c r="AI16" s="38">
        <f t="shared" ca="1" si="10"/>
        <v>0</v>
      </c>
      <c r="AJ16" s="38">
        <f t="shared" ca="1" si="10"/>
        <v>0</v>
      </c>
      <c r="AK16" s="38">
        <f t="shared" ca="1" si="10"/>
        <v>0</v>
      </c>
      <c r="AL16" s="38">
        <f t="shared" ca="1" si="10"/>
        <v>0</v>
      </c>
      <c r="AM16" s="39">
        <f t="shared" ca="1" si="10"/>
        <v>0</v>
      </c>
      <c r="AN16" s="69">
        <f t="shared" ca="1" si="6"/>
        <v>0</v>
      </c>
      <c r="AP16" s="49">
        <v>0</v>
      </c>
    </row>
    <row r="17" spans="1:42" ht="15" customHeight="1" x14ac:dyDescent="0.2">
      <c r="A17" s="71" t="str">
        <f t="shared" ref="A17:I18" si="11">$S17&amp;$R17&amp;A$2&amp;A$3</f>
        <v>R01UG_UGAพ_B</v>
      </c>
      <c r="B17" s="71" t="str">
        <f t="shared" si="11"/>
        <v>R01UG_UGNพ_B</v>
      </c>
      <c r="C17" s="71" t="str">
        <f t="shared" si="11"/>
        <v>R01UG_UGBพ_B</v>
      </c>
      <c r="D17" s="71" t="str">
        <f t="shared" si="11"/>
        <v>R01UG_UGLพ_B</v>
      </c>
      <c r="E17" s="71" t="str">
        <f t="shared" si="11"/>
        <v>R01UG_UGCพ_B</v>
      </c>
      <c r="F17" s="71" t="str">
        <f t="shared" si="11"/>
        <v>R01UG_UGDพ_B</v>
      </c>
      <c r="G17" s="71" t="str">
        <f t="shared" si="11"/>
        <v>R01UG_UGEพ_B</v>
      </c>
      <c r="H17" s="71" t="str">
        <f t="shared" si="11"/>
        <v>R01UG_UGRพ_B</v>
      </c>
      <c r="I17" s="71" t="str">
        <f t="shared" si="11"/>
        <v>R01UG_UGFพ_B</v>
      </c>
      <c r="J17" s="71" t="str">
        <f t="shared" ref="J17:Q18" si="12">$S17&amp;$R17&amp;J$2&amp;J$3</f>
        <v>R01UG_UGGพ_B</v>
      </c>
      <c r="K17" s="71" t="str">
        <f t="shared" si="12"/>
        <v>R01UG_UGHพ_B</v>
      </c>
      <c r="L17" s="71" t="str">
        <f t="shared" si="12"/>
        <v>R01UG_UGIพ_B</v>
      </c>
      <c r="M17" s="71" t="str">
        <f t="shared" si="12"/>
        <v>R01UG_UGKพ_B</v>
      </c>
      <c r="N17" s="71" t="str">
        <f t="shared" si="12"/>
        <v>R01UG_UGYพ_B</v>
      </c>
      <c r="O17" s="71" t="str">
        <f t="shared" si="12"/>
        <v>R01UG_UGTพ_B</v>
      </c>
      <c r="P17" s="71" t="str">
        <f t="shared" si="12"/>
        <v>R01UG_UGSพ_B</v>
      </c>
      <c r="Q17" s="71" t="str">
        <f t="shared" si="12"/>
        <v>R01UG_UGPพ_B</v>
      </c>
      <c r="R17" s="48" t="s">
        <v>33</v>
      </c>
      <c r="S17" s="27" t="s">
        <v>39</v>
      </c>
      <c r="T17" s="28" t="s">
        <v>40</v>
      </c>
      <c r="U17" s="29" t="s">
        <v>28</v>
      </c>
      <c r="V17" s="29" t="s">
        <v>28</v>
      </c>
      <c r="W17" s="64">
        <f ca="1">SUMIF('data58_2 B'!$T$2:$U$107,A17,'data58_2 B'!$U$2:$U$107)</f>
        <v>0</v>
      </c>
      <c r="X17" s="65">
        <f ca="1">SUMIF('data58_2 B'!$T$2:$U$107,B17,'data58_2 B'!$U$2:$U$107)</f>
        <v>0</v>
      </c>
      <c r="Y17" s="65">
        <f ca="1">SUMIF('data58_2 B'!$T$2:$U$107,C17,'data58_2 B'!$U$2:$U$107)</f>
        <v>0</v>
      </c>
      <c r="Z17" s="65">
        <f ca="1">SUMIF('data58_2 B'!$T$2:$U$107,D17,'data58_2 B'!$U$2:$U$107)</f>
        <v>0</v>
      </c>
      <c r="AA17" s="65">
        <f ca="1">SUMIF('data58_2 B'!$T$2:$U$107,E17,'data58_2 B'!$U$2:$U$107)</f>
        <v>0</v>
      </c>
      <c r="AB17" s="65">
        <f ca="1">SUMIF('data58_2 B'!$T$2:$U$107,F17,'data58_2 B'!$U$2:$U$107)</f>
        <v>0</v>
      </c>
      <c r="AC17" s="65">
        <f ca="1">SUMIF('data58_2 B'!$T$2:$U$107,G17,'data58_2 B'!$U$2:$U$107)</f>
        <v>0</v>
      </c>
      <c r="AD17" s="65">
        <f ca="1">SUMIF('data58_2 B'!$T$2:$U$107,H17,'data58_2 B'!$U$2:$U$107)</f>
        <v>0</v>
      </c>
      <c r="AE17" s="65">
        <f ca="1">SUMIF('data58_2 B'!$T$2:$U$107,I17,'data58_2 B'!$U$2:$U$107)</f>
        <v>0</v>
      </c>
      <c r="AF17" s="65">
        <f ca="1">SUMIF('data58_2 B'!$T$2:$U$107,J17,'data58_2 B'!$U$2:$U$107)</f>
        <v>0</v>
      </c>
      <c r="AG17" s="65">
        <f ca="1">SUMIF('data58_2 B'!$T$2:$U$107,K17,'data58_2 B'!$U$2:$U$107)</f>
        <v>0</v>
      </c>
      <c r="AH17" s="65">
        <f ca="1">SUMIF('data58_2 B'!$T$2:$U$107,L17,'data58_2 B'!$U$2:$U$107)</f>
        <v>0</v>
      </c>
      <c r="AI17" s="65">
        <f ca="1">SUMIF('data58_2 B'!$T$2:$U$107,M17,'data58_2 B'!$U$2:$U$107)</f>
        <v>0</v>
      </c>
      <c r="AJ17" s="65">
        <f ca="1">SUMIF('data58_2 B'!$T$2:$U$107,N17,'data58_2 B'!$U$2:$U$107)</f>
        <v>0</v>
      </c>
      <c r="AK17" s="65">
        <f ca="1">SUMIF('data58_2 B'!$T$2:$U$107,O17,'data58_2 B'!$U$2:$U$107)</f>
        <v>0</v>
      </c>
      <c r="AL17" s="65">
        <f ca="1">SUMIF('data58_2 B'!$T$2:$U$107,P17,'data58_2 B'!$U$2:$U$107)</f>
        <v>0</v>
      </c>
      <c r="AM17" s="66">
        <f ca="1">SUMIF('data58_2 B'!$T$2:$U$107,Q17,'data58_2 B'!$U$2:$U$107)</f>
        <v>0</v>
      </c>
      <c r="AN17" s="67">
        <f t="shared" ca="1" si="6"/>
        <v>0</v>
      </c>
      <c r="AP17" s="49">
        <v>0</v>
      </c>
    </row>
    <row r="18" spans="1:42" ht="15" customHeight="1" x14ac:dyDescent="0.2">
      <c r="A18" s="71" t="str">
        <f t="shared" si="11"/>
        <v>R01UG_GAพ_B</v>
      </c>
      <c r="B18" s="71" t="str">
        <f t="shared" si="11"/>
        <v>R01UG_GNพ_B</v>
      </c>
      <c r="C18" s="71" t="str">
        <f t="shared" si="11"/>
        <v>R01UG_GBพ_B</v>
      </c>
      <c r="D18" s="71" t="str">
        <f t="shared" si="11"/>
        <v>R01UG_GLพ_B</v>
      </c>
      <c r="E18" s="71" t="str">
        <f t="shared" si="11"/>
        <v>R01UG_GCพ_B</v>
      </c>
      <c r="F18" s="71" t="str">
        <f t="shared" si="11"/>
        <v>R01UG_GDพ_B</v>
      </c>
      <c r="G18" s="71" t="str">
        <f t="shared" si="11"/>
        <v>R01UG_GEพ_B</v>
      </c>
      <c r="H18" s="71" t="str">
        <f t="shared" si="11"/>
        <v>R01UG_GRพ_B</v>
      </c>
      <c r="I18" s="71" t="str">
        <f t="shared" si="11"/>
        <v>R01UG_GFพ_B</v>
      </c>
      <c r="J18" s="71" t="str">
        <f t="shared" si="12"/>
        <v>R01UG_GGพ_B</v>
      </c>
      <c r="K18" s="71" t="str">
        <f t="shared" si="12"/>
        <v>R01UG_GHพ_B</v>
      </c>
      <c r="L18" s="71" t="str">
        <f t="shared" si="12"/>
        <v>R01UG_GIพ_B</v>
      </c>
      <c r="M18" s="71" t="str">
        <f t="shared" si="12"/>
        <v>R01UG_GKพ_B</v>
      </c>
      <c r="N18" s="71" t="str">
        <f t="shared" si="12"/>
        <v>R01UG_GYพ_B</v>
      </c>
      <c r="O18" s="71" t="str">
        <f t="shared" si="12"/>
        <v>R01UG_GTพ_B</v>
      </c>
      <c r="P18" s="71" t="str">
        <f t="shared" si="12"/>
        <v>R01UG_GSพ_B</v>
      </c>
      <c r="Q18" s="71" t="str">
        <f t="shared" si="12"/>
        <v>R01UG_GPพ_B</v>
      </c>
      <c r="R18" s="48" t="s">
        <v>34</v>
      </c>
      <c r="S18" s="1" t="str">
        <f>S17</f>
        <v>R01</v>
      </c>
      <c r="T18" s="30"/>
      <c r="U18" s="31"/>
      <c r="V18" s="31" t="s">
        <v>29</v>
      </c>
      <c r="W18" s="32">
        <f ca="1">SUMIF('data58_2 B'!$T$2:$U$107,A18,'data58_2 B'!$U$2:$U$107)</f>
        <v>0</v>
      </c>
      <c r="X18" s="33">
        <f ca="1">SUMIF('data58_2 B'!$T$2:$U$107,B18,'data58_2 B'!$U$2:$U$107)</f>
        <v>0</v>
      </c>
      <c r="Y18" s="33">
        <f ca="1">SUMIF('data58_2 B'!$T$2:$U$107,C18,'data58_2 B'!$U$2:$U$107)</f>
        <v>0</v>
      </c>
      <c r="Z18" s="33">
        <f ca="1">SUMIF('data58_2 B'!$T$2:$U$107,D18,'data58_2 B'!$U$2:$U$107)</f>
        <v>0</v>
      </c>
      <c r="AA18" s="33">
        <f ca="1">SUMIF('data58_2 B'!$T$2:$U$107,E18,'data58_2 B'!$U$2:$U$107)</f>
        <v>0</v>
      </c>
      <c r="AB18" s="33">
        <f ca="1">SUMIF('data58_2 B'!$T$2:$U$107,F18,'data58_2 B'!$U$2:$U$107)</f>
        <v>0</v>
      </c>
      <c r="AC18" s="33">
        <f ca="1">SUMIF('data58_2 B'!$T$2:$U$107,G18,'data58_2 B'!$U$2:$U$107)</f>
        <v>0</v>
      </c>
      <c r="AD18" s="33">
        <f ca="1">SUMIF('data58_2 B'!$T$2:$U$107,H18,'data58_2 B'!$U$2:$U$107)</f>
        <v>0</v>
      </c>
      <c r="AE18" s="33">
        <f ca="1">SUMIF('data58_2 B'!$T$2:$U$107,I18,'data58_2 B'!$U$2:$U$107)</f>
        <v>0</v>
      </c>
      <c r="AF18" s="33">
        <f ca="1">SUMIF('data58_2 B'!$T$2:$U$107,J18,'data58_2 B'!$U$2:$U$107)</f>
        <v>0</v>
      </c>
      <c r="AG18" s="33">
        <f ca="1">SUMIF('data58_2 B'!$T$2:$U$107,K18,'data58_2 B'!$U$2:$U$107)</f>
        <v>0</v>
      </c>
      <c r="AH18" s="33">
        <f ca="1">SUMIF('data58_2 B'!$T$2:$U$107,L18,'data58_2 B'!$U$2:$U$107)</f>
        <v>0</v>
      </c>
      <c r="AI18" s="33">
        <f ca="1">SUMIF('data58_2 B'!$T$2:$U$107,M18,'data58_2 B'!$U$2:$U$107)</f>
        <v>0</v>
      </c>
      <c r="AJ18" s="33">
        <f ca="1">SUMIF('data58_2 B'!$T$2:$U$107,N18,'data58_2 B'!$U$2:$U$107)</f>
        <v>0</v>
      </c>
      <c r="AK18" s="33">
        <f ca="1">SUMIF('data58_2 B'!$T$2:$U$107,O18,'data58_2 B'!$U$2:$U$107)</f>
        <v>0</v>
      </c>
      <c r="AL18" s="33">
        <f ca="1">SUMIF('data58_2 B'!$T$2:$U$107,P18,'data58_2 B'!$U$2:$U$107)</f>
        <v>0</v>
      </c>
      <c r="AM18" s="34">
        <f ca="1">SUMIF('data58_2 B'!$T$2:$U$107,Q18,'data58_2 B'!$U$2:$U$107)</f>
        <v>0</v>
      </c>
      <c r="AN18" s="68">
        <f t="shared" ca="1" si="6"/>
        <v>0</v>
      </c>
      <c r="AP18" s="49">
        <v>0</v>
      </c>
    </row>
    <row r="19" spans="1:42" ht="15" customHeight="1" x14ac:dyDescent="0.3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T19" s="30"/>
      <c r="U19" s="31"/>
      <c r="V19" s="31" t="s">
        <v>27</v>
      </c>
      <c r="W19" s="32">
        <f ca="1">+W17+W18</f>
        <v>0</v>
      </c>
      <c r="X19" s="33">
        <f t="shared" ca="1" si="7"/>
        <v>0</v>
      </c>
      <c r="Y19" s="33">
        <f t="shared" ca="1" si="7"/>
        <v>0</v>
      </c>
      <c r="Z19" s="33">
        <f t="shared" ca="1" si="7"/>
        <v>0</v>
      </c>
      <c r="AA19" s="33">
        <f t="shared" ca="1" si="7"/>
        <v>0</v>
      </c>
      <c r="AB19" s="33">
        <f t="shared" ca="1" si="7"/>
        <v>0</v>
      </c>
      <c r="AC19" s="33">
        <f t="shared" ca="1" si="7"/>
        <v>0</v>
      </c>
      <c r="AD19" s="33">
        <f t="shared" ca="1" si="7"/>
        <v>0</v>
      </c>
      <c r="AE19" s="33">
        <f t="shared" ca="1" si="7"/>
        <v>0</v>
      </c>
      <c r="AF19" s="33">
        <f t="shared" ca="1" si="7"/>
        <v>0</v>
      </c>
      <c r="AG19" s="33">
        <f t="shared" ca="1" si="7"/>
        <v>0</v>
      </c>
      <c r="AH19" s="33">
        <f t="shared" ca="1" si="7"/>
        <v>0</v>
      </c>
      <c r="AI19" s="33">
        <f t="shared" ca="1" si="7"/>
        <v>0</v>
      </c>
      <c r="AJ19" s="33">
        <f t="shared" ca="1" si="7"/>
        <v>0</v>
      </c>
      <c r="AK19" s="33">
        <f t="shared" ca="1" si="7"/>
        <v>0</v>
      </c>
      <c r="AL19" s="33">
        <f t="shared" ca="1" si="7"/>
        <v>0</v>
      </c>
      <c r="AM19" s="34">
        <f t="shared" ca="1" si="7"/>
        <v>0</v>
      </c>
      <c r="AN19" s="68">
        <f t="shared" ca="1" si="6"/>
        <v>0</v>
      </c>
      <c r="AP19" s="49">
        <v>0</v>
      </c>
    </row>
    <row r="20" spans="1:42" ht="15" customHeight="1" x14ac:dyDescent="0.2">
      <c r="A20" s="71" t="str">
        <f t="shared" ref="A20:Q20" si="13">$S20&amp;$R20&amp;A$2&amp;A$3</f>
        <v>R01G_GAพ_B</v>
      </c>
      <c r="B20" s="71" t="str">
        <f t="shared" si="13"/>
        <v>R01G_GNพ_B</v>
      </c>
      <c r="C20" s="71" t="str">
        <f t="shared" si="13"/>
        <v>R01G_GBพ_B</v>
      </c>
      <c r="D20" s="71" t="str">
        <f t="shared" si="13"/>
        <v>R01G_GLพ_B</v>
      </c>
      <c r="E20" s="71" t="str">
        <f t="shared" si="13"/>
        <v>R01G_GCพ_B</v>
      </c>
      <c r="F20" s="71" t="str">
        <f t="shared" si="13"/>
        <v>R01G_GDพ_B</v>
      </c>
      <c r="G20" s="71" t="str">
        <f t="shared" si="13"/>
        <v>R01G_GEพ_B</v>
      </c>
      <c r="H20" s="71" t="str">
        <f t="shared" si="13"/>
        <v>R01G_GRพ_B</v>
      </c>
      <c r="I20" s="71" t="str">
        <f t="shared" si="13"/>
        <v>R01G_GFพ_B</v>
      </c>
      <c r="J20" s="71" t="str">
        <f t="shared" si="13"/>
        <v>R01G_GGพ_B</v>
      </c>
      <c r="K20" s="71" t="str">
        <f t="shared" si="13"/>
        <v>R01G_GHพ_B</v>
      </c>
      <c r="L20" s="71" t="str">
        <f t="shared" si="13"/>
        <v>R01G_GIพ_B</v>
      </c>
      <c r="M20" s="71" t="str">
        <f t="shared" si="13"/>
        <v>R01G_GKพ_B</v>
      </c>
      <c r="N20" s="71" t="str">
        <f t="shared" si="13"/>
        <v>R01G_GYพ_B</v>
      </c>
      <c r="O20" s="71" t="str">
        <f t="shared" si="13"/>
        <v>R01G_GTพ_B</v>
      </c>
      <c r="P20" s="71" t="str">
        <f t="shared" si="13"/>
        <v>R01G_GSพ_B</v>
      </c>
      <c r="Q20" s="71" t="str">
        <f t="shared" si="13"/>
        <v>R01G_GPพ_B</v>
      </c>
      <c r="R20" s="48" t="s">
        <v>35</v>
      </c>
      <c r="S20" s="1" t="str">
        <f>S17</f>
        <v>R01</v>
      </c>
      <c r="T20" s="30"/>
      <c r="U20" s="31" t="s">
        <v>30</v>
      </c>
      <c r="V20" s="31" t="s">
        <v>29</v>
      </c>
      <c r="W20" s="32">
        <f ca="1">SUMIF('data58_2 B'!$T$2:$U$107,A20,'data58_2 B'!$U$2:$U$107)</f>
        <v>0</v>
      </c>
      <c r="X20" s="33">
        <f ca="1">SUMIF('data58_2 B'!$T$2:$U$107,B20,'data58_2 B'!$U$2:$U$107)</f>
        <v>0</v>
      </c>
      <c r="Y20" s="33">
        <f ca="1">SUMIF('data58_2 B'!$T$2:$U$107,C20,'data58_2 B'!$U$2:$U$107)</f>
        <v>0</v>
      </c>
      <c r="Z20" s="33">
        <f ca="1">SUMIF('data58_2 B'!$T$2:$U$107,D20,'data58_2 B'!$U$2:$U$107)</f>
        <v>0</v>
      </c>
      <c r="AA20" s="33">
        <f ca="1">SUMIF('data58_2 B'!$T$2:$U$107,E20,'data58_2 B'!$U$2:$U$107)</f>
        <v>0</v>
      </c>
      <c r="AB20" s="33">
        <f ca="1">SUMIF('data58_2 B'!$T$2:$U$107,F20,'data58_2 B'!$U$2:$U$107)</f>
        <v>0</v>
      </c>
      <c r="AC20" s="33">
        <f ca="1">SUMIF('data58_2 B'!$T$2:$U$107,G20,'data58_2 B'!$U$2:$U$107)</f>
        <v>0</v>
      </c>
      <c r="AD20" s="33">
        <f ca="1">SUMIF('data58_2 B'!$T$2:$U$107,H20,'data58_2 B'!$U$2:$U$107)</f>
        <v>0</v>
      </c>
      <c r="AE20" s="33">
        <f ca="1">SUMIF('data58_2 B'!$T$2:$U$107,I20,'data58_2 B'!$U$2:$U$107)</f>
        <v>0</v>
      </c>
      <c r="AF20" s="33">
        <f ca="1">SUMIF('data58_2 B'!$T$2:$U$107,J20,'data58_2 B'!$U$2:$U$107)</f>
        <v>0</v>
      </c>
      <c r="AG20" s="33">
        <f ca="1">SUMIF('data58_2 B'!$T$2:$U$107,K20,'data58_2 B'!$U$2:$U$107)</f>
        <v>0</v>
      </c>
      <c r="AH20" s="33">
        <f ca="1">SUMIF('data58_2 B'!$T$2:$U$107,L20,'data58_2 B'!$U$2:$U$107)</f>
        <v>0</v>
      </c>
      <c r="AI20" s="33">
        <f ca="1">SUMIF('data58_2 B'!$T$2:$U$107,M20,'data58_2 B'!$U$2:$U$107)</f>
        <v>0</v>
      </c>
      <c r="AJ20" s="33">
        <f ca="1">SUMIF('data58_2 B'!$T$2:$U$107,N20,'data58_2 B'!$U$2:$U$107)</f>
        <v>0</v>
      </c>
      <c r="AK20" s="33">
        <f ca="1">SUMIF('data58_2 B'!$T$2:$U$107,O20,'data58_2 B'!$U$2:$U$107)</f>
        <v>0</v>
      </c>
      <c r="AL20" s="33">
        <f ca="1">SUMIF('data58_2 B'!$T$2:$U$107,P20,'data58_2 B'!$U$2:$U$107)</f>
        <v>0</v>
      </c>
      <c r="AM20" s="34">
        <f ca="1">SUMIF('data58_2 B'!$T$2:$U$107,Q20,'data58_2 B'!$U$2:$U$107)</f>
        <v>0</v>
      </c>
      <c r="AN20" s="68">
        <f t="shared" ca="1" si="6"/>
        <v>0</v>
      </c>
      <c r="AP20" s="49">
        <v>0</v>
      </c>
    </row>
    <row r="21" spans="1:42" ht="15" customHeight="1" x14ac:dyDescent="0.3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T21" s="30"/>
      <c r="U21" s="31"/>
      <c r="V21" s="31" t="s">
        <v>31</v>
      </c>
      <c r="W21" s="32">
        <f ca="1">+W20*1</f>
        <v>0</v>
      </c>
      <c r="X21" s="33">
        <f t="shared" ca="1" si="9"/>
        <v>0</v>
      </c>
      <c r="Y21" s="33">
        <f t="shared" ca="1" si="9"/>
        <v>0</v>
      </c>
      <c r="Z21" s="33">
        <f t="shared" ca="1" si="9"/>
        <v>0</v>
      </c>
      <c r="AA21" s="33">
        <f t="shared" ca="1" si="9"/>
        <v>0</v>
      </c>
      <c r="AB21" s="33">
        <f t="shared" ca="1" si="9"/>
        <v>0</v>
      </c>
      <c r="AC21" s="33">
        <f t="shared" ca="1" si="9"/>
        <v>0</v>
      </c>
      <c r="AD21" s="33">
        <f t="shared" ca="1" si="9"/>
        <v>0</v>
      </c>
      <c r="AE21" s="33">
        <f t="shared" ca="1" si="9"/>
        <v>0</v>
      </c>
      <c r="AF21" s="33">
        <f t="shared" ca="1" si="9"/>
        <v>0</v>
      </c>
      <c r="AG21" s="33">
        <f t="shared" ca="1" si="9"/>
        <v>0</v>
      </c>
      <c r="AH21" s="33">
        <f t="shared" ca="1" si="9"/>
        <v>0</v>
      </c>
      <c r="AI21" s="33">
        <f t="shared" ca="1" si="9"/>
        <v>0</v>
      </c>
      <c r="AJ21" s="33">
        <f t="shared" ca="1" si="9"/>
        <v>0</v>
      </c>
      <c r="AK21" s="33">
        <f t="shared" ca="1" si="9"/>
        <v>0</v>
      </c>
      <c r="AL21" s="33">
        <f t="shared" ca="1" si="9"/>
        <v>0</v>
      </c>
      <c r="AM21" s="34">
        <f t="shared" ca="1" si="9"/>
        <v>0</v>
      </c>
      <c r="AN21" s="68">
        <f t="shared" ca="1" si="6"/>
        <v>0</v>
      </c>
      <c r="AP21" s="49">
        <v>0</v>
      </c>
    </row>
    <row r="22" spans="1:42" ht="15" customHeight="1" x14ac:dyDescent="0.3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T22" s="35"/>
      <c r="U22" s="36" t="s">
        <v>32</v>
      </c>
      <c r="V22" s="36"/>
      <c r="W22" s="37">
        <f ca="1">+W19+W21</f>
        <v>0</v>
      </c>
      <c r="X22" s="38">
        <f t="shared" ca="1" si="10"/>
        <v>0</v>
      </c>
      <c r="Y22" s="38">
        <f t="shared" ca="1" si="10"/>
        <v>0</v>
      </c>
      <c r="Z22" s="38">
        <f t="shared" ca="1" si="10"/>
        <v>0</v>
      </c>
      <c r="AA22" s="38">
        <f t="shared" ca="1" si="10"/>
        <v>0</v>
      </c>
      <c r="AB22" s="38">
        <f t="shared" ca="1" si="10"/>
        <v>0</v>
      </c>
      <c r="AC22" s="38">
        <f t="shared" ca="1" si="10"/>
        <v>0</v>
      </c>
      <c r="AD22" s="38">
        <f t="shared" ca="1" si="10"/>
        <v>0</v>
      </c>
      <c r="AE22" s="38">
        <f t="shared" ca="1" si="10"/>
        <v>0</v>
      </c>
      <c r="AF22" s="38">
        <f t="shared" ca="1" si="10"/>
        <v>0</v>
      </c>
      <c r="AG22" s="38">
        <f t="shared" ca="1" si="10"/>
        <v>0</v>
      </c>
      <c r="AH22" s="38">
        <f t="shared" ca="1" si="10"/>
        <v>0</v>
      </c>
      <c r="AI22" s="38">
        <f t="shared" ca="1" si="10"/>
        <v>0</v>
      </c>
      <c r="AJ22" s="38">
        <f t="shared" ca="1" si="10"/>
        <v>0</v>
      </c>
      <c r="AK22" s="38">
        <f t="shared" ca="1" si="10"/>
        <v>0</v>
      </c>
      <c r="AL22" s="38">
        <f t="shared" ca="1" si="10"/>
        <v>0</v>
      </c>
      <c r="AM22" s="39">
        <f t="shared" ca="1" si="10"/>
        <v>0</v>
      </c>
      <c r="AN22" s="69">
        <f t="shared" ca="1" si="6"/>
        <v>0</v>
      </c>
      <c r="AP22" s="49">
        <v>0</v>
      </c>
    </row>
    <row r="23" spans="1:42" ht="15" customHeight="1" x14ac:dyDescent="0.2">
      <c r="A23" s="71" t="str">
        <f t="shared" ref="A23:I24" si="14">$S23&amp;$R23&amp;A$2&amp;A$3</f>
        <v>R02UG_UGAพ_B</v>
      </c>
      <c r="B23" s="71" t="str">
        <f t="shared" si="14"/>
        <v>R02UG_UGNพ_B</v>
      </c>
      <c r="C23" s="71" t="str">
        <f t="shared" si="14"/>
        <v>R02UG_UGBพ_B</v>
      </c>
      <c r="D23" s="71" t="str">
        <f t="shared" si="14"/>
        <v>R02UG_UGLพ_B</v>
      </c>
      <c r="E23" s="71" t="str">
        <f t="shared" si="14"/>
        <v>R02UG_UGCพ_B</v>
      </c>
      <c r="F23" s="71" t="str">
        <f t="shared" si="14"/>
        <v>R02UG_UGDพ_B</v>
      </c>
      <c r="G23" s="71" t="str">
        <f t="shared" si="14"/>
        <v>R02UG_UGEพ_B</v>
      </c>
      <c r="H23" s="71" t="str">
        <f t="shared" si="14"/>
        <v>R02UG_UGRพ_B</v>
      </c>
      <c r="I23" s="71" t="str">
        <f t="shared" si="14"/>
        <v>R02UG_UGFพ_B</v>
      </c>
      <c r="J23" s="71" t="str">
        <f t="shared" ref="J23:Q24" si="15">$S23&amp;$R23&amp;J$2&amp;J$3</f>
        <v>R02UG_UGGพ_B</v>
      </c>
      <c r="K23" s="71" t="str">
        <f t="shared" si="15"/>
        <v>R02UG_UGHพ_B</v>
      </c>
      <c r="L23" s="71" t="str">
        <f t="shared" si="15"/>
        <v>R02UG_UGIพ_B</v>
      </c>
      <c r="M23" s="71" t="str">
        <f t="shared" si="15"/>
        <v>R02UG_UGKพ_B</v>
      </c>
      <c r="N23" s="71" t="str">
        <f t="shared" si="15"/>
        <v>R02UG_UGYพ_B</v>
      </c>
      <c r="O23" s="71" t="str">
        <f t="shared" si="15"/>
        <v>R02UG_UGTพ_B</v>
      </c>
      <c r="P23" s="71" t="str">
        <f t="shared" si="15"/>
        <v>R02UG_UGSพ_B</v>
      </c>
      <c r="Q23" s="71" t="str">
        <f t="shared" si="15"/>
        <v>R02UG_UGPพ_B</v>
      </c>
      <c r="R23" s="48" t="s">
        <v>33</v>
      </c>
      <c r="S23" s="27" t="s">
        <v>41</v>
      </c>
      <c r="T23" s="28" t="s">
        <v>42</v>
      </c>
      <c r="U23" s="29" t="s">
        <v>28</v>
      </c>
      <c r="V23" s="29" t="s">
        <v>28</v>
      </c>
      <c r="W23" s="64">
        <f ca="1">SUMIF('data58_2 B'!$T$2:$U$107,A23,'data58_2 B'!$U$2:$U$107)</f>
        <v>0</v>
      </c>
      <c r="X23" s="65">
        <f ca="1">SUMIF('data58_2 B'!$T$2:$U$107,B23,'data58_2 B'!$U$2:$U$107)</f>
        <v>0</v>
      </c>
      <c r="Y23" s="65">
        <f ca="1">SUMIF('data58_2 B'!$T$2:$U$107,C23,'data58_2 B'!$U$2:$U$107)</f>
        <v>0</v>
      </c>
      <c r="Z23" s="65">
        <f ca="1">SUMIF('data58_2 B'!$T$2:$U$107,D23,'data58_2 B'!$U$2:$U$107)</f>
        <v>0</v>
      </c>
      <c r="AA23" s="65">
        <f ca="1">SUMIF('data58_2 B'!$T$2:$U$107,E23,'data58_2 B'!$U$2:$U$107)</f>
        <v>0</v>
      </c>
      <c r="AB23" s="65">
        <f ca="1">SUMIF('data58_2 B'!$T$2:$U$107,F23,'data58_2 B'!$U$2:$U$107)</f>
        <v>0</v>
      </c>
      <c r="AC23" s="65">
        <f ca="1">SUMIF('data58_2 B'!$T$2:$U$107,G23,'data58_2 B'!$U$2:$U$107)</f>
        <v>0</v>
      </c>
      <c r="AD23" s="65">
        <f ca="1">SUMIF('data58_2 B'!$T$2:$U$107,H23,'data58_2 B'!$U$2:$U$107)</f>
        <v>0</v>
      </c>
      <c r="AE23" s="65">
        <f ca="1">SUMIF('data58_2 B'!$T$2:$U$107,I23,'data58_2 B'!$U$2:$U$107)</f>
        <v>0</v>
      </c>
      <c r="AF23" s="65">
        <f ca="1">SUMIF('data58_2 B'!$T$2:$U$107,J23,'data58_2 B'!$U$2:$U$107)</f>
        <v>0</v>
      </c>
      <c r="AG23" s="65">
        <f ca="1">SUMIF('data58_2 B'!$T$2:$U$107,K23,'data58_2 B'!$U$2:$U$107)</f>
        <v>0</v>
      </c>
      <c r="AH23" s="65">
        <f ca="1">SUMIF('data58_2 B'!$T$2:$U$107,L23,'data58_2 B'!$U$2:$U$107)</f>
        <v>0</v>
      </c>
      <c r="AI23" s="65">
        <f ca="1">SUMIF('data58_2 B'!$T$2:$U$107,M23,'data58_2 B'!$U$2:$U$107)</f>
        <v>0</v>
      </c>
      <c r="AJ23" s="65">
        <f ca="1">SUMIF('data58_2 B'!$T$2:$U$107,N23,'data58_2 B'!$U$2:$U$107)</f>
        <v>0</v>
      </c>
      <c r="AK23" s="65">
        <f ca="1">SUMIF('data58_2 B'!$T$2:$U$107,O23,'data58_2 B'!$U$2:$U$107)</f>
        <v>0</v>
      </c>
      <c r="AL23" s="65">
        <f ca="1">SUMIF('data58_2 B'!$T$2:$U$107,P23,'data58_2 B'!$U$2:$U$107)</f>
        <v>0</v>
      </c>
      <c r="AM23" s="66">
        <f ca="1">SUMIF('data58_2 B'!$T$2:$U$107,Q23,'data58_2 B'!$U$2:$U$107)</f>
        <v>0</v>
      </c>
      <c r="AN23" s="67">
        <f t="shared" ca="1" si="6"/>
        <v>0</v>
      </c>
      <c r="AP23" s="49">
        <v>0</v>
      </c>
    </row>
    <row r="24" spans="1:42" ht="15" customHeight="1" x14ac:dyDescent="0.2">
      <c r="A24" s="71" t="str">
        <f t="shared" si="14"/>
        <v>R02UG_GAพ_B</v>
      </c>
      <c r="B24" s="71" t="str">
        <f t="shared" si="14"/>
        <v>R02UG_GNพ_B</v>
      </c>
      <c r="C24" s="71" t="str">
        <f t="shared" si="14"/>
        <v>R02UG_GBพ_B</v>
      </c>
      <c r="D24" s="71" t="str">
        <f t="shared" si="14"/>
        <v>R02UG_GLพ_B</v>
      </c>
      <c r="E24" s="71" t="str">
        <f t="shared" si="14"/>
        <v>R02UG_GCพ_B</v>
      </c>
      <c r="F24" s="71" t="str">
        <f t="shared" si="14"/>
        <v>R02UG_GDพ_B</v>
      </c>
      <c r="G24" s="71" t="str">
        <f t="shared" si="14"/>
        <v>R02UG_GEพ_B</v>
      </c>
      <c r="H24" s="71" t="str">
        <f t="shared" si="14"/>
        <v>R02UG_GRพ_B</v>
      </c>
      <c r="I24" s="71" t="str">
        <f t="shared" si="14"/>
        <v>R02UG_GFพ_B</v>
      </c>
      <c r="J24" s="71" t="str">
        <f t="shared" si="15"/>
        <v>R02UG_GGพ_B</v>
      </c>
      <c r="K24" s="71" t="str">
        <f t="shared" si="15"/>
        <v>R02UG_GHพ_B</v>
      </c>
      <c r="L24" s="71" t="str">
        <f t="shared" si="15"/>
        <v>R02UG_GIพ_B</v>
      </c>
      <c r="M24" s="71" t="str">
        <f t="shared" si="15"/>
        <v>R02UG_GKพ_B</v>
      </c>
      <c r="N24" s="71" t="str">
        <f t="shared" si="15"/>
        <v>R02UG_GYพ_B</v>
      </c>
      <c r="O24" s="71" t="str">
        <f t="shared" si="15"/>
        <v>R02UG_GTพ_B</v>
      </c>
      <c r="P24" s="71" t="str">
        <f t="shared" si="15"/>
        <v>R02UG_GSพ_B</v>
      </c>
      <c r="Q24" s="71" t="str">
        <f t="shared" si="15"/>
        <v>R02UG_GPพ_B</v>
      </c>
      <c r="R24" s="48" t="s">
        <v>34</v>
      </c>
      <c r="S24" s="1" t="str">
        <f>S23</f>
        <v>R02</v>
      </c>
      <c r="T24" s="30"/>
      <c r="U24" s="31"/>
      <c r="V24" s="31" t="s">
        <v>29</v>
      </c>
      <c r="W24" s="32">
        <f ca="1">SUMIF('data58_2 B'!$T$2:$U$107,A24,'data58_2 B'!$U$2:$U$107)</f>
        <v>0</v>
      </c>
      <c r="X24" s="33">
        <f ca="1">SUMIF('data58_2 B'!$T$2:$U$107,B24,'data58_2 B'!$U$2:$U$107)</f>
        <v>0</v>
      </c>
      <c r="Y24" s="33">
        <f ca="1">SUMIF('data58_2 B'!$T$2:$U$107,C24,'data58_2 B'!$U$2:$U$107)</f>
        <v>0</v>
      </c>
      <c r="Z24" s="33">
        <f ca="1">SUMIF('data58_2 B'!$T$2:$U$107,D24,'data58_2 B'!$U$2:$U$107)</f>
        <v>0</v>
      </c>
      <c r="AA24" s="33">
        <f ca="1">SUMIF('data58_2 B'!$T$2:$U$107,E24,'data58_2 B'!$U$2:$U$107)</f>
        <v>0</v>
      </c>
      <c r="AB24" s="33">
        <f ca="1">SUMIF('data58_2 B'!$T$2:$U$107,F24,'data58_2 B'!$U$2:$U$107)</f>
        <v>0</v>
      </c>
      <c r="AC24" s="33">
        <f ca="1">SUMIF('data58_2 B'!$T$2:$U$107,G24,'data58_2 B'!$U$2:$U$107)</f>
        <v>0</v>
      </c>
      <c r="AD24" s="33">
        <f ca="1">SUMIF('data58_2 B'!$T$2:$U$107,H24,'data58_2 B'!$U$2:$U$107)</f>
        <v>0</v>
      </c>
      <c r="AE24" s="33">
        <f ca="1">SUMIF('data58_2 B'!$T$2:$U$107,I24,'data58_2 B'!$U$2:$U$107)</f>
        <v>0</v>
      </c>
      <c r="AF24" s="33">
        <f ca="1">SUMIF('data58_2 B'!$T$2:$U$107,J24,'data58_2 B'!$U$2:$U$107)</f>
        <v>0</v>
      </c>
      <c r="AG24" s="33">
        <f ca="1">SUMIF('data58_2 B'!$T$2:$U$107,K24,'data58_2 B'!$U$2:$U$107)</f>
        <v>0</v>
      </c>
      <c r="AH24" s="33">
        <f ca="1">SUMIF('data58_2 B'!$T$2:$U$107,L24,'data58_2 B'!$U$2:$U$107)</f>
        <v>0</v>
      </c>
      <c r="AI24" s="33">
        <f ca="1">SUMIF('data58_2 B'!$T$2:$U$107,M24,'data58_2 B'!$U$2:$U$107)</f>
        <v>0</v>
      </c>
      <c r="AJ24" s="33">
        <f ca="1">SUMIF('data58_2 B'!$T$2:$U$107,N24,'data58_2 B'!$U$2:$U$107)</f>
        <v>0</v>
      </c>
      <c r="AK24" s="33">
        <f ca="1">SUMIF('data58_2 B'!$T$2:$U$107,O24,'data58_2 B'!$U$2:$U$107)</f>
        <v>0</v>
      </c>
      <c r="AL24" s="33">
        <f ca="1">SUMIF('data58_2 B'!$T$2:$U$107,P24,'data58_2 B'!$U$2:$U$107)</f>
        <v>0</v>
      </c>
      <c r="AM24" s="34">
        <f ca="1">SUMIF('data58_2 B'!$T$2:$U$107,Q24,'data58_2 B'!$U$2:$U$107)</f>
        <v>0</v>
      </c>
      <c r="AN24" s="68">
        <f t="shared" ca="1" si="6"/>
        <v>0</v>
      </c>
      <c r="AP24" s="49">
        <v>0</v>
      </c>
    </row>
    <row r="25" spans="1:42" ht="15" customHeight="1" x14ac:dyDescent="0.3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T25" s="30"/>
      <c r="U25" s="31"/>
      <c r="V25" s="31" t="s">
        <v>27</v>
      </c>
      <c r="W25" s="32">
        <f ca="1">+W23+W24</f>
        <v>0</v>
      </c>
      <c r="X25" s="33">
        <f t="shared" ca="1" si="7"/>
        <v>0</v>
      </c>
      <c r="Y25" s="33">
        <f t="shared" ca="1" si="7"/>
        <v>0</v>
      </c>
      <c r="Z25" s="33">
        <f t="shared" ca="1" si="7"/>
        <v>0</v>
      </c>
      <c r="AA25" s="33">
        <f t="shared" ca="1" si="7"/>
        <v>0</v>
      </c>
      <c r="AB25" s="33">
        <f t="shared" ca="1" si="7"/>
        <v>0</v>
      </c>
      <c r="AC25" s="33">
        <f t="shared" ca="1" si="7"/>
        <v>0</v>
      </c>
      <c r="AD25" s="33">
        <f t="shared" ca="1" si="7"/>
        <v>0</v>
      </c>
      <c r="AE25" s="33">
        <f t="shared" ca="1" si="7"/>
        <v>0</v>
      </c>
      <c r="AF25" s="33">
        <f t="shared" ca="1" si="7"/>
        <v>0</v>
      </c>
      <c r="AG25" s="33">
        <f t="shared" ca="1" si="7"/>
        <v>0</v>
      </c>
      <c r="AH25" s="33">
        <f t="shared" ca="1" si="7"/>
        <v>0</v>
      </c>
      <c r="AI25" s="33">
        <f t="shared" ca="1" si="7"/>
        <v>0</v>
      </c>
      <c r="AJ25" s="33">
        <f t="shared" ca="1" si="7"/>
        <v>0</v>
      </c>
      <c r="AK25" s="33">
        <f t="shared" ca="1" si="7"/>
        <v>0</v>
      </c>
      <c r="AL25" s="33">
        <f t="shared" ca="1" si="7"/>
        <v>0</v>
      </c>
      <c r="AM25" s="34">
        <f t="shared" ca="1" si="7"/>
        <v>0</v>
      </c>
      <c r="AN25" s="68">
        <f t="shared" ca="1" si="6"/>
        <v>0</v>
      </c>
      <c r="AP25" s="49">
        <v>0</v>
      </c>
    </row>
    <row r="26" spans="1:42" ht="15" customHeight="1" x14ac:dyDescent="0.2">
      <c r="A26" s="71" t="str">
        <f t="shared" ref="A26:Q26" si="16">$S26&amp;$R26&amp;A$2&amp;A$3</f>
        <v>R02G_GAพ_B</v>
      </c>
      <c r="B26" s="71" t="str">
        <f t="shared" si="16"/>
        <v>R02G_GNพ_B</v>
      </c>
      <c r="C26" s="71" t="str">
        <f t="shared" si="16"/>
        <v>R02G_GBพ_B</v>
      </c>
      <c r="D26" s="71" t="str">
        <f t="shared" si="16"/>
        <v>R02G_GLพ_B</v>
      </c>
      <c r="E26" s="71" t="str">
        <f t="shared" si="16"/>
        <v>R02G_GCพ_B</v>
      </c>
      <c r="F26" s="71" t="str">
        <f t="shared" si="16"/>
        <v>R02G_GDพ_B</v>
      </c>
      <c r="G26" s="71" t="str">
        <f t="shared" si="16"/>
        <v>R02G_GEพ_B</v>
      </c>
      <c r="H26" s="71" t="str">
        <f t="shared" si="16"/>
        <v>R02G_GRพ_B</v>
      </c>
      <c r="I26" s="71" t="str">
        <f t="shared" si="16"/>
        <v>R02G_GFพ_B</v>
      </c>
      <c r="J26" s="71" t="str">
        <f t="shared" si="16"/>
        <v>R02G_GGพ_B</v>
      </c>
      <c r="K26" s="71" t="str">
        <f t="shared" si="16"/>
        <v>R02G_GHพ_B</v>
      </c>
      <c r="L26" s="71" t="str">
        <f t="shared" si="16"/>
        <v>R02G_GIพ_B</v>
      </c>
      <c r="M26" s="71" t="str">
        <f t="shared" si="16"/>
        <v>R02G_GKพ_B</v>
      </c>
      <c r="N26" s="71" t="str">
        <f t="shared" si="16"/>
        <v>R02G_GYพ_B</v>
      </c>
      <c r="O26" s="71" t="str">
        <f t="shared" si="16"/>
        <v>R02G_GTพ_B</v>
      </c>
      <c r="P26" s="71" t="str">
        <f t="shared" si="16"/>
        <v>R02G_GSพ_B</v>
      </c>
      <c r="Q26" s="71" t="str">
        <f t="shared" si="16"/>
        <v>R02G_GPพ_B</v>
      </c>
      <c r="R26" s="48" t="s">
        <v>35</v>
      </c>
      <c r="S26" s="1" t="str">
        <f>S23</f>
        <v>R02</v>
      </c>
      <c r="T26" s="30"/>
      <c r="U26" s="31" t="s">
        <v>30</v>
      </c>
      <c r="V26" s="31" t="s">
        <v>29</v>
      </c>
      <c r="W26" s="32">
        <f ca="1">SUMIF('data58_2 B'!$T$2:$U$107,A26,'data58_2 B'!$U$2:$U$107)</f>
        <v>0</v>
      </c>
      <c r="X26" s="33">
        <f ca="1">SUMIF('data58_2 B'!$T$2:$U$107,B26,'data58_2 B'!$U$2:$U$107)</f>
        <v>0</v>
      </c>
      <c r="Y26" s="33">
        <f ca="1">SUMIF('data58_2 B'!$T$2:$U$107,C26,'data58_2 B'!$U$2:$U$107)</f>
        <v>0</v>
      </c>
      <c r="Z26" s="33">
        <f ca="1">SUMIF('data58_2 B'!$T$2:$U$107,D26,'data58_2 B'!$U$2:$U$107)</f>
        <v>0</v>
      </c>
      <c r="AA26" s="33">
        <f ca="1">SUMIF('data58_2 B'!$T$2:$U$107,E26,'data58_2 B'!$U$2:$U$107)</f>
        <v>0</v>
      </c>
      <c r="AB26" s="33">
        <f ca="1">SUMIF('data58_2 B'!$T$2:$U$107,F26,'data58_2 B'!$U$2:$U$107)</f>
        <v>0</v>
      </c>
      <c r="AC26" s="33">
        <f ca="1">SUMIF('data58_2 B'!$T$2:$U$107,G26,'data58_2 B'!$U$2:$U$107)</f>
        <v>0</v>
      </c>
      <c r="AD26" s="33">
        <f ca="1">SUMIF('data58_2 B'!$T$2:$U$107,H26,'data58_2 B'!$U$2:$U$107)</f>
        <v>0</v>
      </c>
      <c r="AE26" s="33">
        <f ca="1">SUMIF('data58_2 B'!$T$2:$U$107,I26,'data58_2 B'!$U$2:$U$107)</f>
        <v>0</v>
      </c>
      <c r="AF26" s="33">
        <f ca="1">SUMIF('data58_2 B'!$T$2:$U$107,J26,'data58_2 B'!$U$2:$U$107)</f>
        <v>0</v>
      </c>
      <c r="AG26" s="33">
        <f ca="1">SUMIF('data58_2 B'!$T$2:$U$107,K26,'data58_2 B'!$U$2:$U$107)</f>
        <v>0</v>
      </c>
      <c r="AH26" s="33">
        <f ca="1">SUMIF('data58_2 B'!$T$2:$U$107,L26,'data58_2 B'!$U$2:$U$107)</f>
        <v>0</v>
      </c>
      <c r="AI26" s="33">
        <f ca="1">SUMIF('data58_2 B'!$T$2:$U$107,M26,'data58_2 B'!$U$2:$U$107)</f>
        <v>0</v>
      </c>
      <c r="AJ26" s="33">
        <f ca="1">SUMIF('data58_2 B'!$T$2:$U$107,N26,'data58_2 B'!$U$2:$U$107)</f>
        <v>0</v>
      </c>
      <c r="AK26" s="33">
        <f ca="1">SUMIF('data58_2 B'!$T$2:$U$107,O26,'data58_2 B'!$U$2:$U$107)</f>
        <v>0</v>
      </c>
      <c r="AL26" s="33">
        <f ca="1">SUMIF('data58_2 B'!$T$2:$U$107,P26,'data58_2 B'!$U$2:$U$107)</f>
        <v>0</v>
      </c>
      <c r="AM26" s="34">
        <f ca="1">SUMIF('data58_2 B'!$T$2:$U$107,Q26,'data58_2 B'!$U$2:$U$107)</f>
        <v>0</v>
      </c>
      <c r="AN26" s="68">
        <f t="shared" ca="1" si="6"/>
        <v>0</v>
      </c>
      <c r="AP26" s="49">
        <v>0</v>
      </c>
    </row>
    <row r="27" spans="1:42" ht="15" customHeight="1" x14ac:dyDescent="0.3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T27" s="30"/>
      <c r="U27" s="31"/>
      <c r="V27" s="31" t="s">
        <v>31</v>
      </c>
      <c r="W27" s="32">
        <f ca="1">+W26*1</f>
        <v>0</v>
      </c>
      <c r="X27" s="33">
        <f t="shared" ca="1" si="9"/>
        <v>0</v>
      </c>
      <c r="Y27" s="33">
        <f t="shared" ca="1" si="9"/>
        <v>0</v>
      </c>
      <c r="Z27" s="33">
        <f t="shared" ca="1" si="9"/>
        <v>0</v>
      </c>
      <c r="AA27" s="33">
        <f t="shared" ca="1" si="9"/>
        <v>0</v>
      </c>
      <c r="AB27" s="33">
        <f t="shared" ca="1" si="9"/>
        <v>0</v>
      </c>
      <c r="AC27" s="33">
        <f t="shared" ca="1" si="9"/>
        <v>0</v>
      </c>
      <c r="AD27" s="33">
        <f t="shared" ca="1" si="9"/>
        <v>0</v>
      </c>
      <c r="AE27" s="33">
        <f t="shared" ca="1" si="9"/>
        <v>0</v>
      </c>
      <c r="AF27" s="33">
        <f t="shared" ca="1" si="9"/>
        <v>0</v>
      </c>
      <c r="AG27" s="33">
        <f t="shared" ca="1" si="9"/>
        <v>0</v>
      </c>
      <c r="AH27" s="33">
        <f t="shared" ca="1" si="9"/>
        <v>0</v>
      </c>
      <c r="AI27" s="33">
        <f t="shared" ca="1" si="9"/>
        <v>0</v>
      </c>
      <c r="AJ27" s="33">
        <f t="shared" ca="1" si="9"/>
        <v>0</v>
      </c>
      <c r="AK27" s="33">
        <f t="shared" ca="1" si="9"/>
        <v>0</v>
      </c>
      <c r="AL27" s="33">
        <f t="shared" ca="1" si="9"/>
        <v>0</v>
      </c>
      <c r="AM27" s="34">
        <f t="shared" ca="1" si="9"/>
        <v>0</v>
      </c>
      <c r="AN27" s="68">
        <f t="shared" ca="1" si="6"/>
        <v>0</v>
      </c>
      <c r="AP27" s="49">
        <v>0</v>
      </c>
    </row>
    <row r="28" spans="1:42" ht="15" customHeight="1" x14ac:dyDescent="0.3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T28" s="35"/>
      <c r="U28" s="36" t="s">
        <v>32</v>
      </c>
      <c r="V28" s="36"/>
      <c r="W28" s="37">
        <f ca="1">+W25+W27</f>
        <v>0</v>
      </c>
      <c r="X28" s="38">
        <f t="shared" ca="1" si="10"/>
        <v>0</v>
      </c>
      <c r="Y28" s="38">
        <f t="shared" ca="1" si="10"/>
        <v>0</v>
      </c>
      <c r="Z28" s="38">
        <f t="shared" ca="1" si="10"/>
        <v>0</v>
      </c>
      <c r="AA28" s="38">
        <f t="shared" ca="1" si="10"/>
        <v>0</v>
      </c>
      <c r="AB28" s="38">
        <f t="shared" ca="1" si="10"/>
        <v>0</v>
      </c>
      <c r="AC28" s="38">
        <f t="shared" ca="1" si="10"/>
        <v>0</v>
      </c>
      <c r="AD28" s="38">
        <f t="shared" ca="1" si="10"/>
        <v>0</v>
      </c>
      <c r="AE28" s="38">
        <f t="shared" ca="1" si="10"/>
        <v>0</v>
      </c>
      <c r="AF28" s="38">
        <f t="shared" ca="1" si="10"/>
        <v>0</v>
      </c>
      <c r="AG28" s="38">
        <f t="shared" ca="1" si="10"/>
        <v>0</v>
      </c>
      <c r="AH28" s="38">
        <f t="shared" ca="1" si="10"/>
        <v>0</v>
      </c>
      <c r="AI28" s="38">
        <f t="shared" ca="1" si="10"/>
        <v>0</v>
      </c>
      <c r="AJ28" s="38">
        <f t="shared" ca="1" si="10"/>
        <v>0</v>
      </c>
      <c r="AK28" s="38">
        <f t="shared" ca="1" si="10"/>
        <v>0</v>
      </c>
      <c r="AL28" s="38">
        <f t="shared" ca="1" si="10"/>
        <v>0</v>
      </c>
      <c r="AM28" s="39">
        <f t="shared" ca="1" si="10"/>
        <v>0</v>
      </c>
      <c r="AN28" s="69">
        <f t="shared" ca="1" si="6"/>
        <v>0</v>
      </c>
      <c r="AP28" s="49">
        <v>0</v>
      </c>
    </row>
    <row r="29" spans="1:42" ht="15" customHeight="1" x14ac:dyDescent="0.2">
      <c r="A29" s="71" t="str">
        <f t="shared" ref="A29:I30" si="17">$S29&amp;$R29&amp;A$2&amp;A$3</f>
        <v>R03UG_UGAพ_B</v>
      </c>
      <c r="B29" s="71" t="str">
        <f t="shared" si="17"/>
        <v>R03UG_UGNพ_B</v>
      </c>
      <c r="C29" s="71" t="str">
        <f t="shared" si="17"/>
        <v>R03UG_UGBพ_B</v>
      </c>
      <c r="D29" s="71" t="str">
        <f t="shared" si="17"/>
        <v>R03UG_UGLพ_B</v>
      </c>
      <c r="E29" s="71" t="str">
        <f t="shared" si="17"/>
        <v>R03UG_UGCพ_B</v>
      </c>
      <c r="F29" s="71" t="str">
        <f t="shared" si="17"/>
        <v>R03UG_UGDพ_B</v>
      </c>
      <c r="G29" s="71" t="str">
        <f t="shared" si="17"/>
        <v>R03UG_UGEพ_B</v>
      </c>
      <c r="H29" s="71" t="str">
        <f t="shared" si="17"/>
        <v>R03UG_UGRพ_B</v>
      </c>
      <c r="I29" s="71" t="str">
        <f t="shared" si="17"/>
        <v>R03UG_UGFพ_B</v>
      </c>
      <c r="J29" s="71" t="str">
        <f t="shared" ref="J29:Q30" si="18">$S29&amp;$R29&amp;J$2&amp;J$3</f>
        <v>R03UG_UGGพ_B</v>
      </c>
      <c r="K29" s="71" t="str">
        <f t="shared" si="18"/>
        <v>R03UG_UGHพ_B</v>
      </c>
      <c r="L29" s="71" t="str">
        <f t="shared" si="18"/>
        <v>R03UG_UGIพ_B</v>
      </c>
      <c r="M29" s="71" t="str">
        <f t="shared" si="18"/>
        <v>R03UG_UGKพ_B</v>
      </c>
      <c r="N29" s="71" t="str">
        <f t="shared" si="18"/>
        <v>R03UG_UGYพ_B</v>
      </c>
      <c r="O29" s="71" t="str">
        <f t="shared" si="18"/>
        <v>R03UG_UGTพ_B</v>
      </c>
      <c r="P29" s="71" t="str">
        <f t="shared" si="18"/>
        <v>R03UG_UGSพ_B</v>
      </c>
      <c r="Q29" s="71" t="str">
        <f t="shared" si="18"/>
        <v>R03UG_UGPพ_B</v>
      </c>
      <c r="R29" s="48" t="s">
        <v>33</v>
      </c>
      <c r="S29" s="27" t="s">
        <v>43</v>
      </c>
      <c r="T29" s="28" t="s">
        <v>44</v>
      </c>
      <c r="U29" s="29" t="s">
        <v>28</v>
      </c>
      <c r="V29" s="29" t="s">
        <v>28</v>
      </c>
      <c r="W29" s="64">
        <f ca="1">SUMIF('data58_2 B'!$T$2:$U$107,A29,'data58_2 B'!$U$2:$U$107)</f>
        <v>0</v>
      </c>
      <c r="X29" s="65">
        <f ca="1">SUMIF('data58_2 B'!$T$2:$U$107,B29,'data58_2 B'!$U$2:$U$107)</f>
        <v>0</v>
      </c>
      <c r="Y29" s="65">
        <f ca="1">SUMIF('data58_2 B'!$T$2:$U$107,C29,'data58_2 B'!$U$2:$U$107)</f>
        <v>0</v>
      </c>
      <c r="Z29" s="65">
        <f ca="1">SUMIF('data58_2 B'!$T$2:$U$107,D29,'data58_2 B'!$U$2:$U$107)</f>
        <v>0</v>
      </c>
      <c r="AA29" s="65">
        <f ca="1">SUMIF('data58_2 B'!$T$2:$U$107,E29,'data58_2 B'!$U$2:$U$107)</f>
        <v>0</v>
      </c>
      <c r="AB29" s="65">
        <f ca="1">SUMIF('data58_2 B'!$T$2:$U$107,F29,'data58_2 B'!$U$2:$U$107)</f>
        <v>0</v>
      </c>
      <c r="AC29" s="65">
        <f ca="1">SUMIF('data58_2 B'!$T$2:$U$107,G29,'data58_2 B'!$U$2:$U$107)</f>
        <v>0</v>
      </c>
      <c r="AD29" s="65">
        <f ca="1">SUMIF('data58_2 B'!$T$2:$U$107,H29,'data58_2 B'!$U$2:$U$107)</f>
        <v>0</v>
      </c>
      <c r="AE29" s="65">
        <f ca="1">SUMIF('data58_2 B'!$T$2:$U$107,I29,'data58_2 B'!$U$2:$U$107)</f>
        <v>0</v>
      </c>
      <c r="AF29" s="65">
        <f ca="1">SUMIF('data58_2 B'!$T$2:$U$107,J29,'data58_2 B'!$U$2:$U$107)</f>
        <v>0</v>
      </c>
      <c r="AG29" s="65">
        <f ca="1">SUMIF('data58_2 B'!$T$2:$U$107,K29,'data58_2 B'!$U$2:$U$107)</f>
        <v>0</v>
      </c>
      <c r="AH29" s="65">
        <f ca="1">SUMIF('data58_2 B'!$T$2:$U$107,L29,'data58_2 B'!$U$2:$U$107)</f>
        <v>0</v>
      </c>
      <c r="AI29" s="65">
        <f ca="1">SUMIF('data58_2 B'!$T$2:$U$107,M29,'data58_2 B'!$U$2:$U$107)</f>
        <v>0</v>
      </c>
      <c r="AJ29" s="65">
        <f ca="1">SUMIF('data58_2 B'!$T$2:$U$107,N29,'data58_2 B'!$U$2:$U$107)</f>
        <v>0</v>
      </c>
      <c r="AK29" s="65">
        <f ca="1">SUMIF('data58_2 B'!$T$2:$U$107,O29,'data58_2 B'!$U$2:$U$107)</f>
        <v>0</v>
      </c>
      <c r="AL29" s="65">
        <f ca="1">SUMIF('data58_2 B'!$T$2:$U$107,P29,'data58_2 B'!$U$2:$U$107)</f>
        <v>0</v>
      </c>
      <c r="AM29" s="66">
        <f ca="1">SUMIF('data58_2 B'!$T$2:$U$107,Q29,'data58_2 B'!$U$2:$U$107)</f>
        <v>0</v>
      </c>
      <c r="AN29" s="67">
        <f t="shared" ca="1" si="6"/>
        <v>0</v>
      </c>
      <c r="AP29" s="49">
        <v>0</v>
      </c>
    </row>
    <row r="30" spans="1:42" ht="15" customHeight="1" x14ac:dyDescent="0.2">
      <c r="A30" s="71" t="str">
        <f t="shared" si="17"/>
        <v>R03UG_GAพ_B</v>
      </c>
      <c r="B30" s="71" t="str">
        <f t="shared" si="17"/>
        <v>R03UG_GNพ_B</v>
      </c>
      <c r="C30" s="71" t="str">
        <f t="shared" si="17"/>
        <v>R03UG_GBพ_B</v>
      </c>
      <c r="D30" s="71" t="str">
        <f t="shared" si="17"/>
        <v>R03UG_GLพ_B</v>
      </c>
      <c r="E30" s="71" t="str">
        <f t="shared" si="17"/>
        <v>R03UG_GCพ_B</v>
      </c>
      <c r="F30" s="71" t="str">
        <f t="shared" si="17"/>
        <v>R03UG_GDพ_B</v>
      </c>
      <c r="G30" s="71" t="str">
        <f t="shared" si="17"/>
        <v>R03UG_GEพ_B</v>
      </c>
      <c r="H30" s="71" t="str">
        <f t="shared" si="17"/>
        <v>R03UG_GRพ_B</v>
      </c>
      <c r="I30" s="71" t="str">
        <f t="shared" si="17"/>
        <v>R03UG_GFพ_B</v>
      </c>
      <c r="J30" s="71" t="str">
        <f t="shared" si="18"/>
        <v>R03UG_GGพ_B</v>
      </c>
      <c r="K30" s="71" t="str">
        <f t="shared" si="18"/>
        <v>R03UG_GHพ_B</v>
      </c>
      <c r="L30" s="71" t="str">
        <f t="shared" si="18"/>
        <v>R03UG_GIพ_B</v>
      </c>
      <c r="M30" s="71" t="str">
        <f t="shared" si="18"/>
        <v>R03UG_GKพ_B</v>
      </c>
      <c r="N30" s="71" t="str">
        <f t="shared" si="18"/>
        <v>R03UG_GYพ_B</v>
      </c>
      <c r="O30" s="71" t="str">
        <f t="shared" si="18"/>
        <v>R03UG_GTพ_B</v>
      </c>
      <c r="P30" s="71" t="str">
        <f t="shared" si="18"/>
        <v>R03UG_GSพ_B</v>
      </c>
      <c r="Q30" s="71" t="str">
        <f t="shared" si="18"/>
        <v>R03UG_GPพ_B</v>
      </c>
      <c r="R30" s="48" t="s">
        <v>34</v>
      </c>
      <c r="S30" s="1" t="str">
        <f>S29</f>
        <v>R03</v>
      </c>
      <c r="T30" s="30"/>
      <c r="U30" s="31"/>
      <c r="V30" s="31" t="s">
        <v>29</v>
      </c>
      <c r="W30" s="32">
        <f ca="1">SUMIF('data58_2 B'!$T$2:$U$107,A30,'data58_2 B'!$U$2:$U$107)</f>
        <v>0</v>
      </c>
      <c r="X30" s="33">
        <f ca="1">SUMIF('data58_2 B'!$T$2:$U$107,B30,'data58_2 B'!$U$2:$U$107)</f>
        <v>0</v>
      </c>
      <c r="Y30" s="33">
        <f ca="1">SUMIF('data58_2 B'!$T$2:$U$107,C30,'data58_2 B'!$U$2:$U$107)</f>
        <v>0</v>
      </c>
      <c r="Z30" s="33">
        <f ca="1">SUMIF('data58_2 B'!$T$2:$U$107,D30,'data58_2 B'!$U$2:$U$107)</f>
        <v>0</v>
      </c>
      <c r="AA30" s="33">
        <f ca="1">SUMIF('data58_2 B'!$T$2:$U$107,E30,'data58_2 B'!$U$2:$U$107)</f>
        <v>0</v>
      </c>
      <c r="AB30" s="33">
        <f ca="1">SUMIF('data58_2 B'!$T$2:$U$107,F30,'data58_2 B'!$U$2:$U$107)</f>
        <v>0</v>
      </c>
      <c r="AC30" s="33">
        <f ca="1">SUMIF('data58_2 B'!$T$2:$U$107,G30,'data58_2 B'!$U$2:$U$107)</f>
        <v>0</v>
      </c>
      <c r="AD30" s="33">
        <f ca="1">SUMIF('data58_2 B'!$T$2:$U$107,H30,'data58_2 B'!$U$2:$U$107)</f>
        <v>0</v>
      </c>
      <c r="AE30" s="33">
        <f ca="1">SUMIF('data58_2 B'!$T$2:$U$107,I30,'data58_2 B'!$U$2:$U$107)</f>
        <v>0</v>
      </c>
      <c r="AF30" s="33">
        <f ca="1">SUMIF('data58_2 B'!$T$2:$U$107,J30,'data58_2 B'!$U$2:$U$107)</f>
        <v>0</v>
      </c>
      <c r="AG30" s="33">
        <f ca="1">SUMIF('data58_2 B'!$T$2:$U$107,K30,'data58_2 B'!$U$2:$U$107)</f>
        <v>0</v>
      </c>
      <c r="AH30" s="33">
        <f ca="1">SUMIF('data58_2 B'!$T$2:$U$107,L30,'data58_2 B'!$U$2:$U$107)</f>
        <v>0</v>
      </c>
      <c r="AI30" s="33">
        <f ca="1">SUMIF('data58_2 B'!$T$2:$U$107,M30,'data58_2 B'!$U$2:$U$107)</f>
        <v>0</v>
      </c>
      <c r="AJ30" s="33">
        <f ca="1">SUMIF('data58_2 B'!$T$2:$U$107,N30,'data58_2 B'!$U$2:$U$107)</f>
        <v>0</v>
      </c>
      <c r="AK30" s="33">
        <f ca="1">SUMIF('data58_2 B'!$T$2:$U$107,O30,'data58_2 B'!$U$2:$U$107)</f>
        <v>0</v>
      </c>
      <c r="AL30" s="33">
        <f ca="1">SUMIF('data58_2 B'!$T$2:$U$107,P30,'data58_2 B'!$U$2:$U$107)</f>
        <v>0</v>
      </c>
      <c r="AM30" s="34">
        <f ca="1">SUMIF('data58_2 B'!$T$2:$U$107,Q30,'data58_2 B'!$U$2:$U$107)</f>
        <v>0</v>
      </c>
      <c r="AN30" s="68">
        <f t="shared" ca="1" si="6"/>
        <v>0</v>
      </c>
      <c r="AP30" s="49">
        <v>0</v>
      </c>
    </row>
    <row r="31" spans="1:42" ht="15" customHeight="1" x14ac:dyDescent="0.3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T31" s="30"/>
      <c r="U31" s="31"/>
      <c r="V31" s="31" t="s">
        <v>27</v>
      </c>
      <c r="W31" s="32">
        <f ca="1">+W29+W30</f>
        <v>0</v>
      </c>
      <c r="X31" s="33">
        <f t="shared" ref="X31:AM37" ca="1" si="19">+X29+X30</f>
        <v>0</v>
      </c>
      <c r="Y31" s="33">
        <f t="shared" ca="1" si="19"/>
        <v>0</v>
      </c>
      <c r="Z31" s="33">
        <f t="shared" ca="1" si="19"/>
        <v>0</v>
      </c>
      <c r="AA31" s="33">
        <f t="shared" ca="1" si="19"/>
        <v>0</v>
      </c>
      <c r="AB31" s="33">
        <f t="shared" ca="1" si="19"/>
        <v>0</v>
      </c>
      <c r="AC31" s="33">
        <f t="shared" ca="1" si="19"/>
        <v>0</v>
      </c>
      <c r="AD31" s="33">
        <f t="shared" ca="1" si="19"/>
        <v>0</v>
      </c>
      <c r="AE31" s="33">
        <f t="shared" ca="1" si="19"/>
        <v>0</v>
      </c>
      <c r="AF31" s="33">
        <f t="shared" ca="1" si="19"/>
        <v>0</v>
      </c>
      <c r="AG31" s="33">
        <f t="shared" ca="1" si="19"/>
        <v>0</v>
      </c>
      <c r="AH31" s="33">
        <f t="shared" ca="1" si="19"/>
        <v>0</v>
      </c>
      <c r="AI31" s="33">
        <f t="shared" ca="1" si="19"/>
        <v>0</v>
      </c>
      <c r="AJ31" s="33">
        <f t="shared" ca="1" si="19"/>
        <v>0</v>
      </c>
      <c r="AK31" s="33">
        <f t="shared" ca="1" si="19"/>
        <v>0</v>
      </c>
      <c r="AL31" s="33">
        <f t="shared" ca="1" si="19"/>
        <v>0</v>
      </c>
      <c r="AM31" s="34">
        <f t="shared" ca="1" si="19"/>
        <v>0</v>
      </c>
      <c r="AN31" s="68">
        <f t="shared" ca="1" si="6"/>
        <v>0</v>
      </c>
      <c r="AP31" s="49">
        <v>0</v>
      </c>
    </row>
    <row r="32" spans="1:42" ht="15" customHeight="1" x14ac:dyDescent="0.2">
      <c r="A32" s="71" t="str">
        <f t="shared" ref="A32:Q32" si="20">$S32&amp;$R32&amp;A$2&amp;A$3</f>
        <v>R03G_GAพ_B</v>
      </c>
      <c r="B32" s="71" t="str">
        <f t="shared" si="20"/>
        <v>R03G_GNพ_B</v>
      </c>
      <c r="C32" s="71" t="str">
        <f t="shared" si="20"/>
        <v>R03G_GBพ_B</v>
      </c>
      <c r="D32" s="71" t="str">
        <f t="shared" si="20"/>
        <v>R03G_GLพ_B</v>
      </c>
      <c r="E32" s="71" t="str">
        <f t="shared" si="20"/>
        <v>R03G_GCพ_B</v>
      </c>
      <c r="F32" s="71" t="str">
        <f t="shared" si="20"/>
        <v>R03G_GDพ_B</v>
      </c>
      <c r="G32" s="71" t="str">
        <f t="shared" si="20"/>
        <v>R03G_GEพ_B</v>
      </c>
      <c r="H32" s="71" t="str">
        <f t="shared" si="20"/>
        <v>R03G_GRพ_B</v>
      </c>
      <c r="I32" s="71" t="str">
        <f t="shared" si="20"/>
        <v>R03G_GFพ_B</v>
      </c>
      <c r="J32" s="71" t="str">
        <f t="shared" si="20"/>
        <v>R03G_GGพ_B</v>
      </c>
      <c r="K32" s="71" t="str">
        <f t="shared" si="20"/>
        <v>R03G_GHพ_B</v>
      </c>
      <c r="L32" s="71" t="str">
        <f t="shared" si="20"/>
        <v>R03G_GIพ_B</v>
      </c>
      <c r="M32" s="71" t="str">
        <f t="shared" si="20"/>
        <v>R03G_GKพ_B</v>
      </c>
      <c r="N32" s="71" t="str">
        <f t="shared" si="20"/>
        <v>R03G_GYพ_B</v>
      </c>
      <c r="O32" s="71" t="str">
        <f t="shared" si="20"/>
        <v>R03G_GTพ_B</v>
      </c>
      <c r="P32" s="71" t="str">
        <f t="shared" si="20"/>
        <v>R03G_GSพ_B</v>
      </c>
      <c r="Q32" s="71" t="str">
        <f t="shared" si="20"/>
        <v>R03G_GPพ_B</v>
      </c>
      <c r="R32" s="48" t="s">
        <v>35</v>
      </c>
      <c r="S32" s="1" t="str">
        <f>S29</f>
        <v>R03</v>
      </c>
      <c r="T32" s="30"/>
      <c r="U32" s="31" t="s">
        <v>30</v>
      </c>
      <c r="V32" s="31" t="s">
        <v>29</v>
      </c>
      <c r="W32" s="32">
        <f ca="1">SUMIF('data58_2 B'!$T$2:$U$107,A32,'data58_2 B'!$U$2:$U$107)</f>
        <v>0</v>
      </c>
      <c r="X32" s="33">
        <f ca="1">SUMIF('data58_2 B'!$T$2:$U$107,B32,'data58_2 B'!$U$2:$U$107)</f>
        <v>0</v>
      </c>
      <c r="Y32" s="33">
        <f ca="1">SUMIF('data58_2 B'!$T$2:$U$107,C32,'data58_2 B'!$U$2:$U$107)</f>
        <v>0</v>
      </c>
      <c r="Z32" s="33">
        <f ca="1">SUMIF('data58_2 B'!$T$2:$U$107,D32,'data58_2 B'!$U$2:$U$107)</f>
        <v>0</v>
      </c>
      <c r="AA32" s="33">
        <f ca="1">SUMIF('data58_2 B'!$T$2:$U$107,E32,'data58_2 B'!$U$2:$U$107)</f>
        <v>0</v>
      </c>
      <c r="AB32" s="33">
        <f ca="1">SUMIF('data58_2 B'!$T$2:$U$107,F32,'data58_2 B'!$U$2:$U$107)</f>
        <v>0</v>
      </c>
      <c r="AC32" s="33">
        <f ca="1">SUMIF('data58_2 B'!$T$2:$U$107,G32,'data58_2 B'!$U$2:$U$107)</f>
        <v>0</v>
      </c>
      <c r="AD32" s="33">
        <f ca="1">SUMIF('data58_2 B'!$T$2:$U$107,H32,'data58_2 B'!$U$2:$U$107)</f>
        <v>4.25</v>
      </c>
      <c r="AE32" s="33">
        <f ca="1">SUMIF('data58_2 B'!$T$2:$U$107,I32,'data58_2 B'!$U$2:$U$107)</f>
        <v>0</v>
      </c>
      <c r="AF32" s="33">
        <f ca="1">SUMIF('data58_2 B'!$T$2:$U$107,J32,'data58_2 B'!$U$2:$U$107)</f>
        <v>0</v>
      </c>
      <c r="AG32" s="33">
        <f ca="1">SUMIF('data58_2 B'!$T$2:$U$107,K32,'data58_2 B'!$U$2:$U$107)</f>
        <v>0</v>
      </c>
      <c r="AH32" s="33">
        <f ca="1">SUMIF('data58_2 B'!$T$2:$U$107,L32,'data58_2 B'!$U$2:$U$107)</f>
        <v>0</v>
      </c>
      <c r="AI32" s="33">
        <f ca="1">SUMIF('data58_2 B'!$T$2:$U$107,M32,'data58_2 B'!$U$2:$U$107)</f>
        <v>0</v>
      </c>
      <c r="AJ32" s="33">
        <f ca="1">SUMIF('data58_2 B'!$T$2:$U$107,N32,'data58_2 B'!$U$2:$U$107)</f>
        <v>0</v>
      </c>
      <c r="AK32" s="33">
        <f ca="1">SUMIF('data58_2 B'!$T$2:$U$107,O32,'data58_2 B'!$U$2:$U$107)</f>
        <v>0</v>
      </c>
      <c r="AL32" s="33">
        <f ca="1">SUMIF('data58_2 B'!$T$2:$U$107,P32,'data58_2 B'!$U$2:$U$107)</f>
        <v>0</v>
      </c>
      <c r="AM32" s="34">
        <f ca="1">SUMIF('data58_2 B'!$T$2:$U$107,Q32,'data58_2 B'!$U$2:$U$107)</f>
        <v>0</v>
      </c>
      <c r="AN32" s="68">
        <f t="shared" ca="1" si="6"/>
        <v>4.25</v>
      </c>
      <c r="AP32" s="49">
        <v>3.3333333333333335</v>
      </c>
    </row>
    <row r="33" spans="1:42" ht="15" customHeight="1" x14ac:dyDescent="0.3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T33" s="30"/>
      <c r="U33" s="31"/>
      <c r="V33" s="31" t="s">
        <v>31</v>
      </c>
      <c r="W33" s="32">
        <f ca="1">+W32*1</f>
        <v>0</v>
      </c>
      <c r="X33" s="33">
        <f t="shared" ca="1" si="9"/>
        <v>0</v>
      </c>
      <c r="Y33" s="33">
        <f t="shared" ca="1" si="9"/>
        <v>0</v>
      </c>
      <c r="Z33" s="33">
        <f t="shared" ca="1" si="9"/>
        <v>0</v>
      </c>
      <c r="AA33" s="33">
        <f t="shared" ca="1" si="9"/>
        <v>0</v>
      </c>
      <c r="AB33" s="33">
        <f t="shared" ca="1" si="9"/>
        <v>0</v>
      </c>
      <c r="AC33" s="33">
        <f t="shared" ca="1" si="9"/>
        <v>0</v>
      </c>
      <c r="AD33" s="33">
        <f t="shared" ca="1" si="9"/>
        <v>4.25</v>
      </c>
      <c r="AE33" s="33">
        <f t="shared" ca="1" si="9"/>
        <v>0</v>
      </c>
      <c r="AF33" s="33">
        <f t="shared" ca="1" si="9"/>
        <v>0</v>
      </c>
      <c r="AG33" s="33">
        <f t="shared" ca="1" si="9"/>
        <v>0</v>
      </c>
      <c r="AH33" s="33">
        <f t="shared" ca="1" si="9"/>
        <v>0</v>
      </c>
      <c r="AI33" s="33">
        <f t="shared" ca="1" si="9"/>
        <v>0</v>
      </c>
      <c r="AJ33" s="33">
        <f t="shared" ca="1" si="9"/>
        <v>0</v>
      </c>
      <c r="AK33" s="33">
        <f t="shared" ca="1" si="9"/>
        <v>0</v>
      </c>
      <c r="AL33" s="33">
        <f t="shared" ca="1" si="9"/>
        <v>0</v>
      </c>
      <c r="AM33" s="34">
        <f t="shared" ca="1" si="9"/>
        <v>0</v>
      </c>
      <c r="AN33" s="68">
        <f t="shared" ca="1" si="6"/>
        <v>4.25</v>
      </c>
      <c r="AP33" s="49">
        <v>3.3333333333333335</v>
      </c>
    </row>
    <row r="34" spans="1:42" ht="15" customHeight="1" x14ac:dyDescent="0.3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T34" s="30"/>
      <c r="U34" s="51" t="s">
        <v>32</v>
      </c>
      <c r="V34" s="51"/>
      <c r="W34" s="32">
        <f ca="1">+W31+W33</f>
        <v>0</v>
      </c>
      <c r="X34" s="33">
        <f t="shared" ref="X34:AM40" ca="1" si="21">+X31+X33</f>
        <v>0</v>
      </c>
      <c r="Y34" s="33">
        <f t="shared" ca="1" si="21"/>
        <v>0</v>
      </c>
      <c r="Z34" s="33">
        <f t="shared" ca="1" si="21"/>
        <v>0</v>
      </c>
      <c r="AA34" s="33">
        <f t="shared" ca="1" si="21"/>
        <v>0</v>
      </c>
      <c r="AB34" s="33">
        <f t="shared" ca="1" si="21"/>
        <v>0</v>
      </c>
      <c r="AC34" s="33">
        <f t="shared" ca="1" si="21"/>
        <v>0</v>
      </c>
      <c r="AD34" s="33">
        <f t="shared" ca="1" si="21"/>
        <v>4.25</v>
      </c>
      <c r="AE34" s="33">
        <f t="shared" ca="1" si="21"/>
        <v>0</v>
      </c>
      <c r="AF34" s="33">
        <f t="shared" ca="1" si="21"/>
        <v>0</v>
      </c>
      <c r="AG34" s="33">
        <f t="shared" ca="1" si="21"/>
        <v>0</v>
      </c>
      <c r="AH34" s="33">
        <f t="shared" ca="1" si="21"/>
        <v>0</v>
      </c>
      <c r="AI34" s="33">
        <f t="shared" ca="1" si="21"/>
        <v>0</v>
      </c>
      <c r="AJ34" s="33">
        <f t="shared" ca="1" si="21"/>
        <v>0</v>
      </c>
      <c r="AK34" s="33">
        <f t="shared" ca="1" si="21"/>
        <v>0</v>
      </c>
      <c r="AL34" s="33">
        <f t="shared" ca="1" si="21"/>
        <v>0</v>
      </c>
      <c r="AM34" s="34">
        <f t="shared" ca="1" si="21"/>
        <v>0</v>
      </c>
      <c r="AN34" s="68">
        <f t="shared" ca="1" si="6"/>
        <v>4.25</v>
      </c>
      <c r="AP34" s="49">
        <v>3.3333333333333335</v>
      </c>
    </row>
    <row r="35" spans="1:42" ht="15" customHeight="1" x14ac:dyDescent="0.2">
      <c r="A35" s="71" t="str">
        <f t="shared" ref="A35:O35" si="22">$S35&amp;$R35&amp;A$2&amp;A$3</f>
        <v>R04UG_UGAพ_B</v>
      </c>
      <c r="B35" s="71" t="str">
        <f t="shared" si="22"/>
        <v>R04UG_UGNพ_B</v>
      </c>
      <c r="C35" s="71" t="str">
        <f t="shared" si="22"/>
        <v>R04UG_UGBพ_B</v>
      </c>
      <c r="D35" s="71" t="str">
        <f t="shared" si="22"/>
        <v>R04UG_UGLพ_B</v>
      </c>
      <c r="E35" s="71" t="str">
        <f t="shared" si="22"/>
        <v>R04UG_UGCพ_B</v>
      </c>
      <c r="F35" s="71" t="str">
        <f t="shared" si="22"/>
        <v>R04UG_UGDพ_B</v>
      </c>
      <c r="G35" s="71" t="str">
        <f t="shared" si="22"/>
        <v>R04UG_UGEพ_B</v>
      </c>
      <c r="H35" s="71" t="str">
        <f t="shared" si="22"/>
        <v>R04UG_UGRพ_B</v>
      </c>
      <c r="I35" s="71" t="str">
        <f t="shared" si="22"/>
        <v>R04UG_UGFพ_B</v>
      </c>
      <c r="J35" s="71" t="str">
        <f t="shared" si="22"/>
        <v>R04UG_UGGพ_B</v>
      </c>
      <c r="K35" s="71" t="str">
        <f t="shared" si="22"/>
        <v>R04UG_UGHพ_B</v>
      </c>
      <c r="L35" s="71" t="str">
        <f t="shared" si="22"/>
        <v>R04UG_UGIพ_B</v>
      </c>
      <c r="M35" s="71" t="str">
        <f t="shared" si="22"/>
        <v>R04UG_UGKพ_B</v>
      </c>
      <c r="N35" s="71" t="str">
        <f t="shared" si="22"/>
        <v>R04UG_UGYพ_B</v>
      </c>
      <c r="O35" s="71" t="str">
        <f t="shared" si="22"/>
        <v>R04UG_UGTพ_B</v>
      </c>
      <c r="P35" s="71" t="str">
        <f t="shared" ref="J35:Q36" si="23">$S35&amp;$R35&amp;P$2&amp;P$3</f>
        <v>R04UG_UGSพ_B</v>
      </c>
      <c r="Q35" s="71" t="str">
        <f t="shared" si="23"/>
        <v>R04UG_UGPพ_B</v>
      </c>
      <c r="R35" s="48" t="s">
        <v>33</v>
      </c>
      <c r="S35" s="27" t="s">
        <v>79</v>
      </c>
      <c r="T35" s="28" t="s">
        <v>84</v>
      </c>
      <c r="U35" s="29" t="s">
        <v>28</v>
      </c>
      <c r="V35" s="29" t="s">
        <v>28</v>
      </c>
      <c r="W35" s="64">
        <f ca="1">SUMIF('data58_2 B'!$T$2:$U$107,A35,'data58_2 B'!$U$2:$U$107)</f>
        <v>0</v>
      </c>
      <c r="X35" s="65">
        <f ca="1">SUMIF('data58_2 B'!$T$2:$U$107,B35,'data58_2 B'!$U$2:$U$107)</f>
        <v>0</v>
      </c>
      <c r="Y35" s="65">
        <f ca="1">SUMIF('data58_2 B'!$T$2:$U$107,C35,'data58_2 B'!$U$2:$U$107)</f>
        <v>0</v>
      </c>
      <c r="Z35" s="65">
        <f ca="1">SUMIF('data58_2 B'!$T$2:$U$107,D35,'data58_2 B'!$U$2:$U$107)</f>
        <v>0</v>
      </c>
      <c r="AA35" s="65">
        <f ca="1">SUMIF('data58_2 B'!$T$2:$U$107,E35,'data58_2 B'!$U$2:$U$107)</f>
        <v>0</v>
      </c>
      <c r="AB35" s="65">
        <f ca="1">SUMIF('data58_2 B'!$T$2:$U$107,F35,'data58_2 B'!$U$2:$U$107)</f>
        <v>0</v>
      </c>
      <c r="AC35" s="65">
        <f ca="1">SUMIF('data58_2 B'!$T$2:$U$107,G35,'data58_2 B'!$U$2:$U$107)</f>
        <v>0</v>
      </c>
      <c r="AD35" s="65">
        <f ca="1">SUMIF('data58_2 B'!$T$2:$U$107,H35,'data58_2 B'!$U$2:$U$107)</f>
        <v>0</v>
      </c>
      <c r="AE35" s="65">
        <f ca="1">SUMIF('data58_2 B'!$T$2:$U$107,I35,'data58_2 B'!$U$2:$U$107)</f>
        <v>0</v>
      </c>
      <c r="AF35" s="65">
        <f ca="1">SUMIF('data58_2 B'!$T$2:$U$107,J35,'data58_2 B'!$U$2:$U$107)</f>
        <v>0</v>
      </c>
      <c r="AG35" s="65">
        <f ca="1">SUMIF('data58_2 B'!$T$2:$U$107,K35,'data58_2 B'!$U$2:$U$107)</f>
        <v>0</v>
      </c>
      <c r="AH35" s="65">
        <f ca="1">SUMIF('data58_2 B'!$T$2:$U$107,L35,'data58_2 B'!$U$2:$U$107)</f>
        <v>0</v>
      </c>
      <c r="AI35" s="65">
        <f ca="1">SUMIF('data58_2 B'!$T$2:$U$107,M35,'data58_2 B'!$U$2:$U$107)</f>
        <v>0</v>
      </c>
      <c r="AJ35" s="65">
        <f ca="1">SUMIF('data58_2 B'!$T$2:$U$107,N35,'data58_2 B'!$U$2:$U$107)</f>
        <v>0</v>
      </c>
      <c r="AK35" s="65">
        <f ca="1">SUMIF('data58_2 B'!$T$2:$U$107,O35,'data58_2 B'!$U$2:$U$107)</f>
        <v>0</v>
      </c>
      <c r="AL35" s="65">
        <f ca="1">SUMIF('data58_2 B'!$T$2:$U$107,P35,'data58_2 B'!$U$2:$U$107)</f>
        <v>0</v>
      </c>
      <c r="AM35" s="66">
        <f ca="1">SUMIF('data58_2 B'!$T$2:$U$107,Q35,'data58_2 B'!$U$2:$U$107)</f>
        <v>0</v>
      </c>
      <c r="AN35" s="67">
        <f t="shared" ca="1" si="6"/>
        <v>0</v>
      </c>
      <c r="AP35" s="49">
        <v>0</v>
      </c>
    </row>
    <row r="36" spans="1:42" ht="15" customHeight="1" x14ac:dyDescent="0.2">
      <c r="A36" s="71" t="str">
        <f t="shared" ref="A36:I36" si="24">$S36&amp;$R36&amp;A$2&amp;A$3</f>
        <v>R04UG_GAพ_B</v>
      </c>
      <c r="B36" s="71" t="str">
        <f t="shared" si="24"/>
        <v>R04UG_GNพ_B</v>
      </c>
      <c r="C36" s="71" t="str">
        <f t="shared" si="24"/>
        <v>R04UG_GBพ_B</v>
      </c>
      <c r="D36" s="71" t="str">
        <f t="shared" si="24"/>
        <v>R04UG_GLพ_B</v>
      </c>
      <c r="E36" s="71" t="str">
        <f t="shared" si="24"/>
        <v>R04UG_GCพ_B</v>
      </c>
      <c r="F36" s="71" t="str">
        <f t="shared" si="24"/>
        <v>R04UG_GDพ_B</v>
      </c>
      <c r="G36" s="71" t="str">
        <f t="shared" si="24"/>
        <v>R04UG_GEพ_B</v>
      </c>
      <c r="H36" s="71" t="str">
        <f t="shared" si="24"/>
        <v>R04UG_GRพ_B</v>
      </c>
      <c r="I36" s="71" t="str">
        <f t="shared" si="24"/>
        <v>R04UG_GFพ_B</v>
      </c>
      <c r="J36" s="71" t="str">
        <f t="shared" si="23"/>
        <v>R04UG_GGพ_B</v>
      </c>
      <c r="K36" s="71" t="str">
        <f t="shared" si="23"/>
        <v>R04UG_GHพ_B</v>
      </c>
      <c r="L36" s="71" t="str">
        <f t="shared" si="23"/>
        <v>R04UG_GIพ_B</v>
      </c>
      <c r="M36" s="71" t="str">
        <f t="shared" si="23"/>
        <v>R04UG_GKพ_B</v>
      </c>
      <c r="N36" s="71" t="str">
        <f t="shared" si="23"/>
        <v>R04UG_GYพ_B</v>
      </c>
      <c r="O36" s="71" t="str">
        <f t="shared" si="23"/>
        <v>R04UG_GTพ_B</v>
      </c>
      <c r="P36" s="71" t="str">
        <f t="shared" si="23"/>
        <v>R04UG_GSพ_B</v>
      </c>
      <c r="Q36" s="71" t="str">
        <f t="shared" si="23"/>
        <v>R04UG_GPพ_B</v>
      </c>
      <c r="R36" s="48" t="s">
        <v>34</v>
      </c>
      <c r="S36" s="1" t="str">
        <f>S35</f>
        <v>R04</v>
      </c>
      <c r="T36" s="30"/>
      <c r="U36" s="31"/>
      <c r="V36" s="31" t="s">
        <v>29</v>
      </c>
      <c r="W36" s="32">
        <f ca="1">SUMIF('data58_2 B'!$T$2:$U$107,A36,'data58_2 B'!$U$2:$U$107)</f>
        <v>0</v>
      </c>
      <c r="X36" s="33">
        <f ca="1">SUMIF('data58_2 B'!$T$2:$U$107,B36,'data58_2 B'!$U$2:$U$107)</f>
        <v>0</v>
      </c>
      <c r="Y36" s="33">
        <f ca="1">SUMIF('data58_2 B'!$T$2:$U$107,C36,'data58_2 B'!$U$2:$U$107)</f>
        <v>0</v>
      </c>
      <c r="Z36" s="33">
        <f ca="1">SUMIF('data58_2 B'!$T$2:$U$107,D36,'data58_2 B'!$U$2:$U$107)</f>
        <v>0</v>
      </c>
      <c r="AA36" s="33">
        <f ca="1">SUMIF('data58_2 B'!$T$2:$U$107,E36,'data58_2 B'!$U$2:$U$107)</f>
        <v>0</v>
      </c>
      <c r="AB36" s="33">
        <f ca="1">SUMIF('data58_2 B'!$T$2:$U$107,F36,'data58_2 B'!$U$2:$U$107)</f>
        <v>0</v>
      </c>
      <c r="AC36" s="33">
        <f ca="1">SUMIF('data58_2 B'!$T$2:$U$107,G36,'data58_2 B'!$U$2:$U$107)</f>
        <v>0</v>
      </c>
      <c r="AD36" s="33">
        <f ca="1">SUMIF('data58_2 B'!$T$2:$U$107,H36,'data58_2 B'!$U$2:$U$107)</f>
        <v>0</v>
      </c>
      <c r="AE36" s="33">
        <f ca="1">SUMIF('data58_2 B'!$T$2:$U$107,I36,'data58_2 B'!$U$2:$U$107)</f>
        <v>0</v>
      </c>
      <c r="AF36" s="33">
        <f ca="1">SUMIF('data58_2 B'!$T$2:$U$107,J36,'data58_2 B'!$U$2:$U$107)</f>
        <v>0</v>
      </c>
      <c r="AG36" s="33">
        <f ca="1">SUMIF('data58_2 B'!$T$2:$U$107,K36,'data58_2 B'!$U$2:$U$107)</f>
        <v>0</v>
      </c>
      <c r="AH36" s="33">
        <f ca="1">SUMIF('data58_2 B'!$T$2:$U$107,L36,'data58_2 B'!$U$2:$U$107)</f>
        <v>0</v>
      </c>
      <c r="AI36" s="33">
        <f ca="1">SUMIF('data58_2 B'!$T$2:$U$107,M36,'data58_2 B'!$U$2:$U$107)</f>
        <v>0</v>
      </c>
      <c r="AJ36" s="33">
        <f ca="1">SUMIF('data58_2 B'!$T$2:$U$107,N36,'data58_2 B'!$U$2:$U$107)</f>
        <v>0</v>
      </c>
      <c r="AK36" s="33">
        <f ca="1">SUMIF('data58_2 B'!$T$2:$U$107,O36,'data58_2 B'!$U$2:$U$107)</f>
        <v>0</v>
      </c>
      <c r="AL36" s="33">
        <f ca="1">SUMIF('data58_2 B'!$T$2:$U$107,P36,'data58_2 B'!$U$2:$U$107)</f>
        <v>0</v>
      </c>
      <c r="AM36" s="34">
        <f ca="1">SUMIF('data58_2 B'!$T$2:$U$107,Q36,'data58_2 B'!$U$2:$U$107)</f>
        <v>0</v>
      </c>
      <c r="AN36" s="68">
        <f t="shared" ca="1" si="6"/>
        <v>0</v>
      </c>
      <c r="AP36" s="49">
        <v>0</v>
      </c>
    </row>
    <row r="37" spans="1:42" ht="15" customHeight="1" x14ac:dyDescent="0.3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T37" s="30"/>
      <c r="U37" s="31"/>
      <c r="V37" s="31" t="s">
        <v>27</v>
      </c>
      <c r="W37" s="32">
        <f ca="1">+W35+W36</f>
        <v>0</v>
      </c>
      <c r="X37" s="33">
        <f t="shared" ca="1" si="19"/>
        <v>0</v>
      </c>
      <c r="Y37" s="33">
        <f t="shared" ca="1" si="19"/>
        <v>0</v>
      </c>
      <c r="Z37" s="33">
        <f t="shared" ca="1" si="19"/>
        <v>0</v>
      </c>
      <c r="AA37" s="33">
        <f t="shared" ca="1" si="19"/>
        <v>0</v>
      </c>
      <c r="AB37" s="33">
        <f t="shared" ca="1" si="19"/>
        <v>0</v>
      </c>
      <c r="AC37" s="33">
        <f t="shared" ca="1" si="19"/>
        <v>0</v>
      </c>
      <c r="AD37" s="33">
        <f t="shared" ca="1" si="19"/>
        <v>0</v>
      </c>
      <c r="AE37" s="33">
        <f t="shared" ca="1" si="19"/>
        <v>0</v>
      </c>
      <c r="AF37" s="33">
        <f t="shared" ca="1" si="19"/>
        <v>0</v>
      </c>
      <c r="AG37" s="33">
        <f t="shared" ca="1" si="19"/>
        <v>0</v>
      </c>
      <c r="AH37" s="33">
        <f t="shared" ca="1" si="19"/>
        <v>0</v>
      </c>
      <c r="AI37" s="33">
        <f t="shared" ca="1" si="19"/>
        <v>0</v>
      </c>
      <c r="AJ37" s="33">
        <f t="shared" ca="1" si="19"/>
        <v>0</v>
      </c>
      <c r="AK37" s="33">
        <f t="shared" ca="1" si="19"/>
        <v>0</v>
      </c>
      <c r="AL37" s="33">
        <f t="shared" ca="1" si="19"/>
        <v>0</v>
      </c>
      <c r="AM37" s="34">
        <f t="shared" ca="1" si="19"/>
        <v>0</v>
      </c>
      <c r="AN37" s="68">
        <f t="shared" ca="1" si="6"/>
        <v>0</v>
      </c>
      <c r="AP37" s="49">
        <v>0</v>
      </c>
    </row>
    <row r="38" spans="1:42" ht="15" customHeight="1" x14ac:dyDescent="0.2">
      <c r="A38" s="71" t="str">
        <f t="shared" ref="A38:Q38" si="25">$S38&amp;$R38&amp;A$2&amp;A$3</f>
        <v>R04G_GAพ_B</v>
      </c>
      <c r="B38" s="71" t="str">
        <f t="shared" si="25"/>
        <v>R04G_GNพ_B</v>
      </c>
      <c r="C38" s="71" t="str">
        <f t="shared" si="25"/>
        <v>R04G_GBพ_B</v>
      </c>
      <c r="D38" s="71" t="str">
        <f t="shared" si="25"/>
        <v>R04G_GLพ_B</v>
      </c>
      <c r="E38" s="71" t="str">
        <f t="shared" si="25"/>
        <v>R04G_GCพ_B</v>
      </c>
      <c r="F38" s="71" t="str">
        <f t="shared" si="25"/>
        <v>R04G_GDพ_B</v>
      </c>
      <c r="G38" s="71" t="str">
        <f t="shared" si="25"/>
        <v>R04G_GEพ_B</v>
      </c>
      <c r="H38" s="71" t="str">
        <f t="shared" si="25"/>
        <v>R04G_GRพ_B</v>
      </c>
      <c r="I38" s="71" t="str">
        <f t="shared" si="25"/>
        <v>R04G_GFพ_B</v>
      </c>
      <c r="J38" s="71" t="str">
        <f t="shared" si="25"/>
        <v>R04G_GGพ_B</v>
      </c>
      <c r="K38" s="71" t="str">
        <f t="shared" si="25"/>
        <v>R04G_GHพ_B</v>
      </c>
      <c r="L38" s="71" t="str">
        <f t="shared" si="25"/>
        <v>R04G_GIพ_B</v>
      </c>
      <c r="M38" s="71" t="str">
        <f t="shared" si="25"/>
        <v>R04G_GKพ_B</v>
      </c>
      <c r="N38" s="71" t="str">
        <f t="shared" si="25"/>
        <v>R04G_GYพ_B</v>
      </c>
      <c r="O38" s="71" t="str">
        <f t="shared" si="25"/>
        <v>R04G_GTพ_B</v>
      </c>
      <c r="P38" s="71" t="str">
        <f t="shared" si="25"/>
        <v>R04G_GSพ_B</v>
      </c>
      <c r="Q38" s="71" t="str">
        <f t="shared" si="25"/>
        <v>R04G_GPพ_B</v>
      </c>
      <c r="R38" s="48" t="s">
        <v>35</v>
      </c>
      <c r="S38" s="1" t="str">
        <f>S35</f>
        <v>R04</v>
      </c>
      <c r="T38" s="30"/>
      <c r="U38" s="31" t="s">
        <v>30</v>
      </c>
      <c r="V38" s="31" t="s">
        <v>29</v>
      </c>
      <c r="W38" s="32">
        <f ca="1">SUMIF('data58_2 B'!$T$2:$U$107,A38,'data58_2 B'!$U$2:$U$107)</f>
        <v>0</v>
      </c>
      <c r="X38" s="33">
        <f ca="1">SUMIF('data58_2 B'!$T$2:$U$107,B38,'data58_2 B'!$U$2:$U$107)</f>
        <v>0</v>
      </c>
      <c r="Y38" s="33">
        <f ca="1">SUMIF('data58_2 B'!$T$2:$U$107,C38,'data58_2 B'!$U$2:$U$107)</f>
        <v>0</v>
      </c>
      <c r="Z38" s="33">
        <f ca="1">SUMIF('data58_2 B'!$T$2:$U$107,D38,'data58_2 B'!$U$2:$U$107)</f>
        <v>0</v>
      </c>
      <c r="AA38" s="33">
        <f ca="1">SUMIF('data58_2 B'!$T$2:$U$107,E38,'data58_2 B'!$U$2:$U$107)</f>
        <v>0</v>
      </c>
      <c r="AB38" s="33">
        <f ca="1">SUMIF('data58_2 B'!$T$2:$U$107,F38,'data58_2 B'!$U$2:$U$107)</f>
        <v>0</v>
      </c>
      <c r="AC38" s="33">
        <f ca="1">SUMIF('data58_2 B'!$T$2:$U$107,G38,'data58_2 B'!$U$2:$U$107)</f>
        <v>0</v>
      </c>
      <c r="AD38" s="33">
        <f ca="1">SUMIF('data58_2 B'!$T$2:$U$107,H38,'data58_2 B'!$U$2:$U$107)</f>
        <v>28.166666666666664</v>
      </c>
      <c r="AE38" s="33">
        <f ca="1">SUMIF('data58_2 B'!$T$2:$U$107,I38,'data58_2 B'!$U$2:$U$107)</f>
        <v>0</v>
      </c>
      <c r="AF38" s="33">
        <f ca="1">SUMIF('data58_2 B'!$T$2:$U$107,J38,'data58_2 B'!$U$2:$U$107)</f>
        <v>0</v>
      </c>
      <c r="AG38" s="33">
        <f ca="1">SUMIF('data58_2 B'!$T$2:$U$107,K38,'data58_2 B'!$U$2:$U$107)</f>
        <v>0</v>
      </c>
      <c r="AH38" s="33">
        <f ca="1">SUMIF('data58_2 B'!$T$2:$U$107,L38,'data58_2 B'!$U$2:$U$107)</f>
        <v>0</v>
      </c>
      <c r="AI38" s="33">
        <f ca="1">SUMIF('data58_2 B'!$T$2:$U$107,M38,'data58_2 B'!$U$2:$U$107)</f>
        <v>0</v>
      </c>
      <c r="AJ38" s="33">
        <f ca="1">SUMIF('data58_2 B'!$T$2:$U$107,N38,'data58_2 B'!$U$2:$U$107)</f>
        <v>0</v>
      </c>
      <c r="AK38" s="33">
        <f ca="1">SUMIF('data58_2 B'!$T$2:$U$107,O38,'data58_2 B'!$U$2:$U$107)</f>
        <v>0</v>
      </c>
      <c r="AL38" s="33">
        <f ca="1">SUMIF('data58_2 B'!$T$2:$U$107,P38,'data58_2 B'!$U$2:$U$107)</f>
        <v>0</v>
      </c>
      <c r="AM38" s="34">
        <f ca="1">SUMIF('data58_2 B'!$T$2:$U$107,Q38,'data58_2 B'!$U$2:$U$107)</f>
        <v>0</v>
      </c>
      <c r="AN38" s="68">
        <f t="shared" ca="1" si="6"/>
        <v>28.166666666666664</v>
      </c>
      <c r="AP38" s="49">
        <v>29.333333333333332</v>
      </c>
    </row>
    <row r="39" spans="1:42" ht="15" customHeight="1" x14ac:dyDescent="0.3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T39" s="30"/>
      <c r="U39" s="31"/>
      <c r="V39" s="31" t="s">
        <v>31</v>
      </c>
      <c r="W39" s="32">
        <f ca="1">+W38*1</f>
        <v>0</v>
      </c>
      <c r="X39" s="33">
        <f t="shared" ca="1" si="9"/>
        <v>0</v>
      </c>
      <c r="Y39" s="33">
        <f t="shared" ca="1" si="9"/>
        <v>0</v>
      </c>
      <c r="Z39" s="33">
        <f t="shared" ca="1" si="9"/>
        <v>0</v>
      </c>
      <c r="AA39" s="33">
        <f t="shared" ca="1" si="9"/>
        <v>0</v>
      </c>
      <c r="AB39" s="33">
        <f t="shared" ca="1" si="9"/>
        <v>0</v>
      </c>
      <c r="AC39" s="33">
        <f t="shared" ca="1" si="9"/>
        <v>0</v>
      </c>
      <c r="AD39" s="33">
        <f t="shared" ca="1" si="9"/>
        <v>28.166666666666664</v>
      </c>
      <c r="AE39" s="33">
        <f t="shared" ca="1" si="9"/>
        <v>0</v>
      </c>
      <c r="AF39" s="33">
        <f t="shared" ca="1" si="9"/>
        <v>0</v>
      </c>
      <c r="AG39" s="33">
        <f t="shared" ca="1" si="9"/>
        <v>0</v>
      </c>
      <c r="AH39" s="33">
        <f t="shared" ca="1" si="9"/>
        <v>0</v>
      </c>
      <c r="AI39" s="33">
        <f t="shared" ca="1" si="9"/>
        <v>0</v>
      </c>
      <c r="AJ39" s="33">
        <f t="shared" ca="1" si="9"/>
        <v>0</v>
      </c>
      <c r="AK39" s="33">
        <f t="shared" ca="1" si="9"/>
        <v>0</v>
      </c>
      <c r="AL39" s="33">
        <f t="shared" ca="1" si="9"/>
        <v>0</v>
      </c>
      <c r="AM39" s="34">
        <f t="shared" ca="1" si="9"/>
        <v>0</v>
      </c>
      <c r="AN39" s="68">
        <f t="shared" ca="1" si="6"/>
        <v>28.166666666666664</v>
      </c>
      <c r="AP39" s="49">
        <v>29.333333333333332</v>
      </c>
    </row>
    <row r="40" spans="1:42" ht="15" customHeight="1" x14ac:dyDescent="0.3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T40" s="40"/>
      <c r="U40" s="41" t="s">
        <v>32</v>
      </c>
      <c r="V40" s="41"/>
      <c r="W40" s="42">
        <f ca="1">+W37+W39</f>
        <v>0</v>
      </c>
      <c r="X40" s="43">
        <f t="shared" ca="1" si="21"/>
        <v>0</v>
      </c>
      <c r="Y40" s="43">
        <f t="shared" ca="1" si="21"/>
        <v>0</v>
      </c>
      <c r="Z40" s="43">
        <f t="shared" ca="1" si="21"/>
        <v>0</v>
      </c>
      <c r="AA40" s="43">
        <f t="shared" ca="1" si="21"/>
        <v>0</v>
      </c>
      <c r="AB40" s="43">
        <f t="shared" ca="1" si="21"/>
        <v>0</v>
      </c>
      <c r="AC40" s="43">
        <f t="shared" ca="1" si="21"/>
        <v>0</v>
      </c>
      <c r="AD40" s="43">
        <f t="shared" ca="1" si="21"/>
        <v>28.166666666666664</v>
      </c>
      <c r="AE40" s="43">
        <f t="shared" ca="1" si="21"/>
        <v>0</v>
      </c>
      <c r="AF40" s="43">
        <f t="shared" ca="1" si="21"/>
        <v>0</v>
      </c>
      <c r="AG40" s="43">
        <f t="shared" ca="1" si="21"/>
        <v>0</v>
      </c>
      <c r="AH40" s="43">
        <f t="shared" ca="1" si="21"/>
        <v>0</v>
      </c>
      <c r="AI40" s="43">
        <f t="shared" ca="1" si="21"/>
        <v>0</v>
      </c>
      <c r="AJ40" s="43">
        <f t="shared" ca="1" si="21"/>
        <v>0</v>
      </c>
      <c r="AK40" s="43">
        <f t="shared" ca="1" si="21"/>
        <v>0</v>
      </c>
      <c r="AL40" s="43">
        <f t="shared" ca="1" si="21"/>
        <v>0</v>
      </c>
      <c r="AM40" s="44">
        <f t="shared" ca="1" si="21"/>
        <v>0</v>
      </c>
      <c r="AN40" s="70">
        <f t="shared" ca="1" si="6"/>
        <v>28.166666666666664</v>
      </c>
      <c r="AP40" s="49">
        <v>29.333333333333332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40"/>
  <sheetViews>
    <sheetView showGridLines="0" topLeftCell="C1" zoomScaleNormal="100" workbookViewId="0">
      <selection activeCell="F5" sqref="F5:W10"/>
    </sheetView>
  </sheetViews>
  <sheetFormatPr defaultRowHeight="18.95" customHeight="1" x14ac:dyDescent="0.2"/>
  <cols>
    <col min="1" max="1" width="6.7109375" style="48" hidden="1" customWidth="1"/>
    <col min="2" max="2" width="3.85546875" style="1" hidden="1" customWidth="1"/>
    <col min="3" max="3" width="25.7109375" style="1" customWidth="1"/>
    <col min="4" max="4" width="8.5703125" style="1" bestFit="1" customWidth="1"/>
    <col min="5" max="5" width="8.42578125" style="1" bestFit="1" customWidth="1"/>
    <col min="6" max="12" width="6.28515625" style="2" customWidth="1"/>
    <col min="13" max="18" width="6.7109375" style="2" customWidth="1"/>
    <col min="19" max="22" width="7.140625" style="2" customWidth="1"/>
    <col min="23" max="23" width="8.7109375" style="3" bestFit="1" customWidth="1"/>
    <col min="24" max="16384" width="9.140625" style="49"/>
  </cols>
  <sheetData>
    <row r="1" spans="1:23" s="47" customFormat="1" ht="18" customHeight="1" x14ac:dyDescent="0.2">
      <c r="A1" s="46"/>
      <c r="B1" s="1"/>
      <c r="C1" s="58" t="s">
        <v>137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s="47" customFormat="1" ht="18" customHeight="1" x14ac:dyDescent="0.2">
      <c r="A2" s="46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.75" x14ac:dyDescent="0.2">
      <c r="B3" s="5"/>
      <c r="C3" s="7" t="s">
        <v>3</v>
      </c>
      <c r="D3" s="59" t="s">
        <v>8</v>
      </c>
      <c r="E3" s="7" t="s">
        <v>9</v>
      </c>
      <c r="F3" s="8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7</v>
      </c>
    </row>
    <row r="4" spans="1:23" ht="12.75" x14ac:dyDescent="0.2">
      <c r="B4" s="12"/>
      <c r="C4" s="13"/>
      <c r="D4" s="14" t="s">
        <v>4</v>
      </c>
      <c r="E4" s="15" t="s">
        <v>5</v>
      </c>
      <c r="F4" s="16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60" t="s">
        <v>23</v>
      </c>
      <c r="T4" s="60" t="s">
        <v>24</v>
      </c>
      <c r="U4" s="60" t="s">
        <v>25</v>
      </c>
      <c r="V4" s="61" t="s">
        <v>26</v>
      </c>
      <c r="W4" s="18" t="s">
        <v>27</v>
      </c>
    </row>
    <row r="5" spans="1:23" s="50" customFormat="1" ht="18" customHeight="1" x14ac:dyDescent="0.2">
      <c r="A5" s="24"/>
      <c r="B5" s="12"/>
      <c r="C5" s="19" t="s">
        <v>36</v>
      </c>
      <c r="D5" s="19" t="s">
        <v>28</v>
      </c>
      <c r="E5" s="19" t="s">
        <v>28</v>
      </c>
      <c r="F5" s="20">
        <f t="shared" ref="F5:W5" si="0">+F11+F17+F23+F29+F35</f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4.0040567951318451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2">
        <f t="shared" si="0"/>
        <v>0</v>
      </c>
      <c r="W5" s="23">
        <f t="shared" si="0"/>
        <v>4.0040567951318451</v>
      </c>
    </row>
    <row r="6" spans="1:23" s="50" customFormat="1" ht="18" customHeight="1" x14ac:dyDescent="0.2">
      <c r="A6" s="24"/>
      <c r="B6" s="12"/>
      <c r="C6" s="25"/>
      <c r="D6" s="19"/>
      <c r="E6" s="19" t="s">
        <v>29</v>
      </c>
      <c r="F6" s="20">
        <f t="shared" ref="F6:W6" si="1">+F12+F18+F24+F30+F36</f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0</v>
      </c>
      <c r="M6" s="21">
        <f t="shared" si="1"/>
        <v>0</v>
      </c>
      <c r="N6" s="21">
        <f t="shared" si="1"/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1">
        <f t="shared" si="1"/>
        <v>0</v>
      </c>
      <c r="U6" s="21">
        <f t="shared" si="1"/>
        <v>0</v>
      </c>
      <c r="V6" s="22">
        <f t="shared" si="1"/>
        <v>0</v>
      </c>
      <c r="W6" s="23">
        <f t="shared" si="1"/>
        <v>0</v>
      </c>
    </row>
    <row r="7" spans="1:23" s="50" customFormat="1" ht="18" customHeight="1" x14ac:dyDescent="0.2">
      <c r="A7" s="24"/>
      <c r="B7" s="12"/>
      <c r="C7" s="25"/>
      <c r="D7" s="19"/>
      <c r="E7" s="19" t="s">
        <v>27</v>
      </c>
      <c r="F7" s="20">
        <f t="shared" ref="F7:W7" si="2">+F13+F19+F25+F31+F37</f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21">
        <f t="shared" si="2"/>
        <v>4.0040567951318451</v>
      </c>
      <c r="S7" s="21">
        <f t="shared" si="2"/>
        <v>0</v>
      </c>
      <c r="T7" s="21">
        <f t="shared" si="2"/>
        <v>0</v>
      </c>
      <c r="U7" s="21">
        <f t="shared" si="2"/>
        <v>0</v>
      </c>
      <c r="V7" s="22">
        <f t="shared" si="2"/>
        <v>0</v>
      </c>
      <c r="W7" s="23">
        <f t="shared" si="2"/>
        <v>4.0040567951318451</v>
      </c>
    </row>
    <row r="8" spans="1:23" s="50" customFormat="1" ht="18" customHeight="1" x14ac:dyDescent="0.2">
      <c r="A8" s="24"/>
      <c r="B8" s="12"/>
      <c r="C8" s="25"/>
      <c r="D8" s="19" t="s">
        <v>30</v>
      </c>
      <c r="E8" s="19" t="s">
        <v>29</v>
      </c>
      <c r="F8" s="20">
        <f t="shared" ref="F8:W8" si="3">+F14+F20+F26+F32+F38</f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0</v>
      </c>
      <c r="Q8" s="21">
        <f t="shared" si="3"/>
        <v>0</v>
      </c>
      <c r="R8" s="21">
        <f t="shared" si="3"/>
        <v>0</v>
      </c>
      <c r="S8" s="21">
        <f t="shared" si="3"/>
        <v>0</v>
      </c>
      <c r="T8" s="21">
        <f t="shared" si="3"/>
        <v>0</v>
      </c>
      <c r="U8" s="21">
        <f t="shared" si="3"/>
        <v>0</v>
      </c>
      <c r="V8" s="22">
        <f t="shared" si="3"/>
        <v>0</v>
      </c>
      <c r="W8" s="23">
        <f t="shared" si="3"/>
        <v>0</v>
      </c>
    </row>
    <row r="9" spans="1:23" s="50" customFormat="1" ht="18" customHeight="1" x14ac:dyDescent="0.2">
      <c r="A9" s="24"/>
      <c r="B9" s="12"/>
      <c r="C9" s="25"/>
      <c r="D9" s="19"/>
      <c r="E9" s="19" t="s">
        <v>31</v>
      </c>
      <c r="F9" s="20">
        <f t="shared" ref="F9:W9" si="4">+F15+F21+F27+F33+F39</f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2">
        <f t="shared" si="4"/>
        <v>0</v>
      </c>
      <c r="W9" s="23">
        <f t="shared" si="4"/>
        <v>0</v>
      </c>
    </row>
    <row r="10" spans="1:23" s="50" customFormat="1" ht="18" customHeight="1" x14ac:dyDescent="0.2">
      <c r="A10" s="24"/>
      <c r="B10" s="12"/>
      <c r="C10" s="25"/>
      <c r="D10" s="26" t="s">
        <v>32</v>
      </c>
      <c r="E10" s="26"/>
      <c r="F10" s="20">
        <f t="shared" ref="F10:W10" si="5">+F16+F22+F28+F34+F40</f>
        <v>0</v>
      </c>
      <c r="G10" s="21">
        <f t="shared" si="5"/>
        <v>0</v>
      </c>
      <c r="H10" s="21">
        <f t="shared" si="5"/>
        <v>0</v>
      </c>
      <c r="I10" s="21">
        <f t="shared" si="5"/>
        <v>0</v>
      </c>
      <c r="J10" s="21">
        <f t="shared" si="5"/>
        <v>0</v>
      </c>
      <c r="K10" s="21">
        <f t="shared" si="5"/>
        <v>0</v>
      </c>
      <c r="L10" s="21">
        <f t="shared" si="5"/>
        <v>0</v>
      </c>
      <c r="M10" s="21">
        <f t="shared" si="5"/>
        <v>0</v>
      </c>
      <c r="N10" s="21">
        <f t="shared" si="5"/>
        <v>0</v>
      </c>
      <c r="O10" s="21">
        <f t="shared" si="5"/>
        <v>0</v>
      </c>
      <c r="P10" s="21">
        <f t="shared" si="5"/>
        <v>0</v>
      </c>
      <c r="Q10" s="21">
        <f t="shared" si="5"/>
        <v>0</v>
      </c>
      <c r="R10" s="21">
        <f t="shared" si="5"/>
        <v>4.0040567951318451</v>
      </c>
      <c r="S10" s="21">
        <f t="shared" si="5"/>
        <v>0</v>
      </c>
      <c r="T10" s="21">
        <f t="shared" si="5"/>
        <v>0</v>
      </c>
      <c r="U10" s="21">
        <f t="shared" si="5"/>
        <v>0</v>
      </c>
      <c r="V10" s="22">
        <f t="shared" si="5"/>
        <v>0</v>
      </c>
      <c r="W10" s="23">
        <f t="shared" si="5"/>
        <v>4.0040567951318451</v>
      </c>
    </row>
    <row r="11" spans="1:23" ht="15" customHeight="1" x14ac:dyDescent="0.2">
      <c r="A11" s="48" t="s">
        <v>33</v>
      </c>
      <c r="B11" s="27" t="s">
        <v>37</v>
      </c>
      <c r="C11" s="28" t="s">
        <v>38</v>
      </c>
      <c r="D11" s="29" t="s">
        <v>28</v>
      </c>
      <c r="E11" s="29" t="s">
        <v>28</v>
      </c>
      <c r="F11" s="64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6">
        <v>0</v>
      </c>
      <c r="W11" s="67">
        <v>0</v>
      </c>
    </row>
    <row r="12" spans="1:23" ht="15" customHeight="1" x14ac:dyDescent="0.2">
      <c r="A12" s="48" t="s">
        <v>34</v>
      </c>
      <c r="B12" s="1" t="str">
        <f>B11</f>
        <v>R00</v>
      </c>
      <c r="C12" s="30"/>
      <c r="D12" s="31"/>
      <c r="E12" s="31" t="s">
        <v>29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4">
        <v>0</v>
      </c>
      <c r="W12" s="68">
        <v>0</v>
      </c>
    </row>
    <row r="13" spans="1:23" ht="15" customHeight="1" x14ac:dyDescent="0.2">
      <c r="C13" s="30"/>
      <c r="D13" s="31"/>
      <c r="E13" s="31" t="s">
        <v>27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4">
        <v>0</v>
      </c>
      <c r="W13" s="68">
        <v>0</v>
      </c>
    </row>
    <row r="14" spans="1:23" ht="15" customHeight="1" x14ac:dyDescent="0.2">
      <c r="A14" s="48" t="s">
        <v>35</v>
      </c>
      <c r="B14" s="1" t="str">
        <f>B11</f>
        <v>R00</v>
      </c>
      <c r="C14" s="30"/>
      <c r="D14" s="31" t="s">
        <v>30</v>
      </c>
      <c r="E14" s="31" t="s">
        <v>29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4">
        <v>0</v>
      </c>
      <c r="W14" s="68">
        <v>0</v>
      </c>
    </row>
    <row r="15" spans="1:23" ht="15" customHeight="1" x14ac:dyDescent="0.2">
      <c r="C15" s="30"/>
      <c r="D15" s="31"/>
      <c r="E15" s="31" t="s">
        <v>31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4">
        <v>0</v>
      </c>
      <c r="W15" s="68">
        <v>0</v>
      </c>
    </row>
    <row r="16" spans="1:23" ht="15" customHeight="1" x14ac:dyDescent="0.2">
      <c r="C16" s="35"/>
      <c r="D16" s="36" t="s">
        <v>32</v>
      </c>
      <c r="E16" s="36"/>
      <c r="F16" s="37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9">
        <v>0</v>
      </c>
      <c r="W16" s="69">
        <v>0</v>
      </c>
    </row>
    <row r="17" spans="1:23" ht="15" customHeight="1" x14ac:dyDescent="0.2">
      <c r="A17" s="48" t="s">
        <v>33</v>
      </c>
      <c r="B17" s="27" t="s">
        <v>39</v>
      </c>
      <c r="C17" s="28" t="s">
        <v>40</v>
      </c>
      <c r="D17" s="29" t="s">
        <v>28</v>
      </c>
      <c r="E17" s="29" t="s">
        <v>28</v>
      </c>
      <c r="F17" s="64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1.7160243407707909</v>
      </c>
      <c r="S17" s="65">
        <v>0</v>
      </c>
      <c r="T17" s="65">
        <v>0</v>
      </c>
      <c r="U17" s="65">
        <v>0</v>
      </c>
      <c r="V17" s="66">
        <v>0</v>
      </c>
      <c r="W17" s="67">
        <v>1.7160243407707909</v>
      </c>
    </row>
    <row r="18" spans="1:23" ht="15" customHeight="1" x14ac:dyDescent="0.2">
      <c r="A18" s="48" t="s">
        <v>34</v>
      </c>
      <c r="B18" s="1" t="str">
        <f>B17</f>
        <v>R01</v>
      </c>
      <c r="C18" s="30"/>
      <c r="D18" s="31"/>
      <c r="E18" s="31" t="s">
        <v>29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4">
        <v>0</v>
      </c>
      <c r="W18" s="68">
        <v>0</v>
      </c>
    </row>
    <row r="19" spans="1:23" ht="15" customHeight="1" x14ac:dyDescent="0.2">
      <c r="C19" s="30"/>
      <c r="D19" s="31"/>
      <c r="E19" s="31" t="s">
        <v>27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1.7160243407707909</v>
      </c>
      <c r="S19" s="33">
        <v>0</v>
      </c>
      <c r="T19" s="33">
        <v>0</v>
      </c>
      <c r="U19" s="33">
        <v>0</v>
      </c>
      <c r="V19" s="34">
        <v>0</v>
      </c>
      <c r="W19" s="68">
        <v>1.7160243407707909</v>
      </c>
    </row>
    <row r="20" spans="1:23" ht="15" customHeight="1" x14ac:dyDescent="0.2">
      <c r="A20" s="48" t="s">
        <v>35</v>
      </c>
      <c r="B20" s="1" t="str">
        <f>B17</f>
        <v>R01</v>
      </c>
      <c r="C20" s="30"/>
      <c r="D20" s="31" t="s">
        <v>30</v>
      </c>
      <c r="E20" s="31" t="s">
        <v>29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4">
        <v>0</v>
      </c>
      <c r="W20" s="68">
        <v>0</v>
      </c>
    </row>
    <row r="21" spans="1:23" ht="15" customHeight="1" x14ac:dyDescent="0.2">
      <c r="C21" s="30"/>
      <c r="D21" s="31"/>
      <c r="E21" s="31" t="s">
        <v>31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4">
        <v>0</v>
      </c>
      <c r="W21" s="68">
        <v>0</v>
      </c>
    </row>
    <row r="22" spans="1:23" ht="15" customHeight="1" x14ac:dyDescent="0.2">
      <c r="C22" s="35"/>
      <c r="D22" s="36" t="s">
        <v>32</v>
      </c>
      <c r="E22" s="36"/>
      <c r="F22" s="37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1.7160243407707909</v>
      </c>
      <c r="S22" s="38">
        <v>0</v>
      </c>
      <c r="T22" s="38">
        <v>0</v>
      </c>
      <c r="U22" s="38">
        <v>0</v>
      </c>
      <c r="V22" s="39">
        <v>0</v>
      </c>
      <c r="W22" s="69">
        <v>1.7160243407707909</v>
      </c>
    </row>
    <row r="23" spans="1:23" ht="15" customHeight="1" x14ac:dyDescent="0.2">
      <c r="A23" s="48" t="s">
        <v>33</v>
      </c>
      <c r="B23" s="27" t="s">
        <v>41</v>
      </c>
      <c r="C23" s="28" t="s">
        <v>42</v>
      </c>
      <c r="D23" s="29" t="s">
        <v>28</v>
      </c>
      <c r="E23" s="29" t="s">
        <v>28</v>
      </c>
      <c r="F23" s="64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0.5720081135902636</v>
      </c>
      <c r="S23" s="65">
        <v>0</v>
      </c>
      <c r="T23" s="65">
        <v>0</v>
      </c>
      <c r="U23" s="65">
        <v>0</v>
      </c>
      <c r="V23" s="66">
        <v>0</v>
      </c>
      <c r="W23" s="67">
        <v>0.5720081135902636</v>
      </c>
    </row>
    <row r="24" spans="1:23" ht="15" customHeight="1" x14ac:dyDescent="0.2">
      <c r="A24" s="48" t="s">
        <v>34</v>
      </c>
      <c r="B24" s="1" t="str">
        <f>B23</f>
        <v>R02</v>
      </c>
      <c r="C24" s="30"/>
      <c r="D24" s="31"/>
      <c r="E24" s="31" t="s">
        <v>29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4">
        <v>0</v>
      </c>
      <c r="W24" s="68">
        <v>0</v>
      </c>
    </row>
    <row r="25" spans="1:23" ht="15" customHeight="1" x14ac:dyDescent="0.2">
      <c r="C25" s="30"/>
      <c r="D25" s="31"/>
      <c r="E25" s="31" t="s">
        <v>27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0.5720081135902636</v>
      </c>
      <c r="S25" s="33">
        <v>0</v>
      </c>
      <c r="T25" s="33">
        <v>0</v>
      </c>
      <c r="U25" s="33">
        <v>0</v>
      </c>
      <c r="V25" s="34">
        <v>0</v>
      </c>
      <c r="W25" s="68">
        <v>0.5720081135902636</v>
      </c>
    </row>
    <row r="26" spans="1:23" ht="15" customHeight="1" x14ac:dyDescent="0.2">
      <c r="A26" s="48" t="s">
        <v>35</v>
      </c>
      <c r="B26" s="1" t="str">
        <f>B23</f>
        <v>R02</v>
      </c>
      <c r="C26" s="30"/>
      <c r="D26" s="31" t="s">
        <v>30</v>
      </c>
      <c r="E26" s="31" t="s">
        <v>29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4">
        <v>0</v>
      </c>
      <c r="W26" s="68">
        <v>0</v>
      </c>
    </row>
    <row r="27" spans="1:23" ht="15" customHeight="1" x14ac:dyDescent="0.2">
      <c r="C27" s="30"/>
      <c r="D27" s="31"/>
      <c r="E27" s="31" t="s">
        <v>31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4">
        <v>0</v>
      </c>
      <c r="W27" s="68">
        <v>0</v>
      </c>
    </row>
    <row r="28" spans="1:23" ht="15" customHeight="1" x14ac:dyDescent="0.2">
      <c r="C28" s="35"/>
      <c r="D28" s="36" t="s">
        <v>32</v>
      </c>
      <c r="E28" s="36"/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0.5720081135902636</v>
      </c>
      <c r="S28" s="38">
        <v>0</v>
      </c>
      <c r="T28" s="38">
        <v>0</v>
      </c>
      <c r="U28" s="38">
        <v>0</v>
      </c>
      <c r="V28" s="39">
        <v>0</v>
      </c>
      <c r="W28" s="69">
        <v>0.5720081135902636</v>
      </c>
    </row>
    <row r="29" spans="1:23" ht="15" customHeight="1" x14ac:dyDescent="0.2">
      <c r="A29" s="48" t="s">
        <v>33</v>
      </c>
      <c r="B29" s="27" t="s">
        <v>43</v>
      </c>
      <c r="C29" s="28" t="s">
        <v>44</v>
      </c>
      <c r="D29" s="29" t="s">
        <v>28</v>
      </c>
      <c r="E29" s="29" t="s">
        <v>28</v>
      </c>
      <c r="F29" s="64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1.1440162271805272</v>
      </c>
      <c r="S29" s="65">
        <v>0</v>
      </c>
      <c r="T29" s="65">
        <v>0</v>
      </c>
      <c r="U29" s="65">
        <v>0</v>
      </c>
      <c r="V29" s="66">
        <v>0</v>
      </c>
      <c r="W29" s="67">
        <v>1.1440162271805272</v>
      </c>
    </row>
    <row r="30" spans="1:23" ht="15" customHeight="1" x14ac:dyDescent="0.2">
      <c r="A30" s="48" t="s">
        <v>34</v>
      </c>
      <c r="B30" s="1" t="str">
        <f>B29</f>
        <v>R03</v>
      </c>
      <c r="C30" s="30"/>
      <c r="D30" s="31"/>
      <c r="E30" s="31" t="s">
        <v>29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4">
        <v>0</v>
      </c>
      <c r="W30" s="68">
        <v>0</v>
      </c>
    </row>
    <row r="31" spans="1:23" ht="15" customHeight="1" x14ac:dyDescent="0.2">
      <c r="C31" s="30"/>
      <c r="D31" s="31"/>
      <c r="E31" s="31" t="s">
        <v>27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1.1440162271805272</v>
      </c>
      <c r="S31" s="33">
        <v>0</v>
      </c>
      <c r="T31" s="33">
        <v>0</v>
      </c>
      <c r="U31" s="33">
        <v>0</v>
      </c>
      <c r="V31" s="34">
        <v>0</v>
      </c>
      <c r="W31" s="68">
        <v>1.1440162271805272</v>
      </c>
    </row>
    <row r="32" spans="1:23" ht="15" customHeight="1" x14ac:dyDescent="0.2">
      <c r="A32" s="48" t="s">
        <v>35</v>
      </c>
      <c r="B32" s="1" t="str">
        <f>B29</f>
        <v>R03</v>
      </c>
      <c r="C32" s="30"/>
      <c r="D32" s="31" t="s">
        <v>30</v>
      </c>
      <c r="E32" s="31" t="s">
        <v>29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4">
        <v>0</v>
      </c>
      <c r="W32" s="68">
        <v>0</v>
      </c>
    </row>
    <row r="33" spans="1:23" ht="15" customHeight="1" x14ac:dyDescent="0.2">
      <c r="C33" s="30"/>
      <c r="D33" s="31"/>
      <c r="E33" s="31" t="s">
        <v>31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4">
        <v>0</v>
      </c>
      <c r="W33" s="68">
        <v>0</v>
      </c>
    </row>
    <row r="34" spans="1:23" ht="15" customHeight="1" x14ac:dyDescent="0.2">
      <c r="C34" s="30"/>
      <c r="D34" s="51" t="s">
        <v>32</v>
      </c>
      <c r="E34" s="51"/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1.1440162271805272</v>
      </c>
      <c r="S34" s="33">
        <v>0</v>
      </c>
      <c r="T34" s="33">
        <v>0</v>
      </c>
      <c r="U34" s="33">
        <v>0</v>
      </c>
      <c r="V34" s="34">
        <v>0</v>
      </c>
      <c r="W34" s="68">
        <v>1.1440162271805272</v>
      </c>
    </row>
    <row r="35" spans="1:23" ht="15" customHeight="1" x14ac:dyDescent="0.2">
      <c r="A35" s="48" t="s">
        <v>33</v>
      </c>
      <c r="B35" s="27" t="s">
        <v>79</v>
      </c>
      <c r="C35" s="28" t="s">
        <v>84</v>
      </c>
      <c r="D35" s="29" t="s">
        <v>28</v>
      </c>
      <c r="E35" s="29" t="s">
        <v>28</v>
      </c>
      <c r="F35" s="64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0.5720081135902636</v>
      </c>
      <c r="S35" s="65">
        <v>0</v>
      </c>
      <c r="T35" s="65">
        <v>0</v>
      </c>
      <c r="U35" s="65">
        <v>0</v>
      </c>
      <c r="V35" s="66">
        <v>0</v>
      </c>
      <c r="W35" s="67">
        <v>0.5720081135902636</v>
      </c>
    </row>
    <row r="36" spans="1:23" ht="15" customHeight="1" x14ac:dyDescent="0.2">
      <c r="A36" s="48" t="s">
        <v>34</v>
      </c>
      <c r="B36" s="1" t="str">
        <f>B35</f>
        <v>R04</v>
      </c>
      <c r="C36" s="30"/>
      <c r="D36" s="31"/>
      <c r="E36" s="31" t="s">
        <v>29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4">
        <v>0</v>
      </c>
      <c r="W36" s="68">
        <v>0</v>
      </c>
    </row>
    <row r="37" spans="1:23" ht="15" customHeight="1" x14ac:dyDescent="0.2">
      <c r="C37" s="30"/>
      <c r="D37" s="31"/>
      <c r="E37" s="31" t="s">
        <v>27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0.5720081135902636</v>
      </c>
      <c r="S37" s="33">
        <v>0</v>
      </c>
      <c r="T37" s="33">
        <v>0</v>
      </c>
      <c r="U37" s="33">
        <v>0</v>
      </c>
      <c r="V37" s="34">
        <v>0</v>
      </c>
      <c r="W37" s="68">
        <v>0.5720081135902636</v>
      </c>
    </row>
    <row r="38" spans="1:23" ht="15" customHeight="1" x14ac:dyDescent="0.2">
      <c r="A38" s="48" t="s">
        <v>35</v>
      </c>
      <c r="B38" s="1" t="str">
        <f>B35</f>
        <v>R04</v>
      </c>
      <c r="C38" s="30"/>
      <c r="D38" s="31" t="s">
        <v>30</v>
      </c>
      <c r="E38" s="31" t="s">
        <v>29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4">
        <v>0</v>
      </c>
      <c r="W38" s="68">
        <v>0</v>
      </c>
    </row>
    <row r="39" spans="1:23" ht="15" customHeight="1" x14ac:dyDescent="0.2">
      <c r="C39" s="30"/>
      <c r="D39" s="31"/>
      <c r="E39" s="31" t="s">
        <v>31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4">
        <v>0</v>
      </c>
      <c r="W39" s="68">
        <v>0</v>
      </c>
    </row>
    <row r="40" spans="1:23" ht="15" customHeight="1" x14ac:dyDescent="0.2">
      <c r="C40" s="40"/>
      <c r="D40" s="41" t="s">
        <v>32</v>
      </c>
      <c r="E40" s="41"/>
      <c r="F40" s="42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0.5720081135902636</v>
      </c>
      <c r="S40" s="43">
        <v>0</v>
      </c>
      <c r="T40" s="43">
        <v>0</v>
      </c>
      <c r="U40" s="43">
        <v>0</v>
      </c>
      <c r="V40" s="44">
        <v>0</v>
      </c>
      <c r="W40" s="70">
        <v>0.5720081135902636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14</vt:i4>
      </vt:variant>
    </vt:vector>
  </HeadingPairs>
  <TitlesOfParts>
    <vt:vector size="22" baseType="lpstr">
      <vt:lpstr>data58_2 B</vt:lpstr>
      <vt:lpstr>Table 1.15</vt:lpstr>
      <vt:lpstr>ปกติ 1.15.1</vt:lpstr>
      <vt:lpstr>ปท 1.15.1_1</vt:lpstr>
      <vt:lpstr>ปบ 1.15.1_2</vt:lpstr>
      <vt:lpstr>พิเศษ 1.15.2</vt:lpstr>
      <vt:lpstr>พท 1.15.2_1</vt:lpstr>
      <vt:lpstr>พบ 1.15.2_2</vt:lpstr>
      <vt:lpstr>'Table 1.15'!Print_Area</vt:lpstr>
      <vt:lpstr>'ปกติ 1.15.1'!Print_Area</vt:lpstr>
      <vt:lpstr>'ปท 1.15.1_1'!Print_Area</vt:lpstr>
      <vt:lpstr>'ปบ 1.15.1_2'!Print_Area</vt:lpstr>
      <vt:lpstr>'พท 1.15.2_1'!Print_Area</vt:lpstr>
      <vt:lpstr>'พบ 1.15.2_2'!Print_Area</vt:lpstr>
      <vt:lpstr>'พิเศษ 1.15.2'!Print_Area</vt:lpstr>
      <vt:lpstr>'Table 1.15'!Print_Titles</vt:lpstr>
      <vt:lpstr>'ปกติ 1.15.1'!Print_Titles</vt:lpstr>
      <vt:lpstr>'ปท 1.15.1_1'!Print_Titles</vt:lpstr>
      <vt:lpstr>'ปบ 1.15.1_2'!Print_Titles</vt:lpstr>
      <vt:lpstr>'พท 1.15.2_1'!Print_Titles</vt:lpstr>
      <vt:lpstr>'พบ 1.15.2_2'!Print_Titles</vt:lpstr>
      <vt:lpstr>'พิเศษ 1.15.2'!Print_Titles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2014-11-17T03:07:50Z</cp:lastPrinted>
  <dcterms:created xsi:type="dcterms:W3CDTF">2010-10-22T06:52:07Z</dcterms:created>
  <dcterms:modified xsi:type="dcterms:W3CDTF">2016-03-09T08:25:25Z</dcterms:modified>
</cp:coreProperties>
</file>