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T2 กำแพงแสน" sheetId="1" r:id="rId1"/>
    <sheet name="T2.0.1" sheetId="2" r:id="rId2"/>
    <sheet name="T2.0.1.1ต้น" sheetId="3" r:id="rId3"/>
    <sheet name="T2.0.1.2ปลาย" sheetId="4" r:id="rId4"/>
    <sheet name="T2.0.2ปกติ" sheetId="5" r:id="rId5"/>
    <sheet name="T2.0.2.1ปกติต้น" sheetId="6" r:id="rId6"/>
    <sheet name="T2.0.2.2ปกติปลาย" sheetId="7" r:id="rId7"/>
    <sheet name="T2.0.3พิเศษ" sheetId="8" r:id="rId8"/>
    <sheet name="T2.0.3.1พิเศษต้น" sheetId="9" r:id="rId9"/>
    <sheet name="T2.0.3.2พิเศษปลาย" sheetId="10" r:id="rId10"/>
  </sheets>
  <definedNames>
    <definedName name="dbo_fulltime_Query">#REF!</definedName>
    <definedName name="_xlnm.Print_Area" localSheetId="3">'T2.0.1.2ปลาย'!$A$1:$L$46</definedName>
    <definedName name="_xlnm.Print_Titles" localSheetId="0">'T2 กำแพงแสน'!$3:$4</definedName>
    <definedName name="_xlnm.Print_Titles" localSheetId="1">'T2.0.1'!$3:$4</definedName>
    <definedName name="_xlnm.Print_Titles" localSheetId="2">'T2.0.1.1ต้น'!$3:$4</definedName>
    <definedName name="_xlnm.Print_Titles" localSheetId="3">'T2.0.1.2ปลาย'!$3:$4</definedName>
    <definedName name="_xlnm.Print_Titles" localSheetId="5">'T2.0.2.1ปกติต้น'!$3:$4</definedName>
    <definedName name="_xlnm.Print_Titles" localSheetId="6">'T2.0.2.2ปกติปลาย'!$3:$4</definedName>
    <definedName name="_xlnm.Print_Titles" localSheetId="4">'T2.0.2ปกติ'!$3:$4</definedName>
    <definedName name="_xlnm.Print_Titles" localSheetId="8">'T2.0.3.1พิเศษต้น'!$3:$4</definedName>
    <definedName name="_xlnm.Print_Titles" localSheetId="9">'T2.0.3.2พิเศษปลาย'!$3:$4</definedName>
    <definedName name="_xlnm.Print_Titles" localSheetId="7">'T2.0.3พิเศษ'!$3:$4</definedName>
  </definedNames>
  <calcPr fullCalcOnLoad="1"/>
</workbook>
</file>

<file path=xl/sharedStrings.xml><?xml version="1.0" encoding="utf-8"?>
<sst xmlns="http://schemas.openxmlformats.org/spreadsheetml/2006/main" count="792" uniqueCount="42">
  <si>
    <t>ป.ตรี</t>
  </si>
  <si>
    <t>บว.</t>
  </si>
  <si>
    <t>รวม</t>
  </si>
  <si>
    <t>&gt;ป.ตรี</t>
  </si>
  <si>
    <t>ปรับค่า</t>
  </si>
  <si>
    <t>รวม(ปรับค่า)</t>
  </si>
  <si>
    <t>ระดับวิชา</t>
  </si>
  <si>
    <t>ระดับนิสิต</t>
  </si>
  <si>
    <t xml:space="preserve">จำนวนนิสิตเต็มเวลา (FTES) จำแนกตามคณะที่นิสิตสังกัด </t>
  </si>
  <si>
    <t>ที่เปิดสอน</t>
  </si>
  <si>
    <t>ผู้เรียน</t>
  </si>
  <si>
    <t>เกษตร กพส.</t>
  </si>
  <si>
    <t>ประมง กพส.</t>
  </si>
  <si>
    <t>วิศวะ กพส.</t>
  </si>
  <si>
    <t>ศวท.</t>
  </si>
  <si>
    <t>ศษพ.</t>
  </si>
  <si>
    <t>สพ. กพส.</t>
  </si>
  <si>
    <t>สหวิทยาการ กพส.</t>
  </si>
  <si>
    <t>วิทยาศาสตร์การกีฬา</t>
  </si>
  <si>
    <t>คณะศิลปศาสตร์และวิทยาศาสตร์</t>
  </si>
  <si>
    <t>คณะศึกษาศาสตร์และพัฒนศาสตร์</t>
  </si>
  <si>
    <t>คณะวิทยาศาสตร์การกีฬา</t>
  </si>
  <si>
    <t>คณะเกษตร กำแพงแสน</t>
  </si>
  <si>
    <t>คณะวิศวกรรมศาสตร์ กำแพงแสน</t>
  </si>
  <si>
    <t>โครงการสหวิทยาการ กำแพงแสน</t>
  </si>
  <si>
    <t>วิทยาเขตกำแพงแสน</t>
  </si>
  <si>
    <t>วิทยาเขต/คณะที่สอน</t>
  </si>
  <si>
    <t>ภาคต้น</t>
  </si>
  <si>
    <t>ภาคปลาย</t>
  </si>
  <si>
    <t>เฉลี่ยปีการศึกษา</t>
  </si>
  <si>
    <t>ภาคปกติ</t>
  </si>
  <si>
    <t>ภาคพิเศษ</t>
  </si>
  <si>
    <t>ตารางที่ 2 จำนวนนิสิตเต็มเวลา (FTES) วิทยาเขตกำแพงแสน ประจำปีการศึกษา 2554</t>
  </si>
  <si>
    <t>ตารางที่ 2.0.1 จำนวนนิสิตเต็มเวลา (FTES) ของวิทยาเขตกำแพงแสน ประจำปีการศึกษา 2554 (จำแนกตามคณะที่นิสิตสังกัด)</t>
  </si>
  <si>
    <t>ตารางที่ 2.0.1_1 จำนวนนิสิตเต็มเวลา (FTES) ของวิทยาเขตกำแพงแสน ประจำภาคต้น ปีการศึกษา 2554 (จำแนกตามคณะที่นิสิตสังกัด)</t>
  </si>
  <si>
    <t>ตารางที่ 2.0.1_2 จำนวนนิสิตเต็มเวลา (FTES) ของวิทยาเขตกำแพงแสน ประจำภาคปลาย ปีการศึกษา 2554 (จำแนกตามคณะที่นิสิตสังกัด)</t>
  </si>
  <si>
    <t>ตารางที่ 2.0.2 จำนวนนิสิตเต็มเวลา (FTES) ภาคปกติของวิทยาเขตกำแพงแสน ประจำปีการศึกษา 2554 (จำแนกตามคณะที่นิสิตสังกัด)</t>
  </si>
  <si>
    <t>ตารางที่ 2.0.2_1 จำนวนนิสิตเต็มเวลา (FTES) ภาคปกติ ของวิทยาเขตกำแพงแสน ประจำภาคต้น ปีการศึกษา 2554 (จำแนกตามคณะที่นิสิตสังกัด)</t>
  </si>
  <si>
    <t>ตารางที่ 2.0.2_2 จำนวนนิสิตเต็มเวลา (FTES) ภาคปกติ ของวิทยาเขตกำแพงแสน ประจำภาคปลาย ปีการศึกษา 2554 (จำแนกตามคณะที่นิสิตสังกัด)</t>
  </si>
  <si>
    <t>ตารางที่ 2.0.3 จำนวนนิสิตเต็มเวลา (FTES) ภาคพิเศษของวิทยาเขตกำแพงแสน ประจำปีการศึกษา 2554 (จำแนกตามคณะที่นิสิตสังกัด)</t>
  </si>
  <si>
    <t>ตารางที่ 2.0.3_1 จำนวนนิสิตเต็มเวลา (FTES) ภาคพิเศษ ของวิทยาเขตกำแพงแสน ประจำภาคต้น ปีการศึกษา 2554 (จำแนกตามคณะที่นิสิตสังกัด)</t>
  </si>
  <si>
    <t>ตารางที่ 2.0.3_2 จำนวนนิสิตเต็มเวลา (FTES) ภาคพิเศษ ของวิทยาเขตกำแพงแสน ประจำภาคปลาย ปีการศึกษา 2554 (จำแนกตามคณะที่นิสิตสังกัด)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</si>
</sst>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1">
    <font>
      <sz val="10"/>
      <name val="Arial"/>
      <family val="0"/>
    </font>
    <font>
      <sz val="11"/>
      <color indexed="8"/>
      <name val="Tahoma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18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0"/>
      <name val="MS Sans Serif"/>
      <family val="2"/>
    </font>
    <font>
      <b/>
      <sz val="14"/>
      <color indexed="18"/>
      <name val="TH SarabunPSK"/>
      <family val="2"/>
    </font>
    <font>
      <b/>
      <sz val="10"/>
      <color indexed="18"/>
      <name val="Arial Narrow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3" tint="-0.24997000396251678"/>
      <name val="TH SarabunPSK"/>
      <family val="2"/>
    </font>
    <font>
      <b/>
      <sz val="10"/>
      <color theme="3" tint="-0.24997000396251678"/>
      <name val="Arial Narrow"/>
      <family val="2"/>
    </font>
    <font>
      <b/>
      <sz val="16"/>
      <color theme="3" tint="-0.24997000396251678"/>
      <name val="TH SarabunPSK"/>
      <family val="2"/>
    </font>
    <font>
      <b/>
      <sz val="10"/>
      <color theme="3" tint="-0.24997000396251678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37" borderId="0" applyNumberFormat="0" applyBorder="0" applyAlignment="0" applyProtection="0"/>
    <xf numFmtId="0" fontId="9" fillId="3" borderId="0" applyNumberFormat="0" applyBorder="0" applyAlignment="0" applyProtection="0"/>
    <xf numFmtId="0" fontId="13" fillId="38" borderId="1" applyNumberFormat="0" applyAlignment="0" applyProtection="0"/>
    <xf numFmtId="0" fontId="15" fillId="39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40" borderId="0" applyNumberFormat="0" applyBorder="0" applyAlignment="0" applyProtection="0"/>
    <xf numFmtId="0" fontId="20" fillId="0" borderId="0">
      <alignment/>
      <protection/>
    </xf>
    <xf numFmtId="0" fontId="26" fillId="41" borderId="7" applyNumberFormat="0" applyFont="0" applyAlignment="0" applyProtection="0"/>
    <xf numFmtId="0" fontId="12" fillId="38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2" fillId="42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3" borderId="11" applyNumberFormat="0" applyAlignment="0" applyProtection="0"/>
    <xf numFmtId="0" fontId="37" fillId="0" borderId="12" applyNumberFormat="0" applyFill="0" applyAlignment="0" applyProtection="0"/>
    <xf numFmtId="0" fontId="38" fillId="44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9" fillId="45" borderId="10" applyNumberFormat="0" applyAlignment="0" applyProtection="0"/>
    <xf numFmtId="0" fontId="40" fillId="4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43" fillId="42" borderId="14" applyNumberFormat="0" applyAlignment="0" applyProtection="0"/>
    <xf numFmtId="0" fontId="0" fillId="54" borderId="15" applyNumberFormat="0" applyFont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43" fontId="21" fillId="0" borderId="0" xfId="8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9" xfId="89" applyFont="1" applyFill="1" applyBorder="1" applyAlignment="1">
      <alignment horizontal="center" shrinkToFit="1"/>
      <protection/>
    </xf>
    <xf numFmtId="43" fontId="21" fillId="0" borderId="19" xfId="80" applyFont="1" applyFill="1" applyBorder="1" applyAlignment="1">
      <alignment horizontal="center" shrinkToFit="1"/>
    </xf>
    <xf numFmtId="0" fontId="21" fillId="0" borderId="19" xfId="89" applyFont="1" applyFill="1" applyBorder="1" applyAlignment="1">
      <alignment horizontal="centerContinuous" shrinkToFit="1"/>
      <protection/>
    </xf>
    <xf numFmtId="0" fontId="21" fillId="0" borderId="20" xfId="89" applyFont="1" applyFill="1" applyBorder="1" applyAlignment="1">
      <alignment horizontal="center"/>
      <protection/>
    </xf>
    <xf numFmtId="43" fontId="21" fillId="0" borderId="20" xfId="80" applyFont="1" applyFill="1" applyBorder="1" applyAlignment="1">
      <alignment horizontal="center"/>
    </xf>
    <xf numFmtId="0" fontId="21" fillId="0" borderId="19" xfId="89" applyFont="1" applyFill="1" applyBorder="1" applyAlignment="1">
      <alignment horizontal="center"/>
      <protection/>
    </xf>
    <xf numFmtId="43" fontId="21" fillId="0" borderId="19" xfId="80" applyFont="1" applyFill="1" applyBorder="1" applyAlignment="1">
      <alignment horizontal="center"/>
    </xf>
    <xf numFmtId="0" fontId="21" fillId="0" borderId="21" xfId="89" applyFont="1" applyFill="1" applyBorder="1" applyAlignment="1">
      <alignment horizontal="center"/>
      <protection/>
    </xf>
    <xf numFmtId="0" fontId="21" fillId="0" borderId="21" xfId="89" applyFont="1" applyFill="1" applyBorder="1" applyAlignment="1">
      <alignment horizontal="centerContinuous"/>
      <protection/>
    </xf>
    <xf numFmtId="43" fontId="21" fillId="0" borderId="21" xfId="80" applyFont="1" applyFill="1" applyBorder="1" applyAlignment="1">
      <alignment horizontal="center"/>
    </xf>
    <xf numFmtId="0" fontId="21" fillId="0" borderId="19" xfId="89" applyFont="1" applyFill="1" applyBorder="1" applyAlignment="1">
      <alignment horizontal="centerContinuous"/>
      <protection/>
    </xf>
    <xf numFmtId="43" fontId="21" fillId="0" borderId="19" xfId="80" applyFont="1" applyFill="1" applyBorder="1" applyAlignment="1">
      <alignment horizontal="centerContinuous"/>
    </xf>
    <xf numFmtId="43" fontId="21" fillId="0" borderId="20" xfId="80" applyFont="1" applyFill="1" applyBorder="1" applyAlignment="1">
      <alignment/>
    </xf>
    <xf numFmtId="43" fontId="21" fillId="0" borderId="19" xfId="80" applyFont="1" applyFill="1" applyBorder="1" applyAlignment="1">
      <alignment/>
    </xf>
    <xf numFmtId="43" fontId="21" fillId="0" borderId="21" xfId="80" applyFont="1" applyFill="1" applyBorder="1" applyAlignment="1">
      <alignment/>
    </xf>
    <xf numFmtId="0" fontId="21" fillId="0" borderId="22" xfId="89" applyFont="1" applyFill="1" applyBorder="1" applyAlignment="1">
      <alignment horizontal="center"/>
      <protection/>
    </xf>
    <xf numFmtId="0" fontId="21" fillId="0" borderId="22" xfId="89" applyFont="1" applyFill="1" applyBorder="1" applyAlignment="1">
      <alignment horizontal="centerContinuous"/>
      <protection/>
    </xf>
    <xf numFmtId="43" fontId="21" fillId="0" borderId="22" xfId="80" applyFont="1" applyFill="1" applyBorder="1" applyAlignment="1">
      <alignment/>
    </xf>
    <xf numFmtId="0" fontId="24" fillId="0" borderId="0" xfId="88" applyFont="1">
      <alignment/>
      <protection/>
    </xf>
    <xf numFmtId="0" fontId="25" fillId="0" borderId="0" xfId="89" applyFont="1" applyFill="1" applyAlignment="1">
      <alignment horizontal="center"/>
      <protection/>
    </xf>
    <xf numFmtId="0" fontId="25" fillId="0" borderId="0" xfId="89" applyFont="1" applyFill="1" applyAlignment="1">
      <alignment/>
      <protection/>
    </xf>
    <xf numFmtId="0" fontId="25" fillId="0" borderId="0" xfId="88" applyFont="1">
      <alignment/>
      <protection/>
    </xf>
    <xf numFmtId="43" fontId="24" fillId="0" borderId="0" xfId="88" applyNumberFormat="1" applyFont="1">
      <alignment/>
      <protection/>
    </xf>
    <xf numFmtId="0" fontId="25" fillId="0" borderId="23" xfId="89" applyFont="1" applyFill="1" applyBorder="1" applyAlignment="1">
      <alignment horizontal="center"/>
      <protection/>
    </xf>
    <xf numFmtId="43" fontId="25" fillId="0" borderId="24" xfId="81" applyFont="1" applyFill="1" applyBorder="1" applyAlignment="1">
      <alignment horizontal="center"/>
    </xf>
    <xf numFmtId="43" fontId="25" fillId="0" borderId="25" xfId="81" applyFont="1" applyFill="1" applyBorder="1" applyAlignment="1">
      <alignment horizontal="center"/>
    </xf>
    <xf numFmtId="43" fontId="25" fillId="0" borderId="23" xfId="81" applyFont="1" applyFill="1" applyBorder="1" applyAlignment="1">
      <alignment horizontal="center"/>
    </xf>
    <xf numFmtId="0" fontId="25" fillId="0" borderId="19" xfId="89" applyFont="1" applyFill="1" applyBorder="1" applyAlignment="1">
      <alignment/>
      <protection/>
    </xf>
    <xf numFmtId="0" fontId="25" fillId="0" borderId="19" xfId="89" applyFont="1" applyFill="1" applyBorder="1" applyAlignment="1">
      <alignment horizontal="center"/>
      <protection/>
    </xf>
    <xf numFmtId="43" fontId="25" fillId="0" borderId="26" xfId="81" applyFont="1" applyFill="1" applyBorder="1" applyAlignment="1">
      <alignment horizontal="center"/>
    </xf>
    <xf numFmtId="43" fontId="25" fillId="0" borderId="27" xfId="81" applyFont="1" applyFill="1" applyBorder="1" applyAlignment="1">
      <alignment horizontal="center"/>
    </xf>
    <xf numFmtId="43" fontId="25" fillId="0" borderId="19" xfId="81" applyFont="1" applyFill="1" applyBorder="1" applyAlignment="1">
      <alignment horizontal="center"/>
    </xf>
    <xf numFmtId="0" fontId="25" fillId="0" borderId="28" xfId="89" applyFont="1" applyFill="1" applyBorder="1" applyAlignment="1">
      <alignment/>
      <protection/>
    </xf>
    <xf numFmtId="0" fontId="25" fillId="0" borderId="28" xfId="89" applyFont="1" applyFill="1" applyBorder="1" applyAlignment="1">
      <alignment horizontal="centerContinuous"/>
      <protection/>
    </xf>
    <xf numFmtId="43" fontId="25" fillId="0" borderId="29" xfId="81" applyFont="1" applyFill="1" applyBorder="1" applyAlignment="1">
      <alignment horizontal="center"/>
    </xf>
    <xf numFmtId="43" fontId="25" fillId="0" borderId="30" xfId="81" applyFont="1" applyFill="1" applyBorder="1" applyAlignment="1">
      <alignment horizontal="center"/>
    </xf>
    <xf numFmtId="43" fontId="25" fillId="0" borderId="28" xfId="81" applyFont="1" applyFill="1" applyBorder="1" applyAlignment="1">
      <alignment horizontal="center"/>
    </xf>
    <xf numFmtId="0" fontId="25" fillId="0" borderId="19" xfId="89" applyFont="1" applyFill="1" applyBorder="1" applyAlignment="1">
      <alignment horizontal="centerContinuous"/>
      <protection/>
    </xf>
    <xf numFmtId="0" fontId="25" fillId="0" borderId="23" xfId="89" applyFont="1" applyFill="1" applyBorder="1" applyAlignment="1">
      <alignment horizontal="center" shrinkToFit="1"/>
      <protection/>
    </xf>
    <xf numFmtId="0" fontId="25" fillId="0" borderId="19" xfId="89" applyFont="1" applyFill="1" applyBorder="1" applyAlignment="1">
      <alignment shrinkToFit="1"/>
      <protection/>
    </xf>
    <xf numFmtId="0" fontId="25" fillId="0" borderId="19" xfId="89" applyFont="1" applyFill="1" applyBorder="1" applyAlignment="1">
      <alignment horizontal="center" shrinkToFit="1"/>
      <protection/>
    </xf>
    <xf numFmtId="0" fontId="25" fillId="0" borderId="28" xfId="89" applyFont="1" applyFill="1" applyBorder="1" applyAlignment="1">
      <alignment shrinkToFit="1"/>
      <protection/>
    </xf>
    <xf numFmtId="0" fontId="25" fillId="0" borderId="28" xfId="89" applyFont="1" applyFill="1" applyBorder="1" applyAlignment="1">
      <alignment horizontal="centerContinuous" shrinkToFit="1"/>
      <protection/>
    </xf>
    <xf numFmtId="0" fontId="25" fillId="0" borderId="19" xfId="89" applyFont="1" applyFill="1" applyBorder="1" applyAlignment="1">
      <alignment horizontal="centerContinuous" shrinkToFit="1"/>
      <protection/>
    </xf>
    <xf numFmtId="43" fontId="25" fillId="0" borderId="24" xfId="81" applyFont="1" applyFill="1" applyBorder="1" applyAlignment="1">
      <alignment horizontal="center" shrinkToFit="1"/>
    </xf>
    <xf numFmtId="43" fontId="25" fillId="0" borderId="25" xfId="81" applyFont="1" applyFill="1" applyBorder="1" applyAlignment="1">
      <alignment horizontal="center" shrinkToFit="1"/>
    </xf>
    <xf numFmtId="43" fontId="25" fillId="0" borderId="23" xfId="81" applyFont="1" applyFill="1" applyBorder="1" applyAlignment="1">
      <alignment horizontal="center" shrinkToFit="1"/>
    </xf>
    <xf numFmtId="0" fontId="25" fillId="0" borderId="0" xfId="88" applyFont="1" applyFill="1" applyBorder="1" applyAlignment="1">
      <alignment/>
      <protection/>
    </xf>
    <xf numFmtId="43" fontId="25" fillId="0" borderId="26" xfId="81" applyFont="1" applyFill="1" applyBorder="1" applyAlignment="1">
      <alignment horizontal="center" shrinkToFit="1"/>
    </xf>
    <xf numFmtId="43" fontId="25" fillId="0" borderId="27" xfId="81" applyFont="1" applyFill="1" applyBorder="1" applyAlignment="1">
      <alignment horizontal="center" shrinkToFit="1"/>
    </xf>
    <xf numFmtId="43" fontId="25" fillId="0" borderId="19" xfId="81" applyFont="1" applyFill="1" applyBorder="1" applyAlignment="1">
      <alignment horizontal="center" shrinkToFit="1"/>
    </xf>
    <xf numFmtId="43" fontId="25" fillId="0" borderId="29" xfId="81" applyFont="1" applyFill="1" applyBorder="1" applyAlignment="1">
      <alignment horizontal="center" shrinkToFit="1"/>
    </xf>
    <xf numFmtId="43" fontId="25" fillId="0" borderId="30" xfId="81" applyFont="1" applyFill="1" applyBorder="1" applyAlignment="1">
      <alignment horizontal="center" shrinkToFit="1"/>
    </xf>
    <xf numFmtId="43" fontId="25" fillId="0" borderId="28" xfId="81" applyFont="1" applyFill="1" applyBorder="1" applyAlignment="1">
      <alignment horizontal="center" shrinkToFit="1"/>
    </xf>
    <xf numFmtId="0" fontId="25" fillId="0" borderId="22" xfId="89" applyFont="1" applyFill="1" applyBorder="1" applyAlignment="1">
      <alignment/>
      <protection/>
    </xf>
    <xf numFmtId="0" fontId="25" fillId="0" borderId="22" xfId="89" applyFont="1" applyFill="1" applyBorder="1" applyAlignment="1">
      <alignment horizontal="centerContinuous" shrinkToFit="1"/>
      <protection/>
    </xf>
    <xf numFmtId="43" fontId="25" fillId="0" borderId="31" xfId="81" applyFont="1" applyFill="1" applyBorder="1" applyAlignment="1">
      <alignment horizontal="center" shrinkToFit="1"/>
    </xf>
    <xf numFmtId="43" fontId="25" fillId="0" borderId="32" xfId="81" applyFont="1" applyFill="1" applyBorder="1" applyAlignment="1">
      <alignment horizontal="center" shrinkToFit="1"/>
    </xf>
    <xf numFmtId="43" fontId="25" fillId="0" borderId="22" xfId="81" applyFont="1" applyFill="1" applyBorder="1" applyAlignment="1">
      <alignment horizontal="center" shrinkToFi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89" applyFont="1" applyFill="1" applyBorder="1" applyAlignment="1">
      <alignment horizontal="center"/>
      <protection/>
    </xf>
    <xf numFmtId="43" fontId="2" fillId="0" borderId="0" xfId="81" applyFont="1" applyFill="1" applyBorder="1" applyAlignment="1">
      <alignment horizontal="centerContinuous"/>
    </xf>
    <xf numFmtId="43" fontId="2" fillId="0" borderId="0" xfId="81" applyFont="1" applyFill="1" applyBorder="1" applyAlignment="1">
      <alignment horizontal="center"/>
    </xf>
    <xf numFmtId="43" fontId="24" fillId="0" borderId="0" xfId="0" applyNumberFormat="1" applyFont="1" applyAlignment="1">
      <alignment/>
    </xf>
    <xf numFmtId="43" fontId="3" fillId="0" borderId="0" xfId="81" applyFont="1" applyFill="1" applyBorder="1" applyAlignment="1">
      <alignment horizontal="center"/>
    </xf>
    <xf numFmtId="43" fontId="25" fillId="0" borderId="24" xfId="80" applyFont="1" applyFill="1" applyBorder="1" applyAlignment="1">
      <alignment horizontal="center"/>
    </xf>
    <xf numFmtId="43" fontId="25" fillId="0" borderId="25" xfId="80" applyFont="1" applyFill="1" applyBorder="1" applyAlignment="1">
      <alignment horizontal="center"/>
    </xf>
    <xf numFmtId="43" fontId="25" fillId="0" borderId="23" xfId="80" applyFont="1" applyFill="1" applyBorder="1" applyAlignment="1">
      <alignment horizontal="center"/>
    </xf>
    <xf numFmtId="43" fontId="25" fillId="0" borderId="26" xfId="80" applyFont="1" applyFill="1" applyBorder="1" applyAlignment="1">
      <alignment horizontal="center"/>
    </xf>
    <xf numFmtId="43" fontId="25" fillId="0" borderId="27" xfId="80" applyFont="1" applyFill="1" applyBorder="1" applyAlignment="1">
      <alignment horizontal="center"/>
    </xf>
    <xf numFmtId="43" fontId="25" fillId="0" borderId="19" xfId="80" applyFont="1" applyFill="1" applyBorder="1" applyAlignment="1">
      <alignment horizontal="center"/>
    </xf>
    <xf numFmtId="43" fontId="25" fillId="0" borderId="29" xfId="80" applyFont="1" applyFill="1" applyBorder="1" applyAlignment="1">
      <alignment horizontal="center"/>
    </xf>
    <xf numFmtId="43" fontId="25" fillId="0" borderId="30" xfId="80" applyFont="1" applyFill="1" applyBorder="1" applyAlignment="1">
      <alignment horizontal="center"/>
    </xf>
    <xf numFmtId="43" fontId="25" fillId="0" borderId="28" xfId="80" applyFont="1" applyFill="1" applyBorder="1" applyAlignment="1">
      <alignment horizontal="center"/>
    </xf>
    <xf numFmtId="43" fontId="25" fillId="0" borderId="24" xfId="80" applyFont="1" applyFill="1" applyBorder="1" applyAlignment="1">
      <alignment horizontal="center" shrinkToFit="1"/>
    </xf>
    <xf numFmtId="43" fontId="25" fillId="0" borderId="25" xfId="80" applyFont="1" applyFill="1" applyBorder="1" applyAlignment="1">
      <alignment horizontal="center" shrinkToFit="1"/>
    </xf>
    <xf numFmtId="43" fontId="25" fillId="0" borderId="23" xfId="80" applyFont="1" applyFill="1" applyBorder="1" applyAlignment="1">
      <alignment horizontal="center" shrinkToFit="1"/>
    </xf>
    <xf numFmtId="0" fontId="25" fillId="0" borderId="0" xfId="0" applyFont="1" applyFill="1" applyBorder="1" applyAlignment="1">
      <alignment/>
    </xf>
    <xf numFmtId="43" fontId="2" fillId="0" borderId="0" xfId="81" applyFont="1" applyFill="1" applyBorder="1" applyAlignment="1">
      <alignment horizontal="center" shrinkToFit="1"/>
    </xf>
    <xf numFmtId="43" fontId="25" fillId="0" borderId="26" xfId="80" applyFont="1" applyFill="1" applyBorder="1" applyAlignment="1">
      <alignment horizontal="center" shrinkToFit="1"/>
    </xf>
    <xf numFmtId="43" fontId="25" fillId="0" borderId="27" xfId="80" applyFont="1" applyFill="1" applyBorder="1" applyAlignment="1">
      <alignment horizontal="center" shrinkToFit="1"/>
    </xf>
    <xf numFmtId="43" fontId="25" fillId="0" borderId="19" xfId="80" applyFont="1" applyFill="1" applyBorder="1" applyAlignment="1">
      <alignment horizontal="center" shrinkToFit="1"/>
    </xf>
    <xf numFmtId="43" fontId="25" fillId="0" borderId="29" xfId="80" applyFont="1" applyFill="1" applyBorder="1" applyAlignment="1">
      <alignment horizontal="center" shrinkToFit="1"/>
    </xf>
    <xf numFmtId="43" fontId="25" fillId="0" borderId="30" xfId="80" applyFont="1" applyFill="1" applyBorder="1" applyAlignment="1">
      <alignment horizontal="center" shrinkToFit="1"/>
    </xf>
    <xf numFmtId="43" fontId="25" fillId="0" borderId="28" xfId="80" applyFont="1" applyFill="1" applyBorder="1" applyAlignment="1">
      <alignment horizontal="center" shrinkToFit="1"/>
    </xf>
    <xf numFmtId="43" fontId="25" fillId="0" borderId="31" xfId="80" applyFont="1" applyFill="1" applyBorder="1" applyAlignment="1">
      <alignment horizontal="center" shrinkToFit="1"/>
    </xf>
    <xf numFmtId="43" fontId="25" fillId="0" borderId="32" xfId="80" applyFont="1" applyFill="1" applyBorder="1" applyAlignment="1">
      <alignment horizontal="center" shrinkToFit="1"/>
    </xf>
    <xf numFmtId="43" fontId="25" fillId="0" borderId="22" xfId="80" applyFont="1" applyFill="1" applyBorder="1" applyAlignment="1">
      <alignment horizontal="center" shrinkToFit="1"/>
    </xf>
    <xf numFmtId="0" fontId="0" fillId="0" borderId="0" xfId="0" applyFont="1" applyBorder="1" applyAlignment="1">
      <alignment/>
    </xf>
    <xf numFmtId="0" fontId="24" fillId="10" borderId="19" xfId="89" applyFont="1" applyFill="1" applyBorder="1" applyAlignment="1">
      <alignment horizontal="center"/>
      <protection/>
    </xf>
    <xf numFmtId="43" fontId="24" fillId="10" borderId="26" xfId="81" applyFont="1" applyFill="1" applyBorder="1" applyAlignment="1">
      <alignment horizontal="center"/>
    </xf>
    <xf numFmtId="43" fontId="24" fillId="10" borderId="27" xfId="81" applyFont="1" applyFill="1" applyBorder="1" applyAlignment="1">
      <alignment horizontal="center"/>
    </xf>
    <xf numFmtId="43" fontId="24" fillId="10" borderId="27" xfId="81" applyFont="1" applyFill="1" applyBorder="1" applyAlignment="1">
      <alignment horizontal="center" shrinkToFit="1"/>
    </xf>
    <xf numFmtId="43" fontId="24" fillId="10" borderId="19" xfId="81" applyFont="1" applyFill="1" applyBorder="1" applyAlignment="1">
      <alignment horizontal="center"/>
    </xf>
    <xf numFmtId="0" fontId="24" fillId="10" borderId="19" xfId="89" applyFont="1" applyFill="1" applyBorder="1" applyAlignment="1">
      <alignment/>
      <protection/>
    </xf>
    <xf numFmtId="0" fontId="24" fillId="10" borderId="19" xfId="89" applyFont="1" applyFill="1" applyBorder="1" applyAlignment="1">
      <alignment horizontal="centerContinuous"/>
      <protection/>
    </xf>
    <xf numFmtId="0" fontId="22" fillId="8" borderId="33" xfId="89" applyFont="1" applyFill="1" applyBorder="1" applyAlignment="1">
      <alignment horizontal="center"/>
      <protection/>
    </xf>
    <xf numFmtId="0" fontId="22" fillId="8" borderId="33" xfId="89" applyFont="1" applyFill="1" applyBorder="1" applyAlignment="1">
      <alignment horizontal="center" shrinkToFit="1"/>
      <protection/>
    </xf>
    <xf numFmtId="43" fontId="22" fillId="8" borderId="34" xfId="80" applyFont="1" applyFill="1" applyBorder="1" applyAlignment="1">
      <alignment horizontal="centerContinuous"/>
    </xf>
    <xf numFmtId="0" fontId="22" fillId="8" borderId="22" xfId="89" applyFont="1" applyFill="1" applyBorder="1" applyAlignment="1">
      <alignment horizontal="center"/>
      <protection/>
    </xf>
    <xf numFmtId="0" fontId="22" fillId="8" borderId="22" xfId="89" applyFont="1" applyFill="1" applyBorder="1" applyAlignment="1">
      <alignment horizontal="center" shrinkToFit="1"/>
      <protection/>
    </xf>
    <xf numFmtId="43" fontId="22" fillId="8" borderId="22" xfId="80" applyFont="1" applyFill="1" applyBorder="1" applyAlignment="1">
      <alignment horizontal="center"/>
    </xf>
    <xf numFmtId="0" fontId="23" fillId="8" borderId="19" xfId="89" applyFont="1" applyFill="1" applyBorder="1" applyAlignment="1">
      <alignment horizontal="center"/>
      <protection/>
    </xf>
    <xf numFmtId="0" fontId="23" fillId="8" borderId="19" xfId="89" applyFont="1" applyFill="1" applyBorder="1" applyAlignment="1">
      <alignment horizontal="center" shrinkToFit="1"/>
      <protection/>
    </xf>
    <xf numFmtId="43" fontId="23" fillId="8" borderId="19" xfId="80" applyFont="1" applyFill="1" applyBorder="1" applyAlignment="1">
      <alignment/>
    </xf>
    <xf numFmtId="0" fontId="23" fillId="8" borderId="22" xfId="89" applyFont="1" applyFill="1" applyBorder="1" applyAlignment="1">
      <alignment horizontal="center"/>
      <protection/>
    </xf>
    <xf numFmtId="0" fontId="23" fillId="8" borderId="22" xfId="89" applyFont="1" applyFill="1" applyBorder="1" applyAlignment="1">
      <alignment horizontal="centerContinuous" shrinkToFit="1"/>
      <protection/>
    </xf>
    <xf numFmtId="43" fontId="23" fillId="8" borderId="22" xfId="80" applyFont="1" applyFill="1" applyBorder="1" applyAlignment="1">
      <alignment/>
    </xf>
    <xf numFmtId="0" fontId="47" fillId="0" borderId="0" xfId="89" applyFont="1" applyFill="1" applyBorder="1" applyAlignment="1" applyProtection="1">
      <alignment horizontal="left"/>
      <protection/>
    </xf>
    <xf numFmtId="0" fontId="47" fillId="0" borderId="0" xfId="89" applyFont="1" applyFill="1" applyAlignment="1">
      <alignment/>
      <protection/>
    </xf>
    <xf numFmtId="0" fontId="47" fillId="0" borderId="0" xfId="0" applyFont="1" applyAlignment="1">
      <alignment/>
    </xf>
    <xf numFmtId="0" fontId="47" fillId="0" borderId="0" xfId="88" applyFont="1">
      <alignment/>
      <protection/>
    </xf>
    <xf numFmtId="0" fontId="48" fillId="0" borderId="0" xfId="89" applyFont="1" applyFill="1" applyBorder="1" applyAlignment="1">
      <alignment/>
      <protection/>
    </xf>
    <xf numFmtId="0" fontId="49" fillId="0" borderId="0" xfId="0" applyFont="1" applyBorder="1" applyAlignment="1">
      <alignment/>
    </xf>
    <xf numFmtId="43" fontId="49" fillId="0" borderId="0" xfId="80" applyFont="1" applyBorder="1" applyAlignment="1">
      <alignment/>
    </xf>
    <xf numFmtId="0" fontId="50" fillId="0" borderId="0" xfId="0" applyFont="1" applyAlignment="1">
      <alignment/>
    </xf>
    <xf numFmtId="0" fontId="25" fillId="19" borderId="33" xfId="89" applyFont="1" applyFill="1" applyBorder="1" applyAlignment="1">
      <alignment horizontal="center"/>
      <protection/>
    </xf>
    <xf numFmtId="0" fontId="25" fillId="19" borderId="35" xfId="89" applyFont="1" applyFill="1" applyBorder="1" applyAlignment="1">
      <alignment horizontal="center"/>
      <protection/>
    </xf>
    <xf numFmtId="43" fontId="25" fillId="19" borderId="36" xfId="81" applyFont="1" applyFill="1" applyBorder="1" applyAlignment="1">
      <alignment horizontal="centerContinuous"/>
    </xf>
    <xf numFmtId="43" fontId="25" fillId="19" borderId="37" xfId="81" applyFont="1" applyFill="1" applyBorder="1" applyAlignment="1">
      <alignment horizontal="centerContinuous"/>
    </xf>
    <xf numFmtId="43" fontId="25" fillId="19" borderId="34" xfId="81" applyFont="1" applyFill="1" applyBorder="1" applyAlignment="1">
      <alignment horizontal="centerContinuous"/>
    </xf>
    <xf numFmtId="0" fontId="25" fillId="19" borderId="22" xfId="89" applyFont="1" applyFill="1" applyBorder="1" applyAlignment="1">
      <alignment/>
      <protection/>
    </xf>
    <xf numFmtId="0" fontId="25" fillId="19" borderId="38" xfId="89" applyFont="1" applyFill="1" applyBorder="1" applyAlignment="1">
      <alignment horizontal="center"/>
      <protection/>
    </xf>
    <xf numFmtId="0" fontId="25" fillId="19" borderId="22" xfId="89" applyFont="1" applyFill="1" applyBorder="1" applyAlignment="1">
      <alignment horizontal="center"/>
      <protection/>
    </xf>
    <xf numFmtId="43" fontId="25" fillId="19" borderId="31" xfId="81" applyFont="1" applyFill="1" applyBorder="1" applyAlignment="1">
      <alignment horizontal="center"/>
    </xf>
    <xf numFmtId="43" fontId="25" fillId="19" borderId="32" xfId="81" applyFont="1" applyFill="1" applyBorder="1" applyAlignment="1">
      <alignment horizontal="center"/>
    </xf>
    <xf numFmtId="43" fontId="25" fillId="19" borderId="32" xfId="81" applyFont="1" applyFill="1" applyBorder="1" applyAlignment="1">
      <alignment horizontal="center" shrinkToFit="1"/>
    </xf>
    <xf numFmtId="43" fontId="25" fillId="19" borderId="22" xfId="81" applyFont="1" applyFill="1" applyBorder="1" applyAlignment="1">
      <alignment horizontal="center"/>
    </xf>
    <xf numFmtId="0" fontId="25" fillId="20" borderId="33" xfId="89" applyFont="1" applyFill="1" applyBorder="1" applyAlignment="1">
      <alignment horizontal="center"/>
      <protection/>
    </xf>
    <xf numFmtId="0" fontId="25" fillId="20" borderId="35" xfId="89" applyFont="1" applyFill="1" applyBorder="1" applyAlignment="1">
      <alignment horizontal="center"/>
      <protection/>
    </xf>
    <xf numFmtId="43" fontId="25" fillId="20" borderId="36" xfId="81" applyFont="1" applyFill="1" applyBorder="1" applyAlignment="1">
      <alignment horizontal="centerContinuous"/>
    </xf>
    <xf numFmtId="43" fontId="25" fillId="20" borderId="37" xfId="81" applyFont="1" applyFill="1" applyBorder="1" applyAlignment="1">
      <alignment horizontal="centerContinuous"/>
    </xf>
    <xf numFmtId="43" fontId="25" fillId="20" borderId="34" xfId="81" applyFont="1" applyFill="1" applyBorder="1" applyAlignment="1">
      <alignment horizontal="centerContinuous"/>
    </xf>
    <xf numFmtId="0" fontId="25" fillId="20" borderId="22" xfId="89" applyFont="1" applyFill="1" applyBorder="1" applyAlignment="1">
      <alignment/>
      <protection/>
    </xf>
    <xf numFmtId="0" fontId="25" fillId="20" borderId="38" xfId="89" applyFont="1" applyFill="1" applyBorder="1" applyAlignment="1">
      <alignment horizontal="center"/>
      <protection/>
    </xf>
    <xf numFmtId="0" fontId="25" fillId="20" borderId="22" xfId="89" applyFont="1" applyFill="1" applyBorder="1" applyAlignment="1">
      <alignment horizontal="center"/>
      <protection/>
    </xf>
    <xf numFmtId="43" fontId="25" fillId="20" borderId="31" xfId="81" applyFont="1" applyFill="1" applyBorder="1" applyAlignment="1">
      <alignment horizontal="center"/>
    </xf>
    <xf numFmtId="43" fontId="25" fillId="20" borderId="32" xfId="81" applyFont="1" applyFill="1" applyBorder="1" applyAlignment="1">
      <alignment horizontal="center"/>
    </xf>
    <xf numFmtId="43" fontId="25" fillId="20" borderId="32" xfId="81" applyFont="1" applyFill="1" applyBorder="1" applyAlignment="1">
      <alignment horizontal="center" shrinkToFit="1"/>
    </xf>
    <xf numFmtId="43" fontId="25" fillId="20" borderId="22" xfId="81" applyFont="1" applyFill="1" applyBorder="1" applyAlignment="1">
      <alignment horizontal="center"/>
    </xf>
    <xf numFmtId="0" fontId="24" fillId="8" borderId="19" xfId="89" applyFont="1" applyFill="1" applyBorder="1" applyAlignment="1">
      <alignment horizontal="center"/>
      <protection/>
    </xf>
    <xf numFmtId="43" fontId="24" fillId="8" borderId="26" xfId="81" applyFont="1" applyFill="1" applyBorder="1" applyAlignment="1">
      <alignment horizontal="center"/>
    </xf>
    <xf numFmtId="43" fontId="24" fillId="8" borderId="27" xfId="81" applyFont="1" applyFill="1" applyBorder="1" applyAlignment="1">
      <alignment horizontal="center"/>
    </xf>
    <xf numFmtId="43" fontId="24" fillId="8" borderId="27" xfId="81" applyFont="1" applyFill="1" applyBorder="1" applyAlignment="1">
      <alignment horizontal="center" shrinkToFit="1"/>
    </xf>
    <xf numFmtId="43" fontId="24" fillId="8" borderId="19" xfId="81" applyFont="1" applyFill="1" applyBorder="1" applyAlignment="1">
      <alignment horizontal="center"/>
    </xf>
    <xf numFmtId="0" fontId="24" fillId="8" borderId="19" xfId="89" applyFont="1" applyFill="1" applyBorder="1" applyAlignment="1">
      <alignment/>
      <protection/>
    </xf>
    <xf numFmtId="0" fontId="24" fillId="8" borderId="19" xfId="89" applyFont="1" applyFill="1" applyBorder="1" applyAlignment="1">
      <alignment horizontal="centerContinuous"/>
      <protection/>
    </xf>
    <xf numFmtId="43" fontId="24" fillId="8" borderId="26" xfId="80" applyFont="1" applyFill="1" applyBorder="1" applyAlignment="1">
      <alignment horizontal="center"/>
    </xf>
    <xf numFmtId="43" fontId="24" fillId="8" borderId="27" xfId="80" applyFont="1" applyFill="1" applyBorder="1" applyAlignment="1">
      <alignment horizontal="center"/>
    </xf>
    <xf numFmtId="43" fontId="24" fillId="8" borderId="27" xfId="80" applyFont="1" applyFill="1" applyBorder="1" applyAlignment="1">
      <alignment horizontal="center" shrinkToFit="1"/>
    </xf>
    <xf numFmtId="43" fontId="24" fillId="8" borderId="19" xfId="80" applyFont="1" applyFill="1" applyBorder="1" applyAlignment="1">
      <alignment horizontal="center"/>
    </xf>
    <xf numFmtId="0" fontId="25" fillId="18" borderId="33" xfId="89" applyFont="1" applyFill="1" applyBorder="1" applyAlignment="1">
      <alignment horizontal="center"/>
      <protection/>
    </xf>
    <xf numFmtId="0" fontId="25" fillId="18" borderId="35" xfId="89" applyFont="1" applyFill="1" applyBorder="1" applyAlignment="1">
      <alignment horizontal="center"/>
      <protection/>
    </xf>
    <xf numFmtId="43" fontId="25" fillId="18" borderId="36" xfId="81" applyFont="1" applyFill="1" applyBorder="1" applyAlignment="1">
      <alignment horizontal="centerContinuous"/>
    </xf>
    <xf numFmtId="43" fontId="25" fillId="18" borderId="37" xfId="81" applyFont="1" applyFill="1" applyBorder="1" applyAlignment="1">
      <alignment horizontal="centerContinuous"/>
    </xf>
    <xf numFmtId="43" fontId="25" fillId="18" borderId="34" xfId="81" applyFont="1" applyFill="1" applyBorder="1" applyAlignment="1">
      <alignment horizontal="centerContinuous"/>
    </xf>
    <xf numFmtId="0" fontId="25" fillId="18" borderId="22" xfId="89" applyFont="1" applyFill="1" applyBorder="1" applyAlignment="1">
      <alignment/>
      <protection/>
    </xf>
    <xf numFmtId="0" fontId="25" fillId="18" borderId="38" xfId="89" applyFont="1" applyFill="1" applyBorder="1" applyAlignment="1">
      <alignment horizontal="center"/>
      <protection/>
    </xf>
    <xf numFmtId="0" fontId="25" fillId="18" borderId="22" xfId="89" applyFont="1" applyFill="1" applyBorder="1" applyAlignment="1">
      <alignment horizontal="center"/>
      <protection/>
    </xf>
    <xf numFmtId="43" fontId="25" fillId="18" borderId="31" xfId="81" applyFont="1" applyFill="1" applyBorder="1" applyAlignment="1">
      <alignment horizontal="center"/>
    </xf>
    <xf numFmtId="43" fontId="25" fillId="18" borderId="32" xfId="81" applyFont="1" applyFill="1" applyBorder="1" applyAlignment="1">
      <alignment horizontal="center"/>
    </xf>
    <xf numFmtId="43" fontId="25" fillId="18" borderId="32" xfId="81" applyFont="1" applyFill="1" applyBorder="1" applyAlignment="1">
      <alignment horizontal="center" shrinkToFit="1"/>
    </xf>
    <xf numFmtId="43" fontId="25" fillId="18" borderId="22" xfId="81" applyFont="1" applyFill="1" applyBorder="1" applyAlignment="1">
      <alignment horizontal="center"/>
    </xf>
    <xf numFmtId="43" fontId="25" fillId="18" borderId="36" xfId="80" applyFont="1" applyFill="1" applyBorder="1" applyAlignment="1">
      <alignment horizontal="centerContinuous"/>
    </xf>
    <xf numFmtId="43" fontId="25" fillId="18" borderId="37" xfId="80" applyFont="1" applyFill="1" applyBorder="1" applyAlignment="1">
      <alignment horizontal="centerContinuous"/>
    </xf>
    <xf numFmtId="43" fontId="25" fillId="18" borderId="34" xfId="80" applyFont="1" applyFill="1" applyBorder="1" applyAlignment="1">
      <alignment horizontal="centerContinuous"/>
    </xf>
    <xf numFmtId="43" fontId="25" fillId="18" borderId="31" xfId="80" applyFont="1" applyFill="1" applyBorder="1" applyAlignment="1">
      <alignment horizontal="center"/>
    </xf>
    <xf numFmtId="43" fontId="25" fillId="18" borderId="32" xfId="80" applyFont="1" applyFill="1" applyBorder="1" applyAlignment="1">
      <alignment horizontal="center"/>
    </xf>
    <xf numFmtId="43" fontId="25" fillId="18" borderId="32" xfId="80" applyFont="1" applyFill="1" applyBorder="1" applyAlignment="1">
      <alignment horizontal="center" shrinkToFit="1"/>
    </xf>
    <xf numFmtId="43" fontId="25" fillId="18" borderId="22" xfId="80" applyFont="1" applyFill="1" applyBorder="1" applyAlignment="1">
      <alignment horizontal="center"/>
    </xf>
    <xf numFmtId="0" fontId="24" fillId="9" borderId="19" xfId="89" applyFont="1" applyFill="1" applyBorder="1" applyAlignment="1">
      <alignment horizontal="center"/>
      <protection/>
    </xf>
    <xf numFmtId="43" fontId="24" fillId="9" borderId="26" xfId="81" applyFont="1" applyFill="1" applyBorder="1" applyAlignment="1">
      <alignment horizontal="center"/>
    </xf>
    <xf numFmtId="43" fontId="24" fillId="9" borderId="27" xfId="81" applyFont="1" applyFill="1" applyBorder="1" applyAlignment="1">
      <alignment horizontal="center"/>
    </xf>
    <xf numFmtId="43" fontId="24" fillId="9" borderId="27" xfId="81" applyFont="1" applyFill="1" applyBorder="1" applyAlignment="1">
      <alignment horizontal="center" shrinkToFit="1"/>
    </xf>
    <xf numFmtId="43" fontId="24" fillId="9" borderId="19" xfId="81" applyFont="1" applyFill="1" applyBorder="1" applyAlignment="1">
      <alignment horizontal="center"/>
    </xf>
    <xf numFmtId="0" fontId="24" fillId="9" borderId="19" xfId="89" applyFont="1" applyFill="1" applyBorder="1" applyAlignment="1">
      <alignment/>
      <protection/>
    </xf>
    <xf numFmtId="0" fontId="24" fillId="9" borderId="19" xfId="89" applyFont="1" applyFill="1" applyBorder="1" applyAlignment="1">
      <alignment horizontal="centerContinuous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Campus431" xfId="69"/>
    <cellStyle name="Note" xfId="70"/>
    <cellStyle name="Output" xfId="71"/>
    <cellStyle name="Title" xfId="72"/>
    <cellStyle name="Total" xfId="73"/>
    <cellStyle name="Warning Text" xfId="74"/>
    <cellStyle name="การคำนวณ" xfId="75"/>
    <cellStyle name="ข้อความเตือน" xfId="76"/>
    <cellStyle name="ข้อความอธิบาย" xfId="77"/>
    <cellStyle name="Comma" xfId="78"/>
    <cellStyle name="Comma [0]" xfId="79"/>
    <cellStyle name="เครื่องหมายจุลภาค 2" xfId="80"/>
    <cellStyle name="เครื่องหมายจุลภาค 2 2" xfId="81"/>
    <cellStyle name="Currency" xfId="82"/>
    <cellStyle name="Currency [0]" xfId="83"/>
    <cellStyle name="ชื่อเรื่อง" xfId="84"/>
    <cellStyle name="เซลล์ตรวจสอบ" xfId="85"/>
    <cellStyle name="เซลล์ที่มีการเชื่อมโยง" xfId="86"/>
    <cellStyle name="ดี" xfId="87"/>
    <cellStyle name="ปกติ 2" xfId="88"/>
    <cellStyle name="ปกติ_นิสิตเต็มเวลา_บางเขน_462 2" xfId="89"/>
    <cellStyle name="ป้อนค่า" xfId="90"/>
    <cellStyle name="ปานกลาง" xfId="91"/>
    <cellStyle name="Percent" xfId="92"/>
    <cellStyle name="ผลรวม" xfId="93"/>
    <cellStyle name="แย่" xfId="94"/>
    <cellStyle name="ส่วนที่ถูกเน้น1" xfId="95"/>
    <cellStyle name="ส่วนที่ถูกเน้น2" xfId="96"/>
    <cellStyle name="ส่วนที่ถูกเน้น3" xfId="97"/>
    <cellStyle name="ส่วนที่ถูกเน้น4" xfId="98"/>
    <cellStyle name="ส่วนที่ถูกเน้น5" xfId="99"/>
    <cellStyle name="ส่วนที่ถูกเน้น6" xfId="100"/>
    <cellStyle name="แสดงผล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46"/>
  <sheetViews>
    <sheetView showGridLines="0" tabSelected="1" zoomScalePageLayoutView="0" workbookViewId="0" topLeftCell="A1">
      <selection activeCell="D5" sqref="D5"/>
    </sheetView>
  </sheetViews>
  <sheetFormatPr defaultColWidth="9.140625" defaultRowHeight="18.75" customHeight="1"/>
  <cols>
    <col min="1" max="1" width="31.00390625" style="1" customWidth="1"/>
    <col min="2" max="3" width="10.421875" style="1" bestFit="1" customWidth="1"/>
    <col min="4" max="4" width="11.28125" style="2" bestFit="1" customWidth="1"/>
    <col min="5" max="5" width="12.28125" style="2" bestFit="1" customWidth="1"/>
    <col min="6" max="6" width="11.28125" style="2" bestFit="1" customWidth="1"/>
    <col min="7" max="7" width="11.140625" style="2" bestFit="1" customWidth="1"/>
    <col min="8" max="8" width="12.28125" style="2" bestFit="1" customWidth="1"/>
    <col min="9" max="10" width="11.28125" style="2" bestFit="1" customWidth="1"/>
    <col min="11" max="11" width="12.28125" style="2" bestFit="1" customWidth="1"/>
    <col min="12" max="12" width="11.28125" style="2" bestFit="1" customWidth="1"/>
  </cols>
  <sheetData>
    <row r="1" spans="1:12" s="120" customFormat="1" ht="21">
      <c r="A1" s="113" t="s">
        <v>32</v>
      </c>
      <c r="B1" s="118"/>
      <c r="C1" s="118"/>
      <c r="D1" s="119"/>
      <c r="E1" s="119"/>
      <c r="F1" s="119"/>
      <c r="G1" s="119"/>
      <c r="H1" s="119"/>
      <c r="I1" s="119"/>
      <c r="J1" s="119"/>
      <c r="K1" s="119"/>
      <c r="L1" s="119"/>
    </row>
    <row r="2" ht="14.25" customHeight="1">
      <c r="A2" s="3"/>
    </row>
    <row r="3" spans="1:12" ht="18.75" customHeight="1">
      <c r="A3" s="101" t="s">
        <v>26</v>
      </c>
      <c r="B3" s="102" t="s">
        <v>6</v>
      </c>
      <c r="C3" s="102" t="s">
        <v>7</v>
      </c>
      <c r="D3" s="103" t="s">
        <v>27</v>
      </c>
      <c r="E3" s="103"/>
      <c r="F3" s="103"/>
      <c r="G3" s="103" t="s">
        <v>28</v>
      </c>
      <c r="H3" s="103"/>
      <c r="I3" s="103"/>
      <c r="J3" s="103" t="s">
        <v>29</v>
      </c>
      <c r="K3" s="103"/>
      <c r="L3" s="103"/>
    </row>
    <row r="4" spans="1:12" ht="18.75" customHeight="1">
      <c r="A4" s="104"/>
      <c r="B4" s="105" t="s">
        <v>9</v>
      </c>
      <c r="C4" s="105" t="s">
        <v>10</v>
      </c>
      <c r="D4" s="106" t="s">
        <v>30</v>
      </c>
      <c r="E4" s="106" t="s">
        <v>31</v>
      </c>
      <c r="F4" s="106" t="s">
        <v>2</v>
      </c>
      <c r="G4" s="106" t="s">
        <v>30</v>
      </c>
      <c r="H4" s="106" t="s">
        <v>31</v>
      </c>
      <c r="I4" s="106" t="s">
        <v>2</v>
      </c>
      <c r="J4" s="106" t="s">
        <v>30</v>
      </c>
      <c r="K4" s="106" t="s">
        <v>31</v>
      </c>
      <c r="L4" s="106" t="s">
        <v>2</v>
      </c>
    </row>
    <row r="5" spans="1:12" ht="18.75" customHeight="1">
      <c r="A5" s="107" t="s">
        <v>25</v>
      </c>
      <c r="B5" s="108" t="s">
        <v>0</v>
      </c>
      <c r="C5" s="108" t="s">
        <v>0</v>
      </c>
      <c r="D5" s="109">
        <f>+D11+D17+D23+D29+D35+D41</f>
        <v>6466.2436974789925</v>
      </c>
      <c r="E5" s="109">
        <f aca="true" t="shared" si="0" ref="E5:L5">+E11+E17+E23+E29+E35+E41</f>
        <v>1789.8487394957986</v>
      </c>
      <c r="F5" s="109">
        <f t="shared" si="0"/>
        <v>8256.092436974792</v>
      </c>
      <c r="G5" s="109">
        <f t="shared" si="0"/>
        <v>6060.070993914809</v>
      </c>
      <c r="H5" s="109">
        <f t="shared" si="0"/>
        <v>1676.0162271805273</v>
      </c>
      <c r="I5" s="109">
        <f t="shared" si="0"/>
        <v>7736.087221095337</v>
      </c>
      <c r="J5" s="109">
        <f t="shared" si="0"/>
        <v>6263.157345696901</v>
      </c>
      <c r="K5" s="109">
        <f t="shared" si="0"/>
        <v>1732.9324833381627</v>
      </c>
      <c r="L5" s="109">
        <f t="shared" si="0"/>
        <v>7996.089829035064</v>
      </c>
    </row>
    <row r="6" spans="1:12" ht="18.75" customHeight="1">
      <c r="A6" s="107"/>
      <c r="B6" s="108"/>
      <c r="C6" s="108" t="s">
        <v>1</v>
      </c>
      <c r="D6" s="109">
        <f aca="true" t="shared" si="1" ref="D6:L10">+D12+D18+D24+D30+D36+D42</f>
        <v>9</v>
      </c>
      <c r="E6" s="109">
        <f t="shared" si="1"/>
        <v>0.35294117647058826</v>
      </c>
      <c r="F6" s="109">
        <f t="shared" si="1"/>
        <v>9.352941176470589</v>
      </c>
      <c r="G6" s="109">
        <f t="shared" si="1"/>
        <v>4.352941176470588</v>
      </c>
      <c r="H6" s="109">
        <f t="shared" si="1"/>
        <v>0</v>
      </c>
      <c r="I6" s="109">
        <f t="shared" si="1"/>
        <v>4.352941176470588</v>
      </c>
      <c r="J6" s="109">
        <f t="shared" si="1"/>
        <v>6.676470588235294</v>
      </c>
      <c r="K6" s="109">
        <f t="shared" si="1"/>
        <v>0.17647058823529413</v>
      </c>
      <c r="L6" s="109">
        <f t="shared" si="1"/>
        <v>6.852941176470589</v>
      </c>
    </row>
    <row r="7" spans="1:12" ht="18.75" customHeight="1">
      <c r="A7" s="107"/>
      <c r="B7" s="108"/>
      <c r="C7" s="108" t="s">
        <v>2</v>
      </c>
      <c r="D7" s="109">
        <f t="shared" si="1"/>
        <v>6475.243697478993</v>
      </c>
      <c r="E7" s="109">
        <f t="shared" si="1"/>
        <v>1790.2016806722688</v>
      </c>
      <c r="F7" s="109">
        <f t="shared" si="1"/>
        <v>8265.445378151262</v>
      </c>
      <c r="G7" s="109">
        <f t="shared" si="1"/>
        <v>6064.423935091279</v>
      </c>
      <c r="H7" s="109">
        <f t="shared" si="1"/>
        <v>1676.0162271805273</v>
      </c>
      <c r="I7" s="109">
        <f t="shared" si="1"/>
        <v>7740.440162271808</v>
      </c>
      <c r="J7" s="109">
        <f t="shared" si="1"/>
        <v>6269.833816285137</v>
      </c>
      <c r="K7" s="109">
        <f t="shared" si="1"/>
        <v>1733.1089539263978</v>
      </c>
      <c r="L7" s="109">
        <f t="shared" si="1"/>
        <v>8002.9427702115345</v>
      </c>
    </row>
    <row r="8" spans="1:12" ht="18.75" customHeight="1">
      <c r="A8" s="107"/>
      <c r="B8" s="108" t="s">
        <v>3</v>
      </c>
      <c r="C8" s="108" t="s">
        <v>1</v>
      </c>
      <c r="D8" s="109">
        <f t="shared" si="1"/>
        <v>370.5833333333333</v>
      </c>
      <c r="E8" s="109">
        <f t="shared" si="1"/>
        <v>219.58333333333334</v>
      </c>
      <c r="F8" s="109">
        <f t="shared" si="1"/>
        <v>590.1666666666667</v>
      </c>
      <c r="G8" s="109">
        <f t="shared" si="1"/>
        <v>355.9166666666667</v>
      </c>
      <c r="H8" s="109">
        <f t="shared" si="1"/>
        <v>153.83333333333331</v>
      </c>
      <c r="I8" s="109">
        <f t="shared" si="1"/>
        <v>509.75</v>
      </c>
      <c r="J8" s="109">
        <f t="shared" si="1"/>
        <v>363.25000000000006</v>
      </c>
      <c r="K8" s="109">
        <f t="shared" si="1"/>
        <v>186.70833333333331</v>
      </c>
      <c r="L8" s="109">
        <f t="shared" si="1"/>
        <v>549.9583333333334</v>
      </c>
    </row>
    <row r="9" spans="1:12" ht="18.75" customHeight="1">
      <c r="A9" s="107"/>
      <c r="B9" s="108"/>
      <c r="C9" s="108" t="s">
        <v>4</v>
      </c>
      <c r="D9" s="109">
        <f t="shared" si="1"/>
        <v>725.7166666666666</v>
      </c>
      <c r="E9" s="109">
        <f t="shared" si="1"/>
        <v>387.72499999999997</v>
      </c>
      <c r="F9" s="109">
        <f t="shared" si="1"/>
        <v>1113.4416666666666</v>
      </c>
      <c r="G9" s="109">
        <f t="shared" si="1"/>
        <v>693.9166666666666</v>
      </c>
      <c r="H9" s="109">
        <f t="shared" si="1"/>
        <v>271.21666666666664</v>
      </c>
      <c r="I9" s="109">
        <f t="shared" si="1"/>
        <v>965.1333333333333</v>
      </c>
      <c r="J9" s="109">
        <f t="shared" si="1"/>
        <v>709.8166666666668</v>
      </c>
      <c r="K9" s="109">
        <f t="shared" si="1"/>
        <v>329.4708333333333</v>
      </c>
      <c r="L9" s="109">
        <f t="shared" si="1"/>
        <v>1039.2875000000001</v>
      </c>
    </row>
    <row r="10" spans="1:12" ht="18.75" customHeight="1">
      <c r="A10" s="110"/>
      <c r="B10" s="111" t="s">
        <v>5</v>
      </c>
      <c r="C10" s="111"/>
      <c r="D10" s="112">
        <f t="shared" si="1"/>
        <v>7200.96036414566</v>
      </c>
      <c r="E10" s="112">
        <f t="shared" si="1"/>
        <v>2177.9266806722685</v>
      </c>
      <c r="F10" s="112">
        <f t="shared" si="1"/>
        <v>9378.88704481793</v>
      </c>
      <c r="G10" s="112">
        <f t="shared" si="1"/>
        <v>6758.340601757945</v>
      </c>
      <c r="H10" s="112">
        <f t="shared" si="1"/>
        <v>1947.2328938471937</v>
      </c>
      <c r="I10" s="112">
        <f t="shared" si="1"/>
        <v>8705.573495605138</v>
      </c>
      <c r="J10" s="112">
        <f t="shared" si="1"/>
        <v>6979.650482951803</v>
      </c>
      <c r="K10" s="112">
        <f t="shared" si="1"/>
        <v>2062.5797872597313</v>
      </c>
      <c r="L10" s="112">
        <f t="shared" si="1"/>
        <v>9042.230270211532</v>
      </c>
    </row>
    <row r="11" spans="1:12" ht="18" customHeight="1">
      <c r="A11" s="4" t="s">
        <v>22</v>
      </c>
      <c r="B11" s="4" t="s">
        <v>0</v>
      </c>
      <c r="C11" s="4" t="s">
        <v>0</v>
      </c>
      <c r="D11" s="5">
        <v>1210.3787759555025</v>
      </c>
      <c r="E11" s="5">
        <v>56.92815624273425</v>
      </c>
      <c r="F11" s="5">
        <v>1267.3069321982368</v>
      </c>
      <c r="G11" s="5">
        <v>1265.378516624041</v>
      </c>
      <c r="H11" s="5">
        <v>40.60776563589863</v>
      </c>
      <c r="I11" s="5">
        <f aca="true" t="shared" si="2" ref="I11:I40">+G11+H11</f>
        <v>1305.9862822599396</v>
      </c>
      <c r="J11" s="5">
        <f aca="true" t="shared" si="3" ref="J11:L40">AVERAGE(D11,G11)</f>
        <v>1237.8786462897717</v>
      </c>
      <c r="K11" s="5">
        <f aca="true" t="shared" si="4" ref="K11:L20">AVERAGE(E11,H11)</f>
        <v>48.76796093931644</v>
      </c>
      <c r="L11" s="5">
        <f t="shared" si="4"/>
        <v>1286.6466072290882</v>
      </c>
    </row>
    <row r="12" spans="1:12" ht="18" customHeight="1">
      <c r="A12" s="4"/>
      <c r="B12" s="4"/>
      <c r="C12" s="4" t="s">
        <v>1</v>
      </c>
      <c r="D12" s="5">
        <v>3.823529411764706</v>
      </c>
      <c r="E12" s="5">
        <v>0.17647058823529413</v>
      </c>
      <c r="F12" s="5">
        <v>4</v>
      </c>
      <c r="G12" s="5">
        <v>3.176470588235294</v>
      </c>
      <c r="H12" s="5">
        <v>0</v>
      </c>
      <c r="I12" s="5">
        <f t="shared" si="2"/>
        <v>3.176470588235294</v>
      </c>
      <c r="J12" s="5">
        <f t="shared" si="3"/>
        <v>3.5</v>
      </c>
      <c r="K12" s="5">
        <f t="shared" si="4"/>
        <v>0.08823529411764706</v>
      </c>
      <c r="L12" s="5">
        <f t="shared" si="4"/>
        <v>3.5882352941176467</v>
      </c>
    </row>
    <row r="13" spans="1:12" ht="18" customHeight="1">
      <c r="A13" s="4"/>
      <c r="B13" s="4"/>
      <c r="C13" s="4" t="s">
        <v>2</v>
      </c>
      <c r="D13" s="5">
        <v>1214.2023053672672</v>
      </c>
      <c r="E13" s="5">
        <v>57.104626830969536</v>
      </c>
      <c r="F13" s="5">
        <v>1271.3069321982366</v>
      </c>
      <c r="G13" s="5">
        <v>1268.5549872122763</v>
      </c>
      <c r="H13" s="5">
        <v>40.60776563589863</v>
      </c>
      <c r="I13" s="5">
        <f t="shared" si="2"/>
        <v>1309.162752848175</v>
      </c>
      <c r="J13" s="5">
        <f t="shared" si="3"/>
        <v>1241.3786462897717</v>
      </c>
      <c r="K13" s="5">
        <f t="shared" si="4"/>
        <v>48.85619623343408</v>
      </c>
      <c r="L13" s="5">
        <f t="shared" si="4"/>
        <v>1290.2348425232058</v>
      </c>
    </row>
    <row r="14" spans="1:12" ht="18" customHeight="1">
      <c r="A14" s="4"/>
      <c r="B14" s="4" t="s">
        <v>3</v>
      </c>
      <c r="C14" s="4" t="s">
        <v>1</v>
      </c>
      <c r="D14" s="5">
        <v>192</v>
      </c>
      <c r="E14" s="5">
        <v>0</v>
      </c>
      <c r="F14" s="5">
        <v>192</v>
      </c>
      <c r="G14" s="5">
        <v>169.08333333333334</v>
      </c>
      <c r="H14" s="5">
        <v>0</v>
      </c>
      <c r="I14" s="5">
        <f t="shared" si="2"/>
        <v>169.08333333333334</v>
      </c>
      <c r="J14" s="5">
        <f t="shared" si="3"/>
        <v>180.54166666666669</v>
      </c>
      <c r="K14" s="5">
        <f t="shared" si="4"/>
        <v>0</v>
      </c>
      <c r="L14" s="5">
        <f t="shared" si="4"/>
        <v>180.54166666666669</v>
      </c>
    </row>
    <row r="15" spans="1:12" ht="18" customHeight="1">
      <c r="A15" s="4"/>
      <c r="B15" s="4"/>
      <c r="C15" s="4" t="s">
        <v>4</v>
      </c>
      <c r="D15" s="5">
        <v>384</v>
      </c>
      <c r="E15" s="5">
        <v>0</v>
      </c>
      <c r="F15" s="5">
        <v>384</v>
      </c>
      <c r="G15" s="5">
        <v>338.1666666666667</v>
      </c>
      <c r="H15" s="5">
        <v>0</v>
      </c>
      <c r="I15" s="5">
        <f t="shared" si="2"/>
        <v>338.1666666666667</v>
      </c>
      <c r="J15" s="5">
        <f t="shared" si="3"/>
        <v>361.08333333333337</v>
      </c>
      <c r="K15" s="5">
        <f t="shared" si="4"/>
        <v>0</v>
      </c>
      <c r="L15" s="5">
        <f t="shared" si="4"/>
        <v>361.08333333333337</v>
      </c>
    </row>
    <row r="16" spans="1:12" ht="18" customHeight="1">
      <c r="A16" s="4"/>
      <c r="B16" s="6" t="s">
        <v>5</v>
      </c>
      <c r="C16" s="6"/>
      <c r="D16" s="5">
        <v>1598.2023053672672</v>
      </c>
      <c r="E16" s="5">
        <v>57.104626830969536</v>
      </c>
      <c r="F16" s="5">
        <v>1655.3069321982366</v>
      </c>
      <c r="G16" s="5">
        <v>1606.721653878943</v>
      </c>
      <c r="H16" s="5">
        <v>40.60776563589863</v>
      </c>
      <c r="I16" s="5">
        <f t="shared" si="2"/>
        <v>1647.3294195148417</v>
      </c>
      <c r="J16" s="5">
        <f t="shared" si="3"/>
        <v>1602.461979623105</v>
      </c>
      <c r="K16" s="5">
        <f t="shared" si="4"/>
        <v>48.85619623343408</v>
      </c>
      <c r="L16" s="5">
        <f t="shared" si="4"/>
        <v>1651.3181758565393</v>
      </c>
    </row>
    <row r="17" spans="1:12" ht="18" customHeight="1">
      <c r="A17" s="7" t="s">
        <v>23</v>
      </c>
      <c r="B17" s="7" t="s">
        <v>0</v>
      </c>
      <c r="C17" s="7" t="s">
        <v>0</v>
      </c>
      <c r="D17" s="8">
        <v>766.1176470588236</v>
      </c>
      <c r="E17" s="8">
        <v>250.82352941176467</v>
      </c>
      <c r="F17" s="8">
        <v>1016.9411764705883</v>
      </c>
      <c r="G17" s="8">
        <v>791.1176470588236</v>
      </c>
      <c r="H17" s="8">
        <v>283.17647058823536</v>
      </c>
      <c r="I17" s="8">
        <f t="shared" si="2"/>
        <v>1074.294117647059</v>
      </c>
      <c r="J17" s="8">
        <f t="shared" si="3"/>
        <v>778.6176470588236</v>
      </c>
      <c r="K17" s="8">
        <f t="shared" si="4"/>
        <v>267</v>
      </c>
      <c r="L17" s="8">
        <f t="shared" si="4"/>
        <v>1045.6176470588236</v>
      </c>
    </row>
    <row r="18" spans="1:12" ht="18" customHeight="1">
      <c r="A18" s="9"/>
      <c r="B18" s="9"/>
      <c r="C18" s="9" t="s">
        <v>1</v>
      </c>
      <c r="D18" s="10">
        <v>0.35294117647058826</v>
      </c>
      <c r="E18" s="10">
        <v>0</v>
      </c>
      <c r="F18" s="10">
        <v>0.35294117647058826</v>
      </c>
      <c r="G18" s="10">
        <v>0.17647058823529413</v>
      </c>
      <c r="H18" s="10">
        <v>0</v>
      </c>
      <c r="I18" s="10">
        <f t="shared" si="2"/>
        <v>0.17647058823529413</v>
      </c>
      <c r="J18" s="10">
        <f t="shared" si="3"/>
        <v>0.2647058823529412</v>
      </c>
      <c r="K18" s="10">
        <f t="shared" si="4"/>
        <v>0</v>
      </c>
      <c r="L18" s="10">
        <f t="shared" si="4"/>
        <v>0.2647058823529412</v>
      </c>
    </row>
    <row r="19" spans="1:12" ht="18" customHeight="1">
      <c r="A19" s="9"/>
      <c r="B19" s="9"/>
      <c r="C19" s="9" t="s">
        <v>2</v>
      </c>
      <c r="D19" s="10">
        <v>766.4705882352944</v>
      </c>
      <c r="E19" s="10">
        <v>250.82352941176467</v>
      </c>
      <c r="F19" s="10">
        <v>1017.294117647059</v>
      </c>
      <c r="G19" s="10">
        <v>791.294117647059</v>
      </c>
      <c r="H19" s="10">
        <v>283.17647058823536</v>
      </c>
      <c r="I19" s="10">
        <f t="shared" si="2"/>
        <v>1074.4705882352944</v>
      </c>
      <c r="J19" s="10">
        <f t="shared" si="3"/>
        <v>778.8823529411767</v>
      </c>
      <c r="K19" s="10">
        <f t="shared" si="4"/>
        <v>267</v>
      </c>
      <c r="L19" s="10">
        <f t="shared" si="4"/>
        <v>1045.8823529411766</v>
      </c>
    </row>
    <row r="20" spans="1:12" ht="18" customHeight="1">
      <c r="A20" s="9"/>
      <c r="B20" s="9" t="s">
        <v>3</v>
      </c>
      <c r="C20" s="9" t="s">
        <v>1</v>
      </c>
      <c r="D20" s="10">
        <v>54.5</v>
      </c>
      <c r="E20" s="10">
        <v>0</v>
      </c>
      <c r="F20" s="10">
        <v>54.5</v>
      </c>
      <c r="G20" s="10">
        <v>47.00000000000001</v>
      </c>
      <c r="H20" s="10">
        <v>0</v>
      </c>
      <c r="I20" s="10">
        <f t="shared" si="2"/>
        <v>47.00000000000001</v>
      </c>
      <c r="J20" s="10">
        <f t="shared" si="3"/>
        <v>50.75</v>
      </c>
      <c r="K20" s="10">
        <f t="shared" si="4"/>
        <v>0</v>
      </c>
      <c r="L20" s="10">
        <f t="shared" si="4"/>
        <v>50.75</v>
      </c>
    </row>
    <row r="21" spans="1:12" ht="18" customHeight="1">
      <c r="A21" s="9"/>
      <c r="B21" s="9"/>
      <c r="C21" s="9" t="s">
        <v>4</v>
      </c>
      <c r="D21" s="10">
        <v>109</v>
      </c>
      <c r="E21" s="10">
        <v>0</v>
      </c>
      <c r="F21" s="10">
        <v>109</v>
      </c>
      <c r="G21" s="10">
        <v>94.00000000000001</v>
      </c>
      <c r="H21" s="10">
        <v>0</v>
      </c>
      <c r="I21" s="10">
        <f t="shared" si="2"/>
        <v>94.00000000000001</v>
      </c>
      <c r="J21" s="10">
        <f t="shared" si="3"/>
        <v>101.5</v>
      </c>
      <c r="K21" s="10">
        <f t="shared" si="3"/>
        <v>0</v>
      </c>
      <c r="L21" s="10">
        <f t="shared" si="3"/>
        <v>101.5</v>
      </c>
    </row>
    <row r="22" spans="1:12" ht="18" customHeight="1">
      <c r="A22" s="11"/>
      <c r="B22" s="12" t="s">
        <v>5</v>
      </c>
      <c r="C22" s="12"/>
      <c r="D22" s="13">
        <v>875.4705882352943</v>
      </c>
      <c r="E22" s="13">
        <v>250.82352941176467</v>
      </c>
      <c r="F22" s="13">
        <v>1126.294117647059</v>
      </c>
      <c r="G22" s="13">
        <v>885.2941176470589</v>
      </c>
      <c r="H22" s="13">
        <v>283.17647058823536</v>
      </c>
      <c r="I22" s="13">
        <f t="shared" si="2"/>
        <v>1168.4705882352941</v>
      </c>
      <c r="J22" s="13">
        <f t="shared" si="3"/>
        <v>880.3823529411766</v>
      </c>
      <c r="K22" s="13">
        <f t="shared" si="3"/>
        <v>267</v>
      </c>
      <c r="L22" s="13">
        <f t="shared" si="3"/>
        <v>1147.3823529411766</v>
      </c>
    </row>
    <row r="23" spans="1:12" ht="18" customHeight="1">
      <c r="A23" s="9" t="s">
        <v>19</v>
      </c>
      <c r="B23" s="9" t="s">
        <v>0</v>
      </c>
      <c r="C23" s="9" t="s">
        <v>0</v>
      </c>
      <c r="D23" s="10">
        <v>3637.401162775844</v>
      </c>
      <c r="E23" s="10">
        <v>1424.8153585544892</v>
      </c>
      <c r="F23" s="10">
        <v>5062.216521330333</v>
      </c>
      <c r="G23" s="10">
        <v>3126.166253007951</v>
      </c>
      <c r="H23" s="10">
        <v>1272.7292381311252</v>
      </c>
      <c r="I23" s="10">
        <f t="shared" si="2"/>
        <v>4398.8954911390765</v>
      </c>
      <c r="J23" s="10">
        <f t="shared" si="3"/>
        <v>3381.7837078918974</v>
      </c>
      <c r="K23" s="10">
        <f t="shared" si="3"/>
        <v>1348.772298342807</v>
      </c>
      <c r="L23" s="10">
        <f t="shared" si="3"/>
        <v>4730.556006234705</v>
      </c>
    </row>
    <row r="24" spans="1:12" ht="18" customHeight="1">
      <c r="A24" s="9"/>
      <c r="B24" s="9"/>
      <c r="C24" s="9" t="s">
        <v>1</v>
      </c>
      <c r="D24" s="10">
        <v>4.764705882352942</v>
      </c>
      <c r="E24" s="10">
        <v>0.17647058823529413</v>
      </c>
      <c r="F24" s="10">
        <v>4.941176470588236</v>
      </c>
      <c r="G24" s="10">
        <v>1</v>
      </c>
      <c r="H24" s="10">
        <v>0</v>
      </c>
      <c r="I24" s="10">
        <f t="shared" si="2"/>
        <v>1</v>
      </c>
      <c r="J24" s="10">
        <f t="shared" si="3"/>
        <v>2.882352941176471</v>
      </c>
      <c r="K24" s="10">
        <f t="shared" si="3"/>
        <v>0.08823529411764706</v>
      </c>
      <c r="L24" s="10">
        <f t="shared" si="3"/>
        <v>2.970588235294118</v>
      </c>
    </row>
    <row r="25" spans="1:12" ht="18" customHeight="1">
      <c r="A25" s="9"/>
      <c r="B25" s="9"/>
      <c r="C25" s="9" t="s">
        <v>2</v>
      </c>
      <c r="D25" s="10">
        <v>3642.1658686581977</v>
      </c>
      <c r="E25" s="10">
        <v>1424.9918291427243</v>
      </c>
      <c r="F25" s="10">
        <v>5067.157697800922</v>
      </c>
      <c r="G25" s="10">
        <v>3127.166253007951</v>
      </c>
      <c r="H25" s="10">
        <v>1272.7292381311252</v>
      </c>
      <c r="I25" s="10">
        <f t="shared" si="2"/>
        <v>4399.8954911390765</v>
      </c>
      <c r="J25" s="10">
        <f t="shared" si="3"/>
        <v>3384.6660608330744</v>
      </c>
      <c r="K25" s="10">
        <f t="shared" si="3"/>
        <v>1348.8605336369246</v>
      </c>
      <c r="L25" s="10">
        <f t="shared" si="3"/>
        <v>4733.526594469999</v>
      </c>
    </row>
    <row r="26" spans="1:12" ht="18" customHeight="1">
      <c r="A26" s="9"/>
      <c r="B26" s="9" t="s">
        <v>3</v>
      </c>
      <c r="C26" s="9" t="s">
        <v>1</v>
      </c>
      <c r="D26" s="10">
        <v>37</v>
      </c>
      <c r="E26" s="10">
        <v>112</v>
      </c>
      <c r="F26" s="10">
        <v>149</v>
      </c>
      <c r="G26" s="10">
        <v>62.08333333333334</v>
      </c>
      <c r="H26" s="10">
        <v>59.33333333333333</v>
      </c>
      <c r="I26" s="10">
        <f t="shared" si="2"/>
        <v>121.41666666666667</v>
      </c>
      <c r="J26" s="10">
        <f t="shared" si="3"/>
        <v>49.54166666666667</v>
      </c>
      <c r="K26" s="10">
        <f t="shared" si="3"/>
        <v>85.66666666666666</v>
      </c>
      <c r="L26" s="10">
        <f t="shared" si="3"/>
        <v>135.20833333333334</v>
      </c>
    </row>
    <row r="27" spans="1:12" ht="18" customHeight="1">
      <c r="A27" s="9"/>
      <c r="B27" s="9"/>
      <c r="C27" s="9" t="s">
        <v>4</v>
      </c>
      <c r="D27" s="10">
        <v>71.8</v>
      </c>
      <c r="E27" s="10">
        <v>201.6</v>
      </c>
      <c r="F27" s="10">
        <v>273.4</v>
      </c>
      <c r="G27" s="10">
        <v>118.08333333333334</v>
      </c>
      <c r="H27" s="10">
        <v>106.8</v>
      </c>
      <c r="I27" s="10">
        <f t="shared" si="2"/>
        <v>224.88333333333333</v>
      </c>
      <c r="J27" s="10">
        <f t="shared" si="3"/>
        <v>94.94166666666666</v>
      </c>
      <c r="K27" s="10">
        <f t="shared" si="3"/>
        <v>154.2</v>
      </c>
      <c r="L27" s="10">
        <f t="shared" si="3"/>
        <v>249.14166666666665</v>
      </c>
    </row>
    <row r="28" spans="1:12" ht="18" customHeight="1">
      <c r="A28" s="9"/>
      <c r="B28" s="14" t="s">
        <v>5</v>
      </c>
      <c r="C28" s="14"/>
      <c r="D28" s="15">
        <v>3713.965868658197</v>
      </c>
      <c r="E28" s="15">
        <v>1626.5918291427242</v>
      </c>
      <c r="F28" s="15">
        <v>5340.557697800921</v>
      </c>
      <c r="G28" s="15">
        <v>3245.2495863412837</v>
      </c>
      <c r="H28" s="15">
        <v>1379.529238131125</v>
      </c>
      <c r="I28" s="15">
        <f t="shared" si="2"/>
        <v>4624.778824472409</v>
      </c>
      <c r="J28" s="15">
        <f t="shared" si="3"/>
        <v>3479.6077274997406</v>
      </c>
      <c r="K28" s="15">
        <f t="shared" si="3"/>
        <v>1503.0605336369247</v>
      </c>
      <c r="L28" s="15">
        <f t="shared" si="3"/>
        <v>4982.668261136665</v>
      </c>
    </row>
    <row r="29" spans="1:12" ht="18" customHeight="1">
      <c r="A29" s="7" t="s">
        <v>20</v>
      </c>
      <c r="B29" s="7" t="s">
        <v>0</v>
      </c>
      <c r="C29" s="7" t="s">
        <v>0</v>
      </c>
      <c r="D29" s="16">
        <v>738.9343469829404</v>
      </c>
      <c r="E29" s="16">
        <v>57.28169528681037</v>
      </c>
      <c r="F29" s="16">
        <v>796.2160422697508</v>
      </c>
      <c r="G29" s="16">
        <v>757.7026948710519</v>
      </c>
      <c r="H29" s="16">
        <v>79.50275282526805</v>
      </c>
      <c r="I29" s="16">
        <f t="shared" si="2"/>
        <v>837.20544769632</v>
      </c>
      <c r="J29" s="16">
        <f t="shared" si="3"/>
        <v>748.3185209269961</v>
      </c>
      <c r="K29" s="16">
        <f t="shared" si="3"/>
        <v>68.39222405603921</v>
      </c>
      <c r="L29" s="16">
        <f t="shared" si="3"/>
        <v>816.7107449830354</v>
      </c>
    </row>
    <row r="30" spans="1:12" ht="18" customHeight="1">
      <c r="A30" s="9"/>
      <c r="B30" s="9"/>
      <c r="C30" s="9" t="s">
        <v>1</v>
      </c>
      <c r="D30" s="17">
        <v>0.058823529411764705</v>
      </c>
      <c r="E30" s="17">
        <v>0</v>
      </c>
      <c r="F30" s="17">
        <v>0.058823529411764705</v>
      </c>
      <c r="G30" s="17">
        <v>0</v>
      </c>
      <c r="H30" s="17">
        <v>0</v>
      </c>
      <c r="I30" s="17">
        <f t="shared" si="2"/>
        <v>0</v>
      </c>
      <c r="J30" s="17">
        <f t="shared" si="3"/>
        <v>0.029411764705882353</v>
      </c>
      <c r="K30" s="17">
        <f t="shared" si="3"/>
        <v>0</v>
      </c>
      <c r="L30" s="17">
        <f t="shared" si="3"/>
        <v>0.029411764705882353</v>
      </c>
    </row>
    <row r="31" spans="1:12" ht="18" customHeight="1">
      <c r="A31" s="9"/>
      <c r="B31" s="9"/>
      <c r="C31" s="9" t="s">
        <v>2</v>
      </c>
      <c r="D31" s="17">
        <v>738.9931705123522</v>
      </c>
      <c r="E31" s="17">
        <v>57.28169528681037</v>
      </c>
      <c r="F31" s="17">
        <v>796.2748657991626</v>
      </c>
      <c r="G31" s="17">
        <v>757.7026948710519</v>
      </c>
      <c r="H31" s="17">
        <v>79.50275282526805</v>
      </c>
      <c r="I31" s="17">
        <f t="shared" si="2"/>
        <v>837.20544769632</v>
      </c>
      <c r="J31" s="17">
        <f t="shared" si="3"/>
        <v>748.347932691702</v>
      </c>
      <c r="K31" s="17">
        <f t="shared" si="3"/>
        <v>68.39222405603921</v>
      </c>
      <c r="L31" s="17">
        <f t="shared" si="3"/>
        <v>816.7401567477414</v>
      </c>
    </row>
    <row r="32" spans="1:12" ht="18" customHeight="1">
      <c r="A32" s="9"/>
      <c r="B32" s="9" t="s">
        <v>3</v>
      </c>
      <c r="C32" s="9" t="s">
        <v>1</v>
      </c>
      <c r="D32" s="17">
        <v>26.5</v>
      </c>
      <c r="E32" s="17">
        <v>58.083333333333336</v>
      </c>
      <c r="F32" s="17">
        <v>84.58333333333334</v>
      </c>
      <c r="G32" s="17">
        <v>23.666666666666668</v>
      </c>
      <c r="H32" s="17">
        <v>49.166666666666664</v>
      </c>
      <c r="I32" s="17">
        <f t="shared" si="2"/>
        <v>72.83333333333333</v>
      </c>
      <c r="J32" s="17">
        <f t="shared" si="3"/>
        <v>25.083333333333336</v>
      </c>
      <c r="K32" s="17">
        <f t="shared" si="3"/>
        <v>53.625</v>
      </c>
      <c r="L32" s="17">
        <f t="shared" si="3"/>
        <v>78.70833333333334</v>
      </c>
    </row>
    <row r="33" spans="1:12" ht="18" customHeight="1">
      <c r="A33" s="9"/>
      <c r="B33" s="9"/>
      <c r="C33" s="9" t="s">
        <v>4</v>
      </c>
      <c r="D33" s="17">
        <f>+D32*1.5</f>
        <v>39.75</v>
      </c>
      <c r="E33" s="17">
        <f aca="true" t="shared" si="5" ref="E33:L33">+E32*1.5</f>
        <v>87.125</v>
      </c>
      <c r="F33" s="17">
        <f t="shared" si="5"/>
        <v>126.87500000000001</v>
      </c>
      <c r="G33" s="17">
        <f t="shared" si="5"/>
        <v>35.5</v>
      </c>
      <c r="H33" s="17">
        <f t="shared" si="5"/>
        <v>73.75</v>
      </c>
      <c r="I33" s="17">
        <f t="shared" si="5"/>
        <v>109.25</v>
      </c>
      <c r="J33" s="17">
        <f t="shared" si="5"/>
        <v>37.625</v>
      </c>
      <c r="K33" s="17">
        <f t="shared" si="5"/>
        <v>80.4375</v>
      </c>
      <c r="L33" s="17">
        <f t="shared" si="5"/>
        <v>118.06250000000001</v>
      </c>
    </row>
    <row r="34" spans="1:12" ht="18" customHeight="1">
      <c r="A34" s="11"/>
      <c r="B34" s="12" t="s">
        <v>5</v>
      </c>
      <c r="C34" s="12"/>
      <c r="D34" s="18">
        <f>+D31+D33</f>
        <v>778.7431705123522</v>
      </c>
      <c r="E34" s="18">
        <f aca="true" t="shared" si="6" ref="E34:L34">+E31+E33</f>
        <v>144.40669528681036</v>
      </c>
      <c r="F34" s="18">
        <f t="shared" si="6"/>
        <v>923.1498657991626</v>
      </c>
      <c r="G34" s="18">
        <f t="shared" si="6"/>
        <v>793.2026948710519</v>
      </c>
      <c r="H34" s="18">
        <f t="shared" si="6"/>
        <v>153.25275282526803</v>
      </c>
      <c r="I34" s="18">
        <f t="shared" si="6"/>
        <v>946.45544769632</v>
      </c>
      <c r="J34" s="18">
        <f t="shared" si="6"/>
        <v>785.972932691702</v>
      </c>
      <c r="K34" s="18">
        <f t="shared" si="6"/>
        <v>148.8297240560392</v>
      </c>
      <c r="L34" s="18">
        <f t="shared" si="6"/>
        <v>934.8026567477414</v>
      </c>
    </row>
    <row r="35" spans="1:12" ht="18" customHeight="1">
      <c r="A35" s="7" t="s">
        <v>21</v>
      </c>
      <c r="B35" s="7" t="s">
        <v>0</v>
      </c>
      <c r="C35" s="7" t="s">
        <v>0</v>
      </c>
      <c r="D35" s="16">
        <v>113.41176470588235</v>
      </c>
      <c r="E35" s="16">
        <v>0</v>
      </c>
      <c r="F35" s="16">
        <v>113.41176470588235</v>
      </c>
      <c r="G35" s="16">
        <v>119.70588235294117</v>
      </c>
      <c r="H35" s="16">
        <v>0</v>
      </c>
      <c r="I35" s="16">
        <f t="shared" si="2"/>
        <v>119.70588235294117</v>
      </c>
      <c r="J35" s="16">
        <f t="shared" si="3"/>
        <v>116.55882352941177</v>
      </c>
      <c r="K35" s="16">
        <f t="shared" si="3"/>
        <v>0</v>
      </c>
      <c r="L35" s="16">
        <f t="shared" si="3"/>
        <v>116.55882352941177</v>
      </c>
    </row>
    <row r="36" spans="1:12" ht="18" customHeight="1">
      <c r="A36" s="9"/>
      <c r="B36" s="9"/>
      <c r="C36" s="9" t="s">
        <v>1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f t="shared" si="2"/>
        <v>0</v>
      </c>
      <c r="J36" s="17">
        <f t="shared" si="3"/>
        <v>0</v>
      </c>
      <c r="K36" s="17">
        <f t="shared" si="3"/>
        <v>0</v>
      </c>
      <c r="L36" s="17">
        <f t="shared" si="3"/>
        <v>0</v>
      </c>
    </row>
    <row r="37" spans="1:12" ht="18" customHeight="1">
      <c r="A37" s="9"/>
      <c r="B37" s="9"/>
      <c r="C37" s="9" t="s">
        <v>2</v>
      </c>
      <c r="D37" s="17">
        <v>113.41176470588235</v>
      </c>
      <c r="E37" s="17">
        <v>0</v>
      </c>
      <c r="F37" s="17">
        <v>113.41176470588235</v>
      </c>
      <c r="G37" s="17">
        <v>119.70588235294117</v>
      </c>
      <c r="H37" s="17">
        <v>0</v>
      </c>
      <c r="I37" s="17">
        <f t="shared" si="2"/>
        <v>119.70588235294117</v>
      </c>
      <c r="J37" s="17">
        <f t="shared" si="3"/>
        <v>116.55882352941177</v>
      </c>
      <c r="K37" s="17">
        <f t="shared" si="3"/>
        <v>0</v>
      </c>
      <c r="L37" s="17">
        <f t="shared" si="3"/>
        <v>116.55882352941177</v>
      </c>
    </row>
    <row r="38" spans="1:12" ht="18" customHeight="1">
      <c r="A38" s="9"/>
      <c r="B38" s="9" t="s">
        <v>3</v>
      </c>
      <c r="C38" s="9" t="s">
        <v>1</v>
      </c>
      <c r="D38" s="17">
        <v>15.75</v>
      </c>
      <c r="E38" s="17">
        <v>45.83333333333333</v>
      </c>
      <c r="F38" s="17">
        <v>61.58333333333333</v>
      </c>
      <c r="G38" s="17">
        <v>12.333333333333334</v>
      </c>
      <c r="H38" s="17">
        <v>43.416666666666664</v>
      </c>
      <c r="I38" s="17">
        <f t="shared" si="2"/>
        <v>55.75</v>
      </c>
      <c r="J38" s="17">
        <f t="shared" si="3"/>
        <v>14.041666666666668</v>
      </c>
      <c r="K38" s="17">
        <f t="shared" si="3"/>
        <v>44.625</v>
      </c>
      <c r="L38" s="17">
        <f t="shared" si="3"/>
        <v>58.666666666666664</v>
      </c>
    </row>
    <row r="39" spans="1:12" ht="18" customHeight="1">
      <c r="A39" s="9"/>
      <c r="B39" s="9"/>
      <c r="C39" s="9" t="s">
        <v>4</v>
      </c>
      <c r="D39" s="17">
        <v>31.5</v>
      </c>
      <c r="E39" s="17">
        <v>91.66666666666666</v>
      </c>
      <c r="F39" s="17">
        <v>123.16666666666666</v>
      </c>
      <c r="G39" s="17">
        <v>24.666666666666668</v>
      </c>
      <c r="H39" s="17">
        <v>86.83333333333333</v>
      </c>
      <c r="I39" s="17">
        <f t="shared" si="2"/>
        <v>111.5</v>
      </c>
      <c r="J39" s="17">
        <f t="shared" si="3"/>
        <v>28.083333333333336</v>
      </c>
      <c r="K39" s="17">
        <f t="shared" si="3"/>
        <v>89.25</v>
      </c>
      <c r="L39" s="17">
        <f t="shared" si="3"/>
        <v>117.33333333333333</v>
      </c>
    </row>
    <row r="40" spans="1:12" ht="18" customHeight="1">
      <c r="A40" s="11"/>
      <c r="B40" s="12" t="s">
        <v>5</v>
      </c>
      <c r="C40" s="12"/>
      <c r="D40" s="18">
        <v>144.91176470588235</v>
      </c>
      <c r="E40" s="18">
        <v>91.66666666666666</v>
      </c>
      <c r="F40" s="18">
        <v>236.578431372549</v>
      </c>
      <c r="G40" s="18">
        <v>144.37254901960785</v>
      </c>
      <c r="H40" s="18">
        <v>86.83333333333333</v>
      </c>
      <c r="I40" s="18">
        <f t="shared" si="2"/>
        <v>231.20588235294116</v>
      </c>
      <c r="J40" s="18">
        <f t="shared" si="3"/>
        <v>144.64215686274508</v>
      </c>
      <c r="K40" s="18">
        <f t="shared" si="3"/>
        <v>89.25</v>
      </c>
      <c r="L40" s="18">
        <f t="shared" si="3"/>
        <v>233.89215686274508</v>
      </c>
    </row>
    <row r="41" spans="1:12" ht="18" customHeight="1">
      <c r="A41" s="7" t="s">
        <v>24</v>
      </c>
      <c r="B41" s="7" t="s">
        <v>0</v>
      </c>
      <c r="C41" s="7" t="s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</row>
    <row r="42" spans="1:12" ht="18" customHeight="1">
      <c r="A42" s="9"/>
      <c r="B42" s="9"/>
      <c r="C42" s="9" t="s">
        <v>1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</row>
    <row r="43" spans="1:12" ht="18" customHeight="1">
      <c r="A43" s="9"/>
      <c r="B43" s="9"/>
      <c r="C43" s="9" t="s">
        <v>2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</row>
    <row r="44" spans="1:12" ht="18" customHeight="1">
      <c r="A44" s="9"/>
      <c r="B44" s="9" t="s">
        <v>3</v>
      </c>
      <c r="C44" s="9" t="s">
        <v>1</v>
      </c>
      <c r="D44" s="17">
        <v>44.833333333333336</v>
      </c>
      <c r="E44" s="17">
        <v>3.666666666666667</v>
      </c>
      <c r="F44" s="17">
        <v>48.5</v>
      </c>
      <c r="G44" s="17">
        <v>41.75</v>
      </c>
      <c r="H44" s="17">
        <v>1.9166666666666667</v>
      </c>
      <c r="I44" s="17">
        <v>43.666666666666664</v>
      </c>
      <c r="J44" s="17">
        <v>43.29166666666667</v>
      </c>
      <c r="K44" s="17">
        <v>2.791666666666667</v>
      </c>
      <c r="L44" s="17">
        <v>46.083333333333336</v>
      </c>
    </row>
    <row r="45" spans="1:12" ht="18" customHeight="1">
      <c r="A45" s="9"/>
      <c r="B45" s="9"/>
      <c r="C45" s="9" t="s">
        <v>4</v>
      </c>
      <c r="D45" s="17">
        <v>89.66666666666667</v>
      </c>
      <c r="E45" s="17">
        <v>7.333333333333334</v>
      </c>
      <c r="F45" s="17">
        <v>97</v>
      </c>
      <c r="G45" s="17">
        <v>83.5</v>
      </c>
      <c r="H45" s="17">
        <v>3.8333333333333335</v>
      </c>
      <c r="I45" s="17">
        <v>87.33333333333333</v>
      </c>
      <c r="J45" s="17">
        <v>86.58333333333334</v>
      </c>
      <c r="K45" s="17">
        <v>5.583333333333334</v>
      </c>
      <c r="L45" s="17">
        <v>92.16666666666667</v>
      </c>
    </row>
    <row r="46" spans="1:12" ht="18" customHeight="1">
      <c r="A46" s="19"/>
      <c r="B46" s="20" t="s">
        <v>5</v>
      </c>
      <c r="C46" s="20"/>
      <c r="D46" s="21">
        <v>89.66666666666667</v>
      </c>
      <c r="E46" s="21">
        <v>7.333333333333334</v>
      </c>
      <c r="F46" s="21">
        <v>97</v>
      </c>
      <c r="G46" s="21">
        <v>83.5</v>
      </c>
      <c r="H46" s="21">
        <v>3.8333333333333335</v>
      </c>
      <c r="I46" s="21">
        <v>87.33333333333333</v>
      </c>
      <c r="J46" s="21">
        <v>86.58333333333334</v>
      </c>
      <c r="K46" s="21">
        <v>5.583333333333334</v>
      </c>
      <c r="L46" s="21">
        <v>92.16666666666667</v>
      </c>
    </row>
  </sheetData>
  <sheetProtection/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0" r:id="rId1"/>
  <rowBreaks count="1" manualBreakCount="1">
    <brk id="2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M46"/>
  <sheetViews>
    <sheetView showGridLines="0" zoomScalePageLayoutView="0" workbookViewId="0" topLeftCell="A1">
      <selection activeCell="L5" sqref="L5:L10"/>
    </sheetView>
  </sheetViews>
  <sheetFormatPr defaultColWidth="9.140625" defaultRowHeight="18" customHeight="1"/>
  <cols>
    <col min="1" max="1" width="31.421875" style="64" customWidth="1"/>
    <col min="2" max="2" width="8.57421875" style="64" bestFit="1" customWidth="1"/>
    <col min="3" max="3" width="8.421875" style="64" bestFit="1" customWidth="1"/>
    <col min="4" max="4" width="12.28125" style="64" bestFit="1" customWidth="1"/>
    <col min="5" max="5" width="12.00390625" style="64" bestFit="1" customWidth="1"/>
    <col min="6" max="6" width="10.8515625" style="64" bestFit="1" customWidth="1"/>
    <col min="7" max="7" width="9.421875" style="64" bestFit="1" customWidth="1"/>
    <col min="8" max="8" width="8.28125" style="64" bestFit="1" customWidth="1"/>
    <col min="9" max="9" width="10.140625" style="64" bestFit="1" customWidth="1"/>
    <col min="10" max="10" width="16.57421875" style="64" bestFit="1" customWidth="1"/>
    <col min="11" max="11" width="18.140625" style="64" bestFit="1" customWidth="1"/>
    <col min="12" max="12" width="11.57421875" style="64" customWidth="1"/>
    <col min="13" max="13" width="9.28125" style="64" bestFit="1" customWidth="1"/>
    <col min="14" max="16384" width="9.140625" style="64" customWidth="1"/>
  </cols>
  <sheetData>
    <row r="1" spans="1:12" s="115" customFormat="1" ht="18.75">
      <c r="A1" s="113" t="s">
        <v>41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8.75">
      <c r="A2" s="23"/>
      <c r="B2" s="24"/>
      <c r="C2" s="24"/>
      <c r="D2" s="23"/>
      <c r="E2" s="23"/>
      <c r="F2" s="23"/>
      <c r="G2" s="23"/>
      <c r="H2" s="23"/>
      <c r="I2" s="23"/>
      <c r="J2" s="23"/>
      <c r="K2" s="23"/>
      <c r="L2" s="23"/>
    </row>
    <row r="3" spans="1:12" ht="18.75">
      <c r="A3" s="133" t="s">
        <v>26</v>
      </c>
      <c r="B3" s="134" t="s">
        <v>6</v>
      </c>
      <c r="C3" s="133" t="s">
        <v>7</v>
      </c>
      <c r="D3" s="135" t="s">
        <v>8</v>
      </c>
      <c r="E3" s="136"/>
      <c r="F3" s="136"/>
      <c r="G3" s="136"/>
      <c r="H3" s="136"/>
      <c r="I3" s="136"/>
      <c r="J3" s="136"/>
      <c r="K3" s="136"/>
      <c r="L3" s="137"/>
    </row>
    <row r="4" spans="1:12" ht="18.75">
      <c r="A4" s="138"/>
      <c r="B4" s="139" t="s">
        <v>9</v>
      </c>
      <c r="C4" s="140" t="s">
        <v>10</v>
      </c>
      <c r="D4" s="141" t="s">
        <v>11</v>
      </c>
      <c r="E4" s="142" t="s">
        <v>12</v>
      </c>
      <c r="F4" s="142" t="s">
        <v>13</v>
      </c>
      <c r="G4" s="142" t="s">
        <v>14</v>
      </c>
      <c r="H4" s="142" t="s">
        <v>15</v>
      </c>
      <c r="I4" s="142" t="s">
        <v>16</v>
      </c>
      <c r="J4" s="143" t="s">
        <v>17</v>
      </c>
      <c r="K4" s="143" t="s">
        <v>18</v>
      </c>
      <c r="L4" s="144" t="s">
        <v>2</v>
      </c>
    </row>
    <row r="5" spans="1:12" s="63" customFormat="1" ht="18.75">
      <c r="A5" s="94" t="s">
        <v>25</v>
      </c>
      <c r="B5" s="94" t="s">
        <v>0</v>
      </c>
      <c r="C5" s="94" t="s">
        <v>0</v>
      </c>
      <c r="D5" s="95">
        <v>0</v>
      </c>
      <c r="E5" s="96">
        <v>0</v>
      </c>
      <c r="F5" s="96">
        <f>+F11+F17+F23+F29+F35+F41</f>
        <v>565.6713995943206</v>
      </c>
      <c r="G5" s="96">
        <f aca="true" t="shared" si="0" ref="G5:L10">+G11+G17+G23+G29+G35+G41</f>
        <v>1110.3448275862067</v>
      </c>
      <c r="H5" s="96">
        <f t="shared" si="0"/>
        <v>0</v>
      </c>
      <c r="I5" s="96">
        <f t="shared" si="0"/>
        <v>0</v>
      </c>
      <c r="J5" s="97">
        <f t="shared" si="0"/>
        <v>0</v>
      </c>
      <c r="K5" s="97">
        <f t="shared" si="0"/>
        <v>0</v>
      </c>
      <c r="L5" s="98">
        <f t="shared" si="0"/>
        <v>1676.0162271805273</v>
      </c>
    </row>
    <row r="6" spans="1:12" s="63" customFormat="1" ht="18.75">
      <c r="A6" s="99"/>
      <c r="B6" s="94"/>
      <c r="C6" s="94" t="s">
        <v>1</v>
      </c>
      <c r="D6" s="95">
        <v>0</v>
      </c>
      <c r="E6" s="96">
        <v>0</v>
      </c>
      <c r="F6" s="96">
        <f>+F12+F18+F24+F30+F36+F42</f>
        <v>0</v>
      </c>
      <c r="G6" s="96">
        <f t="shared" si="0"/>
        <v>0</v>
      </c>
      <c r="H6" s="96">
        <f t="shared" si="0"/>
        <v>0</v>
      </c>
      <c r="I6" s="96">
        <f t="shared" si="0"/>
        <v>0</v>
      </c>
      <c r="J6" s="97">
        <f t="shared" si="0"/>
        <v>0</v>
      </c>
      <c r="K6" s="97">
        <f t="shared" si="0"/>
        <v>0</v>
      </c>
      <c r="L6" s="98">
        <f t="shared" si="0"/>
        <v>0</v>
      </c>
    </row>
    <row r="7" spans="1:12" s="63" customFormat="1" ht="18.75">
      <c r="A7" s="99"/>
      <c r="B7" s="94"/>
      <c r="C7" s="94" t="s">
        <v>2</v>
      </c>
      <c r="D7" s="95">
        <v>0</v>
      </c>
      <c r="E7" s="96">
        <v>0</v>
      </c>
      <c r="F7" s="96">
        <f>+F13+F19+F25+F31+F37+F43</f>
        <v>565.6713995943206</v>
      </c>
      <c r="G7" s="96">
        <f t="shared" si="0"/>
        <v>1110.3448275862067</v>
      </c>
      <c r="H7" s="96">
        <f t="shared" si="0"/>
        <v>0</v>
      </c>
      <c r="I7" s="96">
        <f t="shared" si="0"/>
        <v>0</v>
      </c>
      <c r="J7" s="97">
        <f t="shared" si="0"/>
        <v>0</v>
      </c>
      <c r="K7" s="97">
        <f t="shared" si="0"/>
        <v>0</v>
      </c>
      <c r="L7" s="98">
        <f t="shared" si="0"/>
        <v>1676.0162271805273</v>
      </c>
    </row>
    <row r="8" spans="1:12" s="63" customFormat="1" ht="18.75">
      <c r="A8" s="99"/>
      <c r="B8" s="94" t="s">
        <v>3</v>
      </c>
      <c r="C8" s="94" t="s">
        <v>1</v>
      </c>
      <c r="D8" s="95">
        <v>0</v>
      </c>
      <c r="E8" s="96">
        <v>0</v>
      </c>
      <c r="F8" s="96">
        <f>+F14+F20+F26+F32+F38+F44</f>
        <v>0</v>
      </c>
      <c r="G8" s="96">
        <f t="shared" si="0"/>
        <v>59.33333333333333</v>
      </c>
      <c r="H8" s="96">
        <f t="shared" si="0"/>
        <v>0</v>
      </c>
      <c r="I8" s="96">
        <f t="shared" si="0"/>
        <v>0</v>
      </c>
      <c r="J8" s="97">
        <f t="shared" si="0"/>
        <v>51.08333333333333</v>
      </c>
      <c r="K8" s="97">
        <f t="shared" si="0"/>
        <v>43.416666666666664</v>
      </c>
      <c r="L8" s="98">
        <f t="shared" si="0"/>
        <v>153.83333333333331</v>
      </c>
    </row>
    <row r="9" spans="1:12" s="63" customFormat="1" ht="18.75">
      <c r="A9" s="99"/>
      <c r="B9" s="94"/>
      <c r="C9" s="94" t="s">
        <v>4</v>
      </c>
      <c r="D9" s="95">
        <v>0</v>
      </c>
      <c r="E9" s="96">
        <v>0</v>
      </c>
      <c r="F9" s="96">
        <f>+F15+F21+F27+F33+F39+F45</f>
        <v>0</v>
      </c>
      <c r="G9" s="96">
        <f t="shared" si="0"/>
        <v>106.8</v>
      </c>
      <c r="H9" s="96">
        <f t="shared" si="0"/>
        <v>0</v>
      </c>
      <c r="I9" s="96">
        <f t="shared" si="0"/>
        <v>0</v>
      </c>
      <c r="J9" s="97">
        <f t="shared" si="0"/>
        <v>77.58333333333333</v>
      </c>
      <c r="K9" s="97">
        <f t="shared" si="0"/>
        <v>86.83333333333333</v>
      </c>
      <c r="L9" s="98">
        <f t="shared" si="0"/>
        <v>271.21666666666664</v>
      </c>
    </row>
    <row r="10" spans="1:13" s="63" customFormat="1" ht="18.75">
      <c r="A10" s="99"/>
      <c r="B10" s="100" t="s">
        <v>5</v>
      </c>
      <c r="C10" s="100"/>
      <c r="D10" s="95">
        <v>0</v>
      </c>
      <c r="E10" s="96">
        <v>0</v>
      </c>
      <c r="F10" s="96">
        <f>+F16+F22+F28+F34+F40+F46</f>
        <v>565.6713995943206</v>
      </c>
      <c r="G10" s="96">
        <f t="shared" si="0"/>
        <v>1217.1448275862067</v>
      </c>
      <c r="H10" s="96">
        <f t="shared" si="0"/>
        <v>0</v>
      </c>
      <c r="I10" s="96">
        <f t="shared" si="0"/>
        <v>0</v>
      </c>
      <c r="J10" s="97">
        <f t="shared" si="0"/>
        <v>77.58333333333333</v>
      </c>
      <c r="K10" s="97">
        <f t="shared" si="0"/>
        <v>86.83333333333333</v>
      </c>
      <c r="L10" s="98">
        <f t="shared" si="0"/>
        <v>1947.2328938471937</v>
      </c>
      <c r="M10" s="68"/>
    </row>
    <row r="11" spans="1:12" ht="18" customHeight="1">
      <c r="A11" s="27" t="s">
        <v>22</v>
      </c>
      <c r="B11" s="27" t="s">
        <v>0</v>
      </c>
      <c r="C11" s="27" t="s">
        <v>0</v>
      </c>
      <c r="D11" s="70">
        <v>0</v>
      </c>
      <c r="E11" s="71">
        <v>0</v>
      </c>
      <c r="F11" s="71">
        <v>22.709602418042312</v>
      </c>
      <c r="G11" s="71">
        <v>17.89816321785631</v>
      </c>
      <c r="H11" s="71">
        <v>0</v>
      </c>
      <c r="I11" s="71">
        <v>0</v>
      </c>
      <c r="J11" s="71">
        <v>0</v>
      </c>
      <c r="K11" s="71">
        <v>0</v>
      </c>
      <c r="L11" s="72">
        <v>40.60776563589863</v>
      </c>
    </row>
    <row r="12" spans="1:12" ht="18" customHeight="1">
      <c r="A12" s="31"/>
      <c r="B12" s="32"/>
      <c r="C12" s="32" t="s">
        <v>1</v>
      </c>
      <c r="D12" s="73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5">
        <v>0</v>
      </c>
    </row>
    <row r="13" spans="1:12" ht="18" customHeight="1">
      <c r="A13" s="31"/>
      <c r="B13" s="32"/>
      <c r="C13" s="32" t="s">
        <v>2</v>
      </c>
      <c r="D13" s="73">
        <v>0</v>
      </c>
      <c r="E13" s="74">
        <v>0</v>
      </c>
      <c r="F13" s="74">
        <v>22.709602418042312</v>
      </c>
      <c r="G13" s="74">
        <v>17.89816321785631</v>
      </c>
      <c r="H13" s="74">
        <v>0</v>
      </c>
      <c r="I13" s="74">
        <v>0</v>
      </c>
      <c r="J13" s="74">
        <v>0</v>
      </c>
      <c r="K13" s="74">
        <v>0</v>
      </c>
      <c r="L13" s="75">
        <v>40.60776563589863</v>
      </c>
    </row>
    <row r="14" spans="1:12" ht="18" customHeight="1">
      <c r="A14" s="31"/>
      <c r="B14" s="32" t="s">
        <v>3</v>
      </c>
      <c r="C14" s="32" t="s">
        <v>1</v>
      </c>
      <c r="D14" s="73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5">
        <v>0</v>
      </c>
    </row>
    <row r="15" spans="1:12" ht="18" customHeight="1">
      <c r="A15" s="31"/>
      <c r="B15" s="32"/>
      <c r="C15" s="32" t="s">
        <v>4</v>
      </c>
      <c r="D15" s="73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5">
        <v>0</v>
      </c>
    </row>
    <row r="16" spans="1:13" ht="18" customHeight="1">
      <c r="A16" s="36"/>
      <c r="B16" s="37" t="s">
        <v>5</v>
      </c>
      <c r="C16" s="37"/>
      <c r="D16" s="76">
        <v>0</v>
      </c>
      <c r="E16" s="77">
        <v>0</v>
      </c>
      <c r="F16" s="77">
        <v>22.709602418042312</v>
      </c>
      <c r="G16" s="77">
        <v>17.89816321785631</v>
      </c>
      <c r="H16" s="77">
        <v>0</v>
      </c>
      <c r="I16" s="77">
        <v>0</v>
      </c>
      <c r="J16" s="77">
        <v>0</v>
      </c>
      <c r="K16" s="77">
        <v>0</v>
      </c>
      <c r="L16" s="78">
        <v>40.60776563589863</v>
      </c>
      <c r="M16" s="68"/>
    </row>
    <row r="17" spans="1:12" s="24" customFormat="1" ht="18" customHeight="1">
      <c r="A17" s="32" t="s">
        <v>23</v>
      </c>
      <c r="B17" s="32" t="s">
        <v>0</v>
      </c>
      <c r="C17" s="32" t="s">
        <v>0</v>
      </c>
      <c r="D17" s="73">
        <v>0</v>
      </c>
      <c r="E17" s="74">
        <v>0</v>
      </c>
      <c r="F17" s="74">
        <v>283.17647058823536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5">
        <v>283.17647058823536</v>
      </c>
    </row>
    <row r="18" spans="1:12" s="24" customFormat="1" ht="18" customHeight="1">
      <c r="A18" s="31"/>
      <c r="B18" s="32"/>
      <c r="C18" s="32" t="s">
        <v>1</v>
      </c>
      <c r="D18" s="73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5">
        <v>0</v>
      </c>
    </row>
    <row r="19" spans="1:12" s="24" customFormat="1" ht="18" customHeight="1">
      <c r="A19" s="31"/>
      <c r="B19" s="32"/>
      <c r="C19" s="32" t="s">
        <v>2</v>
      </c>
      <c r="D19" s="73">
        <v>0</v>
      </c>
      <c r="E19" s="74">
        <v>0</v>
      </c>
      <c r="F19" s="74">
        <v>283.17647058823536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5">
        <v>283.17647058823536</v>
      </c>
    </row>
    <row r="20" spans="1:12" s="24" customFormat="1" ht="18" customHeight="1">
      <c r="A20" s="31"/>
      <c r="B20" s="32" t="s">
        <v>3</v>
      </c>
      <c r="C20" s="32" t="s">
        <v>1</v>
      </c>
      <c r="D20" s="73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5">
        <v>0</v>
      </c>
    </row>
    <row r="21" spans="1:12" s="24" customFormat="1" ht="18" customHeight="1">
      <c r="A21" s="31"/>
      <c r="B21" s="32"/>
      <c r="C21" s="32" t="s">
        <v>4</v>
      </c>
      <c r="D21" s="73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5">
        <v>0</v>
      </c>
    </row>
    <row r="22" spans="1:13" s="24" customFormat="1" ht="18" customHeight="1">
      <c r="A22" s="31"/>
      <c r="B22" s="41" t="s">
        <v>5</v>
      </c>
      <c r="C22" s="41"/>
      <c r="D22" s="73">
        <v>0</v>
      </c>
      <c r="E22" s="74">
        <v>0</v>
      </c>
      <c r="F22" s="74">
        <v>283.17647058823536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5">
        <v>283.17647058823536</v>
      </c>
      <c r="M22" s="68"/>
    </row>
    <row r="23" spans="1:12" s="24" customFormat="1" ht="18" customHeight="1">
      <c r="A23" s="42" t="s">
        <v>19</v>
      </c>
      <c r="B23" s="42" t="s">
        <v>0</v>
      </c>
      <c r="C23" s="42" t="s">
        <v>0</v>
      </c>
      <c r="D23" s="70">
        <v>0</v>
      </c>
      <c r="E23" s="71">
        <v>0</v>
      </c>
      <c r="F23" s="71">
        <v>234.346323400561</v>
      </c>
      <c r="G23" s="71">
        <v>1038.3829147305642</v>
      </c>
      <c r="H23" s="71">
        <v>0</v>
      </c>
      <c r="I23" s="71">
        <v>0</v>
      </c>
      <c r="J23" s="71">
        <v>0</v>
      </c>
      <c r="K23" s="71">
        <v>0</v>
      </c>
      <c r="L23" s="72">
        <v>1272.7292381311252</v>
      </c>
    </row>
    <row r="24" spans="1:12" s="24" customFormat="1" ht="18" customHeight="1">
      <c r="A24" s="43"/>
      <c r="B24" s="44"/>
      <c r="C24" s="44" t="s">
        <v>1</v>
      </c>
      <c r="D24" s="73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5">
        <v>0</v>
      </c>
    </row>
    <row r="25" spans="1:12" s="24" customFormat="1" ht="18" customHeight="1">
      <c r="A25" s="43"/>
      <c r="B25" s="44"/>
      <c r="C25" s="44" t="s">
        <v>2</v>
      </c>
      <c r="D25" s="73">
        <v>0</v>
      </c>
      <c r="E25" s="74">
        <v>0</v>
      </c>
      <c r="F25" s="74">
        <v>234.346323400561</v>
      </c>
      <c r="G25" s="74">
        <v>1038.3829147305642</v>
      </c>
      <c r="H25" s="74">
        <v>0</v>
      </c>
      <c r="I25" s="74">
        <v>0</v>
      </c>
      <c r="J25" s="74">
        <v>0</v>
      </c>
      <c r="K25" s="74">
        <v>0</v>
      </c>
      <c r="L25" s="75">
        <v>1272.7292381311252</v>
      </c>
    </row>
    <row r="26" spans="1:12" s="24" customFormat="1" ht="18" customHeight="1">
      <c r="A26" s="43"/>
      <c r="B26" s="44" t="s">
        <v>3</v>
      </c>
      <c r="C26" s="44" t="s">
        <v>1</v>
      </c>
      <c r="D26" s="73">
        <v>0</v>
      </c>
      <c r="E26" s="74">
        <v>0</v>
      </c>
      <c r="F26" s="74">
        <v>0</v>
      </c>
      <c r="G26" s="74">
        <v>59.33333333333333</v>
      </c>
      <c r="H26" s="74">
        <v>0</v>
      </c>
      <c r="I26" s="74">
        <v>0</v>
      </c>
      <c r="J26" s="74">
        <v>0</v>
      </c>
      <c r="K26" s="74">
        <v>0</v>
      </c>
      <c r="L26" s="75">
        <v>59.33333333333333</v>
      </c>
    </row>
    <row r="27" spans="1:12" s="24" customFormat="1" ht="18" customHeight="1">
      <c r="A27" s="43"/>
      <c r="B27" s="44"/>
      <c r="C27" s="44" t="s">
        <v>4</v>
      </c>
      <c r="D27" s="73">
        <v>0</v>
      </c>
      <c r="E27" s="74">
        <v>0</v>
      </c>
      <c r="F27" s="74">
        <v>0</v>
      </c>
      <c r="G27" s="74">
        <v>106.8</v>
      </c>
      <c r="H27" s="74">
        <v>0</v>
      </c>
      <c r="I27" s="74">
        <v>0</v>
      </c>
      <c r="J27" s="74">
        <v>0</v>
      </c>
      <c r="K27" s="74">
        <v>0</v>
      </c>
      <c r="L27" s="75">
        <v>106.8</v>
      </c>
    </row>
    <row r="28" spans="1:13" s="24" customFormat="1" ht="18" customHeight="1">
      <c r="A28" s="45"/>
      <c r="B28" s="46" t="s">
        <v>5</v>
      </c>
      <c r="C28" s="46"/>
      <c r="D28" s="76">
        <v>0</v>
      </c>
      <c r="E28" s="77">
        <v>0</v>
      </c>
      <c r="F28" s="77">
        <v>234.346323400561</v>
      </c>
      <c r="G28" s="77">
        <v>1145.182914730564</v>
      </c>
      <c r="H28" s="77">
        <v>0</v>
      </c>
      <c r="I28" s="77">
        <v>0</v>
      </c>
      <c r="J28" s="77">
        <v>0</v>
      </c>
      <c r="K28" s="77">
        <v>0</v>
      </c>
      <c r="L28" s="78">
        <v>1379.529238131125</v>
      </c>
      <c r="M28" s="68"/>
    </row>
    <row r="29" spans="1:12" s="24" customFormat="1" ht="18" customHeight="1">
      <c r="A29" s="44" t="s">
        <v>20</v>
      </c>
      <c r="B29" s="44" t="s">
        <v>0</v>
      </c>
      <c r="C29" s="44" t="s">
        <v>0</v>
      </c>
      <c r="D29" s="73">
        <v>0</v>
      </c>
      <c r="E29" s="74">
        <v>0</v>
      </c>
      <c r="F29" s="74">
        <v>25.43900318748189</v>
      </c>
      <c r="G29" s="74">
        <v>54.06374963778615</v>
      </c>
      <c r="H29" s="74">
        <v>0</v>
      </c>
      <c r="I29" s="74">
        <v>0</v>
      </c>
      <c r="J29" s="74">
        <v>0</v>
      </c>
      <c r="K29" s="74">
        <v>0</v>
      </c>
      <c r="L29" s="75">
        <v>79.50275282526805</v>
      </c>
    </row>
    <row r="30" spans="1:12" s="24" customFormat="1" ht="18" customHeight="1">
      <c r="A30" s="43"/>
      <c r="B30" s="44"/>
      <c r="C30" s="44" t="s">
        <v>1</v>
      </c>
      <c r="D30" s="73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5">
        <v>0</v>
      </c>
    </row>
    <row r="31" spans="1:12" s="24" customFormat="1" ht="18" customHeight="1">
      <c r="A31" s="43"/>
      <c r="B31" s="44"/>
      <c r="C31" s="44" t="s">
        <v>2</v>
      </c>
      <c r="D31" s="73">
        <v>0</v>
      </c>
      <c r="E31" s="74">
        <v>0</v>
      </c>
      <c r="F31" s="74">
        <v>25.43900318748189</v>
      </c>
      <c r="G31" s="74">
        <v>54.06374963778615</v>
      </c>
      <c r="H31" s="74">
        <v>0</v>
      </c>
      <c r="I31" s="74">
        <v>0</v>
      </c>
      <c r="J31" s="74">
        <v>0</v>
      </c>
      <c r="K31" s="74">
        <v>0</v>
      </c>
      <c r="L31" s="75">
        <v>79.50275282526805</v>
      </c>
    </row>
    <row r="32" spans="1:12" s="24" customFormat="1" ht="18" customHeight="1">
      <c r="A32" s="43"/>
      <c r="B32" s="44" t="s">
        <v>3</v>
      </c>
      <c r="C32" s="44" t="s">
        <v>1</v>
      </c>
      <c r="D32" s="73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49.166666666666664</v>
      </c>
      <c r="K32" s="74">
        <v>0</v>
      </c>
      <c r="L32" s="75">
        <v>49.166666666666664</v>
      </c>
    </row>
    <row r="33" spans="1:12" s="24" customFormat="1" ht="18" customHeight="1">
      <c r="A33" s="43"/>
      <c r="B33" s="44"/>
      <c r="C33" s="44" t="s">
        <v>4</v>
      </c>
      <c r="D33" s="73">
        <f aca="true" t="shared" si="1" ref="D33:L33">+D32*1.5</f>
        <v>0</v>
      </c>
      <c r="E33" s="74">
        <f t="shared" si="1"/>
        <v>0</v>
      </c>
      <c r="F33" s="74">
        <f t="shared" si="1"/>
        <v>0</v>
      </c>
      <c r="G33" s="74">
        <f t="shared" si="1"/>
        <v>0</v>
      </c>
      <c r="H33" s="74">
        <f t="shared" si="1"/>
        <v>0</v>
      </c>
      <c r="I33" s="74">
        <f t="shared" si="1"/>
        <v>0</v>
      </c>
      <c r="J33" s="74">
        <f t="shared" si="1"/>
        <v>73.75</v>
      </c>
      <c r="K33" s="74">
        <f t="shared" si="1"/>
        <v>0</v>
      </c>
      <c r="L33" s="75">
        <f t="shared" si="1"/>
        <v>73.75</v>
      </c>
    </row>
    <row r="34" spans="1:13" s="24" customFormat="1" ht="18" customHeight="1">
      <c r="A34" s="43"/>
      <c r="B34" s="47" t="s">
        <v>5</v>
      </c>
      <c r="C34" s="47"/>
      <c r="D34" s="73">
        <f aca="true" t="shared" si="2" ref="D34:L34">+D31+D33</f>
        <v>0</v>
      </c>
      <c r="E34" s="74">
        <f t="shared" si="2"/>
        <v>0</v>
      </c>
      <c r="F34" s="74">
        <f t="shared" si="2"/>
        <v>25.43900318748189</v>
      </c>
      <c r="G34" s="74">
        <f t="shared" si="2"/>
        <v>54.06374963778615</v>
      </c>
      <c r="H34" s="74">
        <f t="shared" si="2"/>
        <v>0</v>
      </c>
      <c r="I34" s="74">
        <f t="shared" si="2"/>
        <v>0</v>
      </c>
      <c r="J34" s="74">
        <f t="shared" si="2"/>
        <v>73.75</v>
      </c>
      <c r="K34" s="74">
        <f t="shared" si="2"/>
        <v>0</v>
      </c>
      <c r="L34" s="75">
        <f t="shared" si="2"/>
        <v>153.25275282526803</v>
      </c>
      <c r="M34" s="68"/>
    </row>
    <row r="35" spans="1:12" s="82" customFormat="1" ht="18" customHeight="1">
      <c r="A35" s="27" t="s">
        <v>21</v>
      </c>
      <c r="B35" s="42" t="s">
        <v>0</v>
      </c>
      <c r="C35" s="42" t="s">
        <v>0</v>
      </c>
      <c r="D35" s="79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1">
        <v>0</v>
      </c>
    </row>
    <row r="36" spans="1:12" s="82" customFormat="1" ht="18" customHeight="1">
      <c r="A36" s="31"/>
      <c r="B36" s="44"/>
      <c r="C36" s="44" t="s">
        <v>1</v>
      </c>
      <c r="D36" s="84"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6">
        <v>0</v>
      </c>
    </row>
    <row r="37" spans="1:12" s="82" customFormat="1" ht="18" customHeight="1">
      <c r="A37" s="31"/>
      <c r="B37" s="44"/>
      <c r="C37" s="44" t="s">
        <v>2</v>
      </c>
      <c r="D37" s="84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6">
        <v>0</v>
      </c>
    </row>
    <row r="38" spans="1:12" s="82" customFormat="1" ht="18" customHeight="1">
      <c r="A38" s="31"/>
      <c r="B38" s="44" t="s">
        <v>3</v>
      </c>
      <c r="C38" s="44" t="s">
        <v>1</v>
      </c>
      <c r="D38" s="84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43.416666666666664</v>
      </c>
      <c r="L38" s="86">
        <v>43.416666666666664</v>
      </c>
    </row>
    <row r="39" spans="1:12" s="82" customFormat="1" ht="18" customHeight="1">
      <c r="A39" s="31"/>
      <c r="B39" s="44"/>
      <c r="C39" s="44" t="s">
        <v>4</v>
      </c>
      <c r="D39" s="84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86.83333333333333</v>
      </c>
      <c r="L39" s="86">
        <v>86.83333333333333</v>
      </c>
    </row>
    <row r="40" spans="1:13" s="82" customFormat="1" ht="18" customHeight="1">
      <c r="A40" s="36"/>
      <c r="B40" s="46" t="s">
        <v>5</v>
      </c>
      <c r="C40" s="46"/>
      <c r="D40" s="87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86.83333333333333</v>
      </c>
      <c r="L40" s="89">
        <v>86.83333333333333</v>
      </c>
      <c r="M40" s="68"/>
    </row>
    <row r="41" spans="1:12" s="82" customFormat="1" ht="18" customHeight="1">
      <c r="A41" s="27" t="s">
        <v>24</v>
      </c>
      <c r="B41" s="42" t="s">
        <v>0</v>
      </c>
      <c r="C41" s="42" t="s">
        <v>0</v>
      </c>
      <c r="D41" s="79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1">
        <v>0</v>
      </c>
    </row>
    <row r="42" spans="1:12" s="82" customFormat="1" ht="18" customHeight="1">
      <c r="A42" s="31"/>
      <c r="B42" s="44"/>
      <c r="C42" s="44" t="s">
        <v>1</v>
      </c>
      <c r="D42" s="84">
        <v>0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6">
        <v>0</v>
      </c>
    </row>
    <row r="43" spans="1:12" s="82" customFormat="1" ht="18" customHeight="1">
      <c r="A43" s="31"/>
      <c r="B43" s="44"/>
      <c r="C43" s="44" t="s">
        <v>2</v>
      </c>
      <c r="D43" s="84">
        <v>0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6">
        <v>0</v>
      </c>
    </row>
    <row r="44" spans="1:12" s="82" customFormat="1" ht="18" customHeight="1">
      <c r="A44" s="31"/>
      <c r="B44" s="44" t="s">
        <v>3</v>
      </c>
      <c r="C44" s="44" t="s">
        <v>1</v>
      </c>
      <c r="D44" s="84"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1.9166666666666667</v>
      </c>
      <c r="K44" s="85">
        <v>0</v>
      </c>
      <c r="L44" s="86">
        <v>1.9166666666666667</v>
      </c>
    </row>
    <row r="45" spans="1:12" s="82" customFormat="1" ht="18" customHeight="1">
      <c r="A45" s="31"/>
      <c r="B45" s="44"/>
      <c r="C45" s="44" t="s">
        <v>4</v>
      </c>
      <c r="D45" s="84">
        <v>0</v>
      </c>
      <c r="E45" s="85">
        <v>0</v>
      </c>
      <c r="F45" s="85">
        <v>0</v>
      </c>
      <c r="G45" s="85">
        <v>0</v>
      </c>
      <c r="H45" s="85">
        <v>0</v>
      </c>
      <c r="I45" s="85">
        <v>0</v>
      </c>
      <c r="J45" s="85">
        <v>3.8333333333333335</v>
      </c>
      <c r="K45" s="85">
        <v>0</v>
      </c>
      <c r="L45" s="86">
        <v>3.8333333333333335</v>
      </c>
    </row>
    <row r="46" spans="1:13" s="82" customFormat="1" ht="18" customHeight="1">
      <c r="A46" s="58"/>
      <c r="B46" s="59" t="s">
        <v>5</v>
      </c>
      <c r="C46" s="59"/>
      <c r="D46" s="90">
        <v>0</v>
      </c>
      <c r="E46" s="91">
        <v>0</v>
      </c>
      <c r="F46" s="91">
        <v>0</v>
      </c>
      <c r="G46" s="91">
        <v>0</v>
      </c>
      <c r="H46" s="91">
        <v>0</v>
      </c>
      <c r="I46" s="91">
        <v>0</v>
      </c>
      <c r="J46" s="91">
        <v>3.8333333333333335</v>
      </c>
      <c r="K46" s="91">
        <v>0</v>
      </c>
      <c r="L46" s="92">
        <v>3.8333333333333335</v>
      </c>
      <c r="M46" s="68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5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46"/>
  <sheetViews>
    <sheetView showGridLines="0" zoomScalePageLayoutView="0" workbookViewId="0" topLeftCell="A1">
      <selection activeCell="D10" sqref="D10"/>
    </sheetView>
  </sheetViews>
  <sheetFormatPr defaultColWidth="9.140625" defaultRowHeight="18" customHeight="1"/>
  <cols>
    <col min="1" max="1" width="31.421875" style="25" customWidth="1"/>
    <col min="2" max="2" width="8.57421875" style="25" bestFit="1" customWidth="1"/>
    <col min="3" max="3" width="8.421875" style="25" bestFit="1" customWidth="1"/>
    <col min="4" max="4" width="12.421875" style="25" bestFit="1" customWidth="1"/>
    <col min="5" max="5" width="11.57421875" style="25" bestFit="1" customWidth="1"/>
    <col min="6" max="6" width="11.00390625" style="25" bestFit="1" customWidth="1"/>
    <col min="7" max="7" width="9.57421875" style="25" bestFit="1" customWidth="1"/>
    <col min="8" max="8" width="9.421875" style="25" bestFit="1" customWidth="1"/>
    <col min="9" max="9" width="10.28125" style="25" bestFit="1" customWidth="1"/>
    <col min="10" max="10" width="16.7109375" style="25" bestFit="1" customWidth="1"/>
    <col min="11" max="11" width="18.28125" style="25" bestFit="1" customWidth="1"/>
    <col min="12" max="12" width="11.57421875" style="25" customWidth="1"/>
    <col min="13" max="13" width="9.28125" style="25" bestFit="1" customWidth="1"/>
    <col min="14" max="16384" width="9.140625" style="25" customWidth="1"/>
  </cols>
  <sheetData>
    <row r="1" spans="1:12" s="116" customFormat="1" ht="18.75">
      <c r="A1" s="113" t="s">
        <v>33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8.75">
      <c r="A2" s="23"/>
      <c r="B2" s="24"/>
      <c r="C2" s="24"/>
      <c r="D2" s="23"/>
      <c r="E2" s="23"/>
      <c r="F2" s="23"/>
      <c r="G2" s="23"/>
      <c r="H2" s="23"/>
      <c r="I2" s="23"/>
      <c r="J2" s="23"/>
      <c r="K2" s="23"/>
      <c r="L2" s="23"/>
    </row>
    <row r="3" spans="1:12" ht="18.75">
      <c r="A3" s="121" t="s">
        <v>26</v>
      </c>
      <c r="B3" s="122" t="s">
        <v>6</v>
      </c>
      <c r="C3" s="121" t="s">
        <v>7</v>
      </c>
      <c r="D3" s="123" t="s">
        <v>8</v>
      </c>
      <c r="E3" s="124"/>
      <c r="F3" s="124"/>
      <c r="G3" s="124"/>
      <c r="H3" s="124"/>
      <c r="I3" s="124"/>
      <c r="J3" s="124"/>
      <c r="K3" s="124"/>
      <c r="L3" s="125"/>
    </row>
    <row r="4" spans="1:12" ht="18.75">
      <c r="A4" s="126"/>
      <c r="B4" s="127" t="s">
        <v>9</v>
      </c>
      <c r="C4" s="128" t="s">
        <v>10</v>
      </c>
      <c r="D4" s="129" t="s">
        <v>11</v>
      </c>
      <c r="E4" s="130" t="s">
        <v>12</v>
      </c>
      <c r="F4" s="130" t="s">
        <v>13</v>
      </c>
      <c r="G4" s="130" t="s">
        <v>14</v>
      </c>
      <c r="H4" s="130" t="s">
        <v>15</v>
      </c>
      <c r="I4" s="130" t="s">
        <v>16</v>
      </c>
      <c r="J4" s="131" t="s">
        <v>17</v>
      </c>
      <c r="K4" s="131" t="s">
        <v>18</v>
      </c>
      <c r="L4" s="132" t="s">
        <v>2</v>
      </c>
    </row>
    <row r="5" spans="1:13" s="22" customFormat="1" ht="18.75">
      <c r="A5" s="175" t="s">
        <v>25</v>
      </c>
      <c r="B5" s="175" t="s">
        <v>0</v>
      </c>
      <c r="C5" s="175" t="s">
        <v>0</v>
      </c>
      <c r="D5" s="176">
        <f>AVERAGE('T2.0.1.1ต้น'!D5,'T2.0.1.2ปลาย'!D5)</f>
        <v>2002.5622283396124</v>
      </c>
      <c r="E5" s="177">
        <f>AVERAGE('T2.0.1.1ต้น'!E5,'T2.0.1.2ปลาย'!E5)</f>
        <v>41.60040567951319</v>
      </c>
      <c r="F5" s="177">
        <f>AVERAGE('T2.0.1.1ต้น'!F5,'T2.0.1.2ปลาย'!F5)</f>
        <v>1956.5012315270938</v>
      </c>
      <c r="G5" s="177">
        <f>AVERAGE('T2.0.1.1ต้น'!G5,'T2.0.1.2ปลาย'!G5)</f>
        <v>2650.116053317879</v>
      </c>
      <c r="H5" s="177">
        <f>AVERAGE('T2.0.1.1ต้น'!H5,'T2.0.1.2ปลาย'!H5)</f>
        <v>1108.3687337003767</v>
      </c>
      <c r="I5" s="177">
        <f>AVERAGE('T2.0.1.1ต้น'!I5,'T2.0.1.2ปลาย'!I5)</f>
        <v>8.970588235294118</v>
      </c>
      <c r="J5" s="178">
        <f>AVERAGE('T2.0.1.1ต้น'!J5,'T2.0.1.2ปลาย'!J5)</f>
        <v>0</v>
      </c>
      <c r="K5" s="178">
        <f>AVERAGE('T2.0.1.1ต้น'!K5,'T2.0.1.2ปลาย'!K5)</f>
        <v>227.97058823529412</v>
      </c>
      <c r="L5" s="179">
        <f>AVERAGE('T2.0.1.1ต้น'!L5,'T2.0.1.2ปลาย'!L5)</f>
        <v>7996.089829035064</v>
      </c>
      <c r="M5" s="26"/>
    </row>
    <row r="6" spans="1:13" s="22" customFormat="1" ht="18.75">
      <c r="A6" s="180"/>
      <c r="B6" s="175"/>
      <c r="C6" s="175" t="s">
        <v>1</v>
      </c>
      <c r="D6" s="176">
        <f>AVERAGE('T2.0.1.1ต้น'!D6,'T2.0.1.2ปลาย'!D6)</f>
        <v>4.117647058823529</v>
      </c>
      <c r="E6" s="177">
        <f>AVERAGE('T2.0.1.1ต้น'!E6,'T2.0.1.2ปลาย'!E6)</f>
        <v>0</v>
      </c>
      <c r="F6" s="177">
        <f>AVERAGE('T2.0.1.1ต้น'!F6,'T2.0.1.2ปลาย'!F6)</f>
        <v>0.6470588235294118</v>
      </c>
      <c r="G6" s="177">
        <f>AVERAGE('T2.0.1.1ต้น'!G6,'T2.0.1.2ปลาย'!G6)</f>
        <v>0.08823529411764706</v>
      </c>
      <c r="H6" s="177">
        <f>AVERAGE('T2.0.1.1ต้น'!H6,'T2.0.1.2ปลาย'!H6)</f>
        <v>0</v>
      </c>
      <c r="I6" s="177">
        <f>AVERAGE('T2.0.1.1ต้น'!I6,'T2.0.1.2ปลาย'!I6)</f>
        <v>0</v>
      </c>
      <c r="J6" s="178">
        <f>AVERAGE('T2.0.1.1ต้น'!J6,'T2.0.1.2ปลาย'!J6)</f>
        <v>2</v>
      </c>
      <c r="K6" s="178">
        <f>AVERAGE('T2.0.1.1ต้น'!K6,'T2.0.1.2ปลาย'!K6)</f>
        <v>0</v>
      </c>
      <c r="L6" s="179">
        <f>AVERAGE('T2.0.1.1ต้น'!L6,'T2.0.1.2ปลาย'!L6)</f>
        <v>6.852941176470589</v>
      </c>
      <c r="M6" s="26"/>
    </row>
    <row r="7" spans="1:13" s="22" customFormat="1" ht="18.75">
      <c r="A7" s="180"/>
      <c r="B7" s="175"/>
      <c r="C7" s="175" t="s">
        <v>2</v>
      </c>
      <c r="D7" s="176">
        <f>AVERAGE('T2.0.1.1ต้น'!D7,'T2.0.1.2ปลาย'!D7)</f>
        <v>2006.6798753984358</v>
      </c>
      <c r="E7" s="177">
        <f>AVERAGE('T2.0.1.1ต้น'!E7,'T2.0.1.2ปลาย'!E7)</f>
        <v>41.60040567951319</v>
      </c>
      <c r="F7" s="177">
        <f>AVERAGE('T2.0.1.1ต้น'!F7,'T2.0.1.2ปลาย'!F7)</f>
        <v>1957.1482903506235</v>
      </c>
      <c r="G7" s="177">
        <f>AVERAGE('T2.0.1.1ต้น'!G7,'T2.0.1.2ปลาย'!G7)</f>
        <v>2650.204288611996</v>
      </c>
      <c r="H7" s="177">
        <f>AVERAGE('T2.0.1.1ต้น'!H7,'T2.0.1.2ปลาย'!H7)</f>
        <v>1108.3687337003767</v>
      </c>
      <c r="I7" s="177">
        <f>AVERAGE('T2.0.1.1ต้น'!I7,'T2.0.1.2ปลาย'!I7)</f>
        <v>8.970588235294118</v>
      </c>
      <c r="J7" s="178">
        <f>AVERAGE('T2.0.1.1ต้น'!J7,'T2.0.1.2ปลาย'!J7)</f>
        <v>2</v>
      </c>
      <c r="K7" s="178">
        <f>AVERAGE('T2.0.1.1ต้น'!K7,'T2.0.1.2ปลาย'!K7)</f>
        <v>227.97058823529412</v>
      </c>
      <c r="L7" s="179">
        <f>AVERAGE('T2.0.1.1ต้น'!L7,'T2.0.1.2ปลาย'!L7)</f>
        <v>8002.942770211535</v>
      </c>
      <c r="M7" s="26"/>
    </row>
    <row r="8" spans="1:13" s="22" customFormat="1" ht="18.75">
      <c r="A8" s="180"/>
      <c r="B8" s="175" t="s">
        <v>3</v>
      </c>
      <c r="C8" s="175" t="s">
        <v>1</v>
      </c>
      <c r="D8" s="176">
        <f>AVERAGE('T2.0.1.1ต้น'!D8,'T2.0.1.2ปลาย'!D8)</f>
        <v>183.875</v>
      </c>
      <c r="E8" s="177">
        <f>AVERAGE('T2.0.1.1ต้น'!E8,'T2.0.1.2ปลาย'!E8)</f>
        <v>0</v>
      </c>
      <c r="F8" s="177">
        <f>AVERAGE('T2.0.1.1ต้น'!F8,'T2.0.1.2ปลาย'!F8)</f>
        <v>52.25</v>
      </c>
      <c r="G8" s="177">
        <f>AVERAGE('T2.0.1.1ต้น'!G8,'T2.0.1.2ปลาย'!G8)</f>
        <v>118.91666666666666</v>
      </c>
      <c r="H8" s="177">
        <f>AVERAGE('T2.0.1.1ต้น'!H8,'T2.0.1.2ปลาย'!H8)</f>
        <v>0</v>
      </c>
      <c r="I8" s="177">
        <f>AVERAGE('T2.0.1.1ต้น'!I8,'T2.0.1.2ปลาย'!I8)</f>
        <v>0.625</v>
      </c>
      <c r="J8" s="178">
        <f>AVERAGE('T2.0.1.1ต้น'!J8,'T2.0.1.2ปลาย'!J8)</f>
        <v>133.79166666666666</v>
      </c>
      <c r="K8" s="178">
        <f>AVERAGE('T2.0.1.1ต้น'!K8,'T2.0.1.2ปลาย'!K8)</f>
        <v>60.5</v>
      </c>
      <c r="L8" s="179">
        <f>AVERAGE('T2.0.1.1ต้น'!L8,'T2.0.1.2ปลาย'!L8)</f>
        <v>549.9583333333334</v>
      </c>
      <c r="M8" s="26"/>
    </row>
    <row r="9" spans="1:13" s="22" customFormat="1" ht="18.75">
      <c r="A9" s="180"/>
      <c r="B9" s="175"/>
      <c r="C9" s="175" t="s">
        <v>4</v>
      </c>
      <c r="D9" s="176">
        <f>AVERAGE('T2.0.1.1ต้น'!D9,'T2.0.1.2ปลาย'!D9)</f>
        <v>366.7</v>
      </c>
      <c r="E9" s="177">
        <f>AVERAGE('T2.0.1.1ต้น'!E9,'T2.0.1.2ปลาย'!E9)</f>
        <v>0</v>
      </c>
      <c r="F9" s="177">
        <f>AVERAGE('T2.0.1.1ต้น'!F9,'T2.0.1.2ปลาย'!F9)</f>
        <v>104.35000000000001</v>
      </c>
      <c r="G9" s="177">
        <f>AVERAGE('T2.0.1.1ต้น'!G9,'T2.0.1.2ปลาย'!G9)</f>
        <v>219.38333333333333</v>
      </c>
      <c r="H9" s="177">
        <f>AVERAGE('T2.0.1.1ต้น'!H9,'T2.0.1.2ปลาย'!H9)</f>
        <v>0</v>
      </c>
      <c r="I9" s="177">
        <f>AVERAGE('T2.0.1.1ต้น'!I9,'T2.0.1.2ปลาย'!I9)</f>
        <v>1.2</v>
      </c>
      <c r="J9" s="178">
        <f>AVERAGE('T2.0.1.1ต้น'!J9,'T2.0.1.2ปลาย'!J9)</f>
        <v>227.04583333333332</v>
      </c>
      <c r="K9" s="178">
        <f>AVERAGE('T2.0.1.1ต้น'!K9,'T2.0.1.2ปลาย'!K9)</f>
        <v>120.60833333333332</v>
      </c>
      <c r="L9" s="179">
        <f>AVERAGE('T2.0.1.1ต้น'!L9,'T2.0.1.2ปลาย'!L9)</f>
        <v>1039.2875</v>
      </c>
      <c r="M9" s="26"/>
    </row>
    <row r="10" spans="1:13" s="22" customFormat="1" ht="18.75">
      <c r="A10" s="180"/>
      <c r="B10" s="181" t="s">
        <v>5</v>
      </c>
      <c r="C10" s="181"/>
      <c r="D10" s="176">
        <f>AVERAGE('T2.0.1.1ต้น'!D10,'T2.0.1.2ปลาย'!D10)</f>
        <v>2373.3798753984356</v>
      </c>
      <c r="E10" s="177">
        <f>AVERAGE('T2.0.1.1ต้น'!E10,'T2.0.1.2ปลาย'!E10)</f>
        <v>41.60040567951319</v>
      </c>
      <c r="F10" s="177">
        <f>AVERAGE('T2.0.1.1ต้น'!F10,'T2.0.1.2ปลาย'!F10)</f>
        <v>2061.4982903506234</v>
      </c>
      <c r="G10" s="177">
        <f>AVERAGE('T2.0.1.1ต้น'!G10,'T2.0.1.2ปลาย'!G10)</f>
        <v>2869.5876219453294</v>
      </c>
      <c r="H10" s="177">
        <f>AVERAGE('T2.0.1.1ต้น'!H10,'T2.0.1.2ปลาย'!H10)</f>
        <v>1108.3687337003767</v>
      </c>
      <c r="I10" s="177">
        <f>AVERAGE('T2.0.1.1ต้น'!I10,'T2.0.1.2ปลาย'!I10)</f>
        <v>10.170588235294117</v>
      </c>
      <c r="J10" s="178">
        <f>AVERAGE('T2.0.1.1ต้น'!J10,'T2.0.1.2ปลาย'!J10)</f>
        <v>229.04583333333335</v>
      </c>
      <c r="K10" s="178">
        <f>AVERAGE('T2.0.1.1ต้น'!K10,'T2.0.1.2ปลาย'!K10)</f>
        <v>348.57892156862744</v>
      </c>
      <c r="L10" s="179">
        <f>AVERAGE('T2.0.1.1ต้น'!L10,'T2.0.1.2ปลาย'!L10)</f>
        <v>9042.230270211534</v>
      </c>
      <c r="M10" s="26"/>
    </row>
    <row r="11" spans="1:12" ht="18" customHeight="1">
      <c r="A11" s="27" t="s">
        <v>22</v>
      </c>
      <c r="B11" s="27" t="s">
        <v>0</v>
      </c>
      <c r="C11" s="27" t="s">
        <v>0</v>
      </c>
      <c r="D11" s="28">
        <f>AVERAGE('T2.0.1.1ต้น'!D11,'T2.0.1.2ปลาย'!D11)</f>
        <v>1012.2460116609735</v>
      </c>
      <c r="E11" s="29">
        <f>AVERAGE('T2.0.1.1ต้น'!E11,'T2.0.1.2ปลาย'!E11)</f>
        <v>0.21483375959079284</v>
      </c>
      <c r="F11" s="29">
        <f>AVERAGE('T2.0.1.1ต้น'!F11,'T2.0.1.2ปลาย'!F11)</f>
        <v>79.07753563571977</v>
      </c>
      <c r="G11" s="29">
        <f>AVERAGE('T2.0.1.1ต้น'!G11,'T2.0.1.2ปลาย'!G11)</f>
        <v>52.70803301557777</v>
      </c>
      <c r="H11" s="29">
        <f>AVERAGE('T2.0.1.1ต้น'!H11,'T2.0.1.2ปลาย'!H11)</f>
        <v>136.6776286373473</v>
      </c>
      <c r="I11" s="29">
        <f>AVERAGE('T2.0.1.1ต้น'!I11,'T2.0.1.2ปลาย'!I11)</f>
        <v>0.5882352941176471</v>
      </c>
      <c r="J11" s="29">
        <f>AVERAGE('T2.0.1.1ต้น'!J11,'T2.0.1.2ปลาย'!J11)</f>
        <v>0</v>
      </c>
      <c r="K11" s="29">
        <f>AVERAGE('T2.0.1.1ต้น'!K11,'T2.0.1.2ปลาย'!K11)</f>
        <v>5.134329225761451</v>
      </c>
      <c r="L11" s="30">
        <f>AVERAGE('T2.0.1.1ต้น'!L11,'T2.0.1.2ปลาย'!L11)</f>
        <v>1286.6466072290882</v>
      </c>
    </row>
    <row r="12" spans="1:12" ht="18" customHeight="1">
      <c r="A12" s="31"/>
      <c r="B12" s="32"/>
      <c r="C12" s="32" t="s">
        <v>1</v>
      </c>
      <c r="D12" s="33">
        <f>AVERAGE('T2.0.1.1ต้น'!D12,'T2.0.1.2ปลาย'!D12)</f>
        <v>3.3235294117647056</v>
      </c>
      <c r="E12" s="34">
        <f>AVERAGE('T2.0.1.1ต้น'!E12,'T2.0.1.2ปลาย'!E12)</f>
        <v>0</v>
      </c>
      <c r="F12" s="34">
        <f>AVERAGE('T2.0.1.1ต้น'!F12,'T2.0.1.2ปลาย'!F12)</f>
        <v>0</v>
      </c>
      <c r="G12" s="34">
        <f>AVERAGE('T2.0.1.1ต้น'!G12,'T2.0.1.2ปลาย'!G12)</f>
        <v>0.08823529411764706</v>
      </c>
      <c r="H12" s="34">
        <f>AVERAGE('T2.0.1.1ต้น'!H12,'T2.0.1.2ปลาย'!H12)</f>
        <v>0</v>
      </c>
      <c r="I12" s="34">
        <f>AVERAGE('T2.0.1.1ต้น'!I12,'T2.0.1.2ปลาย'!I12)</f>
        <v>0</v>
      </c>
      <c r="J12" s="34">
        <f>AVERAGE('T2.0.1.1ต้น'!J12,'T2.0.1.2ปลาย'!J12)</f>
        <v>0.17647058823529413</v>
      </c>
      <c r="K12" s="34">
        <f>AVERAGE('T2.0.1.1ต้น'!K12,'T2.0.1.2ปลาย'!K12)</f>
        <v>0</v>
      </c>
      <c r="L12" s="35">
        <f>AVERAGE('T2.0.1.1ต้น'!L12,'T2.0.1.2ปลาย'!L12)</f>
        <v>3.5882352941176467</v>
      </c>
    </row>
    <row r="13" spans="1:12" ht="18" customHeight="1">
      <c r="A13" s="31"/>
      <c r="B13" s="32"/>
      <c r="C13" s="32" t="s">
        <v>2</v>
      </c>
      <c r="D13" s="33">
        <f>AVERAGE('T2.0.1.1ต้น'!D13,'T2.0.1.2ปลาย'!D13)</f>
        <v>1015.5695410727382</v>
      </c>
      <c r="E13" s="34">
        <f>AVERAGE('T2.0.1.1ต้น'!E13,'T2.0.1.2ปลาย'!E13)</f>
        <v>0.21483375959079284</v>
      </c>
      <c r="F13" s="34">
        <f>AVERAGE('T2.0.1.1ต้น'!F13,'T2.0.1.2ปลาย'!F13)</f>
        <v>79.07753563571977</v>
      </c>
      <c r="G13" s="34">
        <f>AVERAGE('T2.0.1.1ต้น'!G13,'T2.0.1.2ปลาย'!G13)</f>
        <v>52.796268309695414</v>
      </c>
      <c r="H13" s="34">
        <f>AVERAGE('T2.0.1.1ต้น'!H13,'T2.0.1.2ปลาย'!H13)</f>
        <v>136.6776286373473</v>
      </c>
      <c r="I13" s="34">
        <f>AVERAGE('T2.0.1.1ต้น'!I13,'T2.0.1.2ปลาย'!I13)</f>
        <v>0.5882352941176471</v>
      </c>
      <c r="J13" s="34">
        <f>AVERAGE('T2.0.1.1ต้น'!J13,'T2.0.1.2ปลาย'!J13)</f>
        <v>0.17647058823529413</v>
      </c>
      <c r="K13" s="34">
        <f>AVERAGE('T2.0.1.1ต้น'!K13,'T2.0.1.2ปลาย'!K13)</f>
        <v>5.134329225761451</v>
      </c>
      <c r="L13" s="35">
        <f>AVERAGE('T2.0.1.1ต้น'!L13,'T2.0.1.2ปลาย'!L13)</f>
        <v>1290.2348425232058</v>
      </c>
    </row>
    <row r="14" spans="1:12" ht="18" customHeight="1">
      <c r="A14" s="31"/>
      <c r="B14" s="32" t="s">
        <v>3</v>
      </c>
      <c r="C14" s="32" t="s">
        <v>1</v>
      </c>
      <c r="D14" s="33">
        <f>AVERAGE('T2.0.1.1ต้น'!D14,'T2.0.1.2ปลาย'!D14)</f>
        <v>177.54166666666669</v>
      </c>
      <c r="E14" s="34">
        <f>AVERAGE('T2.0.1.1ต้น'!E14,'T2.0.1.2ปลาย'!E14)</f>
        <v>0</v>
      </c>
      <c r="F14" s="34">
        <f>AVERAGE('T2.0.1.1ต้น'!F14,'T2.0.1.2ปลาย'!F14)</f>
        <v>0.625</v>
      </c>
      <c r="G14" s="34">
        <f>AVERAGE('T2.0.1.1ต้น'!G14,'T2.0.1.2ปลาย'!G14)</f>
        <v>0.375</v>
      </c>
      <c r="H14" s="34">
        <f>AVERAGE('T2.0.1.1ต้น'!H14,'T2.0.1.2ปลาย'!H14)</f>
        <v>0</v>
      </c>
      <c r="I14" s="34">
        <f>AVERAGE('T2.0.1.1ต้น'!I14,'T2.0.1.2ปลาย'!I14)</f>
        <v>0.125</v>
      </c>
      <c r="J14" s="34">
        <f>AVERAGE('T2.0.1.1ต้น'!J14,'T2.0.1.2ปลาย'!J14)</f>
        <v>1.875</v>
      </c>
      <c r="K14" s="34">
        <f>AVERAGE('T2.0.1.1ต้น'!K14,'T2.0.1.2ปลาย'!K14)</f>
        <v>0</v>
      </c>
      <c r="L14" s="35">
        <f>AVERAGE('T2.0.1.1ต้น'!L14,'T2.0.1.2ปลาย'!L14)</f>
        <v>180.54166666666669</v>
      </c>
    </row>
    <row r="15" spans="1:12" ht="18" customHeight="1">
      <c r="A15" s="31"/>
      <c r="B15" s="32"/>
      <c r="C15" s="32" t="s">
        <v>4</v>
      </c>
      <c r="D15" s="33">
        <f>AVERAGE('T2.0.1.1ต้น'!D15,'T2.0.1.2ปลาย'!D15)</f>
        <v>355.08333333333337</v>
      </c>
      <c r="E15" s="34">
        <f>AVERAGE('T2.0.1.1ต้น'!E15,'T2.0.1.2ปลาย'!E15)</f>
        <v>0</v>
      </c>
      <c r="F15" s="34">
        <f>AVERAGE('T2.0.1.1ต้น'!F15,'T2.0.1.2ปลาย'!F15)</f>
        <v>1.25</v>
      </c>
      <c r="G15" s="34">
        <f>AVERAGE('T2.0.1.1ต้น'!G15,'T2.0.1.2ปลาย'!G15)</f>
        <v>0.75</v>
      </c>
      <c r="H15" s="34">
        <f>AVERAGE('T2.0.1.1ต้น'!H15,'T2.0.1.2ปลาย'!H15)</f>
        <v>0</v>
      </c>
      <c r="I15" s="34">
        <f>AVERAGE('T2.0.1.1ต้น'!I15,'T2.0.1.2ปลาย'!I15)</f>
        <v>0.25</v>
      </c>
      <c r="J15" s="34">
        <f>AVERAGE('T2.0.1.1ต้น'!J15,'T2.0.1.2ปลาย'!J15)</f>
        <v>3.75</v>
      </c>
      <c r="K15" s="34">
        <f>AVERAGE('T2.0.1.1ต้น'!K15,'T2.0.1.2ปลาย'!K15)</f>
        <v>0</v>
      </c>
      <c r="L15" s="35">
        <f>AVERAGE('T2.0.1.1ต้น'!L15,'T2.0.1.2ปลาย'!L15)</f>
        <v>361.08333333333337</v>
      </c>
    </row>
    <row r="16" spans="1:13" ht="18" customHeight="1">
      <c r="A16" s="36"/>
      <c r="B16" s="37" t="s">
        <v>5</v>
      </c>
      <c r="C16" s="37"/>
      <c r="D16" s="38">
        <f>AVERAGE('T2.0.1.1ต้น'!D16,'T2.0.1.2ปลาย'!D16)</f>
        <v>1370.6528744060715</v>
      </c>
      <c r="E16" s="39">
        <f>AVERAGE('T2.0.1.1ต้น'!E16,'T2.0.1.2ปลาย'!E16)</f>
        <v>0.21483375959079284</v>
      </c>
      <c r="F16" s="39">
        <f>AVERAGE('T2.0.1.1ต้น'!F16,'T2.0.1.2ปลาย'!F16)</f>
        <v>80.32753563571977</v>
      </c>
      <c r="G16" s="39">
        <f>AVERAGE('T2.0.1.1ต้น'!G16,'T2.0.1.2ปลาย'!G16)</f>
        <v>53.546268309695414</v>
      </c>
      <c r="H16" s="39">
        <f>AVERAGE('T2.0.1.1ต้น'!H16,'T2.0.1.2ปลาย'!H16)</f>
        <v>136.6776286373473</v>
      </c>
      <c r="I16" s="39">
        <f>AVERAGE('T2.0.1.1ต้น'!I16,'T2.0.1.2ปลาย'!I16)</f>
        <v>0.8382352941176472</v>
      </c>
      <c r="J16" s="39">
        <f>AVERAGE('T2.0.1.1ต้น'!J16,'T2.0.1.2ปลาย'!J16)</f>
        <v>3.9264705882352944</v>
      </c>
      <c r="K16" s="39">
        <f>AVERAGE('T2.0.1.1ต้น'!K16,'T2.0.1.2ปลาย'!K16)</f>
        <v>5.134329225761451</v>
      </c>
      <c r="L16" s="40">
        <f>AVERAGE('T2.0.1.1ต้น'!L16,'T2.0.1.2ปลาย'!L16)</f>
        <v>1651.3181758565393</v>
      </c>
      <c r="M16" s="26"/>
    </row>
    <row r="17" spans="1:12" s="24" customFormat="1" ht="18" customHeight="1">
      <c r="A17" s="32" t="s">
        <v>23</v>
      </c>
      <c r="B17" s="32" t="s">
        <v>0</v>
      </c>
      <c r="C17" s="32" t="s">
        <v>0</v>
      </c>
      <c r="D17" s="33">
        <f>AVERAGE('T2.0.1.1ต้น'!D17,'T2.0.1.2ปลาย'!D17)</f>
        <v>0</v>
      </c>
      <c r="E17" s="34">
        <f>AVERAGE('T2.0.1.1ต้น'!E17,'T2.0.1.2ปลาย'!E17)</f>
        <v>0</v>
      </c>
      <c r="F17" s="34">
        <f>AVERAGE('T2.0.1.1ต้น'!F17,'T2.0.1.2ปลาย'!F17)</f>
        <v>1045.6176470588236</v>
      </c>
      <c r="G17" s="34">
        <f>AVERAGE('T2.0.1.1ต้น'!G17,'T2.0.1.2ปลาย'!G17)</f>
        <v>0</v>
      </c>
      <c r="H17" s="34">
        <f>AVERAGE('T2.0.1.1ต้น'!H17,'T2.0.1.2ปลาย'!H17)</f>
        <v>0</v>
      </c>
      <c r="I17" s="34">
        <f>AVERAGE('T2.0.1.1ต้น'!I17,'T2.0.1.2ปลาย'!I17)</f>
        <v>0</v>
      </c>
      <c r="J17" s="34">
        <f>AVERAGE('T2.0.1.1ต้น'!J17,'T2.0.1.2ปลาย'!J17)</f>
        <v>0</v>
      </c>
      <c r="K17" s="34">
        <f>AVERAGE('T2.0.1.1ต้น'!K17,'T2.0.1.2ปลาย'!K17)</f>
        <v>0</v>
      </c>
      <c r="L17" s="35">
        <f>AVERAGE('T2.0.1.1ต้น'!L17,'T2.0.1.2ปลาย'!L17)</f>
        <v>1045.6176470588236</v>
      </c>
    </row>
    <row r="18" spans="1:12" s="24" customFormat="1" ht="18" customHeight="1">
      <c r="A18" s="31"/>
      <c r="B18" s="32"/>
      <c r="C18" s="32" t="s">
        <v>1</v>
      </c>
      <c r="D18" s="33">
        <f>AVERAGE('T2.0.1.1ต้น'!D18,'T2.0.1.2ปลาย'!D18)</f>
        <v>0</v>
      </c>
      <c r="E18" s="34">
        <f>AVERAGE('T2.0.1.1ต้น'!E18,'T2.0.1.2ปลาย'!E18)</f>
        <v>0</v>
      </c>
      <c r="F18" s="34">
        <f>AVERAGE('T2.0.1.1ต้น'!F18,'T2.0.1.2ปลาย'!F18)</f>
        <v>0.2647058823529412</v>
      </c>
      <c r="G18" s="34">
        <f>AVERAGE('T2.0.1.1ต้น'!G18,'T2.0.1.2ปลาย'!G18)</f>
        <v>0</v>
      </c>
      <c r="H18" s="34">
        <f>AVERAGE('T2.0.1.1ต้น'!H18,'T2.0.1.2ปลาย'!H18)</f>
        <v>0</v>
      </c>
      <c r="I18" s="34">
        <f>AVERAGE('T2.0.1.1ต้น'!I18,'T2.0.1.2ปลาย'!I18)</f>
        <v>0</v>
      </c>
      <c r="J18" s="34">
        <f>AVERAGE('T2.0.1.1ต้น'!J18,'T2.0.1.2ปลาย'!J18)</f>
        <v>0</v>
      </c>
      <c r="K18" s="34">
        <f>AVERAGE('T2.0.1.1ต้น'!K18,'T2.0.1.2ปลาย'!K18)</f>
        <v>0</v>
      </c>
      <c r="L18" s="35">
        <f>AVERAGE('T2.0.1.1ต้น'!L18,'T2.0.1.2ปลาย'!L18)</f>
        <v>0.2647058823529412</v>
      </c>
    </row>
    <row r="19" spans="1:12" s="24" customFormat="1" ht="18" customHeight="1">
      <c r="A19" s="31"/>
      <c r="B19" s="32"/>
      <c r="C19" s="32" t="s">
        <v>2</v>
      </c>
      <c r="D19" s="33">
        <f>AVERAGE('T2.0.1.1ต้น'!D19,'T2.0.1.2ปลาย'!D19)</f>
        <v>0</v>
      </c>
      <c r="E19" s="34">
        <f>AVERAGE('T2.0.1.1ต้น'!E19,'T2.0.1.2ปลาย'!E19)</f>
        <v>0</v>
      </c>
      <c r="F19" s="34">
        <f>AVERAGE('T2.0.1.1ต้น'!F19,'T2.0.1.2ปลาย'!F19)</f>
        <v>1045.8823529411766</v>
      </c>
      <c r="G19" s="34">
        <f>AVERAGE('T2.0.1.1ต้น'!G19,'T2.0.1.2ปลาย'!G19)</f>
        <v>0</v>
      </c>
      <c r="H19" s="34">
        <f>AVERAGE('T2.0.1.1ต้น'!H19,'T2.0.1.2ปลาย'!H19)</f>
        <v>0</v>
      </c>
      <c r="I19" s="34">
        <f>AVERAGE('T2.0.1.1ต้น'!I19,'T2.0.1.2ปลาย'!I19)</f>
        <v>0</v>
      </c>
      <c r="J19" s="34">
        <f>AVERAGE('T2.0.1.1ต้น'!J19,'T2.0.1.2ปลาย'!J19)</f>
        <v>0</v>
      </c>
      <c r="K19" s="34">
        <f>AVERAGE('T2.0.1.1ต้น'!K19,'T2.0.1.2ปลาย'!K19)</f>
        <v>0</v>
      </c>
      <c r="L19" s="35">
        <f>AVERAGE('T2.0.1.1ต้น'!L19,'T2.0.1.2ปลาย'!L19)</f>
        <v>1045.8823529411766</v>
      </c>
    </row>
    <row r="20" spans="1:12" s="24" customFormat="1" ht="18" customHeight="1">
      <c r="A20" s="31"/>
      <c r="B20" s="32" t="s">
        <v>3</v>
      </c>
      <c r="C20" s="32" t="s">
        <v>1</v>
      </c>
      <c r="D20" s="33">
        <f>AVERAGE('T2.0.1.1ต้น'!D20,'T2.0.1.2ปลาย'!D20)</f>
        <v>0</v>
      </c>
      <c r="E20" s="34">
        <f>AVERAGE('T2.0.1.1ต้น'!E20,'T2.0.1.2ปลาย'!E20)</f>
        <v>0</v>
      </c>
      <c r="F20" s="34">
        <f>AVERAGE('T2.0.1.1ต้น'!F20,'T2.0.1.2ปลาย'!F20)</f>
        <v>50.75</v>
      </c>
      <c r="G20" s="34">
        <f>AVERAGE('T2.0.1.1ต้น'!G20,'T2.0.1.2ปลาย'!G20)</f>
        <v>0</v>
      </c>
      <c r="H20" s="34">
        <f>AVERAGE('T2.0.1.1ต้น'!H20,'T2.0.1.2ปลาย'!H20)</f>
        <v>0</v>
      </c>
      <c r="I20" s="34">
        <f>AVERAGE('T2.0.1.1ต้น'!I20,'T2.0.1.2ปลาย'!I20)</f>
        <v>0</v>
      </c>
      <c r="J20" s="34">
        <f>AVERAGE('T2.0.1.1ต้น'!J20,'T2.0.1.2ปลาย'!J20)</f>
        <v>0</v>
      </c>
      <c r="K20" s="34">
        <f>AVERAGE('T2.0.1.1ต้น'!K20,'T2.0.1.2ปลาย'!K20)</f>
        <v>0</v>
      </c>
      <c r="L20" s="35">
        <f>AVERAGE('T2.0.1.1ต้น'!L20,'T2.0.1.2ปลาย'!L20)</f>
        <v>50.75</v>
      </c>
    </row>
    <row r="21" spans="1:12" s="24" customFormat="1" ht="18" customHeight="1">
      <c r="A21" s="31"/>
      <c r="B21" s="32"/>
      <c r="C21" s="32" t="s">
        <v>4</v>
      </c>
      <c r="D21" s="33">
        <f>AVERAGE('T2.0.1.1ต้น'!D21,'T2.0.1.2ปลาย'!D21)</f>
        <v>0</v>
      </c>
      <c r="E21" s="34">
        <f>AVERAGE('T2.0.1.1ต้น'!E21,'T2.0.1.2ปลาย'!E21)</f>
        <v>0</v>
      </c>
      <c r="F21" s="34">
        <f>AVERAGE('T2.0.1.1ต้น'!F21,'T2.0.1.2ปลาย'!F21)</f>
        <v>101.5</v>
      </c>
      <c r="G21" s="34">
        <f>AVERAGE('T2.0.1.1ต้น'!G21,'T2.0.1.2ปลาย'!G21)</f>
        <v>0</v>
      </c>
      <c r="H21" s="34">
        <f>AVERAGE('T2.0.1.1ต้น'!H21,'T2.0.1.2ปลาย'!H21)</f>
        <v>0</v>
      </c>
      <c r="I21" s="34">
        <f>AVERAGE('T2.0.1.1ต้น'!I21,'T2.0.1.2ปลาย'!I21)</f>
        <v>0</v>
      </c>
      <c r="J21" s="34">
        <f>AVERAGE('T2.0.1.1ต้น'!J21,'T2.0.1.2ปลาย'!J21)</f>
        <v>0</v>
      </c>
      <c r="K21" s="34">
        <f>AVERAGE('T2.0.1.1ต้น'!K21,'T2.0.1.2ปลาย'!K21)</f>
        <v>0</v>
      </c>
      <c r="L21" s="35">
        <f>AVERAGE('T2.0.1.1ต้น'!L21,'T2.0.1.2ปลาย'!L21)</f>
        <v>101.5</v>
      </c>
    </row>
    <row r="22" spans="1:13" s="24" customFormat="1" ht="18" customHeight="1">
      <c r="A22" s="31"/>
      <c r="B22" s="41" t="s">
        <v>5</v>
      </c>
      <c r="C22" s="41"/>
      <c r="D22" s="33">
        <f>AVERAGE('T2.0.1.1ต้น'!D22,'T2.0.1.2ปลาย'!D22)</f>
        <v>0</v>
      </c>
      <c r="E22" s="34">
        <f>AVERAGE('T2.0.1.1ต้น'!E22,'T2.0.1.2ปลาย'!E22)</f>
        <v>0</v>
      </c>
      <c r="F22" s="34">
        <f>AVERAGE('T2.0.1.1ต้น'!F22,'T2.0.1.2ปลาย'!F22)</f>
        <v>1147.3823529411766</v>
      </c>
      <c r="G22" s="34">
        <f>AVERAGE('T2.0.1.1ต้น'!G22,'T2.0.1.2ปลาย'!G22)</f>
        <v>0</v>
      </c>
      <c r="H22" s="34">
        <f>AVERAGE('T2.0.1.1ต้น'!H22,'T2.0.1.2ปลาย'!H22)</f>
        <v>0</v>
      </c>
      <c r="I22" s="34">
        <f>AVERAGE('T2.0.1.1ต้น'!I22,'T2.0.1.2ปลาย'!I22)</f>
        <v>0</v>
      </c>
      <c r="J22" s="34">
        <f>AVERAGE('T2.0.1.1ต้น'!J22,'T2.0.1.2ปลาย'!J22)</f>
        <v>0</v>
      </c>
      <c r="K22" s="34">
        <f>AVERAGE('T2.0.1.1ต้น'!K22,'T2.0.1.2ปลาย'!K22)</f>
        <v>0</v>
      </c>
      <c r="L22" s="35">
        <f>AVERAGE('T2.0.1.1ต้น'!L22,'T2.0.1.2ปลาย'!L22)</f>
        <v>1147.3823529411766</v>
      </c>
      <c r="M22" s="26"/>
    </row>
    <row r="23" spans="1:12" s="24" customFormat="1" ht="18" customHeight="1">
      <c r="A23" s="42" t="s">
        <v>19</v>
      </c>
      <c r="B23" s="42" t="s">
        <v>0</v>
      </c>
      <c r="C23" s="42" t="s">
        <v>0</v>
      </c>
      <c r="D23" s="28">
        <f>AVERAGE('T2.0.1.1ต้น'!D23,'T2.0.1.2ปลาย'!D23)</f>
        <v>939.3581985965357</v>
      </c>
      <c r="E23" s="29">
        <f>AVERAGE('T2.0.1.1ต้น'!E23,'T2.0.1.2ปลาย'!E23)</f>
        <v>36.48539805727388</v>
      </c>
      <c r="F23" s="29">
        <f>AVERAGE('T2.0.1.1ต้น'!F23,'T2.0.1.2ปลาย'!F23)</f>
        <v>763.8432548578508</v>
      </c>
      <c r="G23" s="29">
        <f>AVERAGE('T2.0.1.1ต้น'!G23,'T2.0.1.2ปลาย'!G23)</f>
        <v>2498.580893949511</v>
      </c>
      <c r="H23" s="29">
        <f>AVERAGE('T2.0.1.1ต้น'!H23,'T2.0.1.2ปลาย'!H23)</f>
        <v>397.246119411059</v>
      </c>
      <c r="I23" s="29">
        <f>AVERAGE('T2.0.1.1ต้น'!I23,'T2.0.1.2ปลาย'!I23)</f>
        <v>8.38235294117647</v>
      </c>
      <c r="J23" s="29">
        <f>AVERAGE('T2.0.1.1ต้น'!J23,'T2.0.1.2ปลาย'!J23)</f>
        <v>0</v>
      </c>
      <c r="K23" s="29">
        <f>AVERAGE('T2.0.1.1ต้น'!K23,'T2.0.1.2ปลาย'!K23)</f>
        <v>86.65978842129736</v>
      </c>
      <c r="L23" s="30">
        <f>AVERAGE('T2.0.1.1ต้น'!L23,'T2.0.1.2ปลาย'!L23)</f>
        <v>4730.556006234705</v>
      </c>
    </row>
    <row r="24" spans="1:12" s="24" customFormat="1" ht="18" customHeight="1">
      <c r="A24" s="43"/>
      <c r="B24" s="44"/>
      <c r="C24" s="44" t="s">
        <v>1</v>
      </c>
      <c r="D24" s="33">
        <f>AVERAGE('T2.0.1.1ต้น'!D24,'T2.0.1.2ปลาย'!D24)</f>
        <v>0.7941176470588236</v>
      </c>
      <c r="E24" s="34">
        <f>AVERAGE('T2.0.1.1ต้น'!E24,'T2.0.1.2ปลาย'!E24)</f>
        <v>0</v>
      </c>
      <c r="F24" s="34">
        <f>AVERAGE('T2.0.1.1ต้น'!F24,'T2.0.1.2ปลาย'!F24)</f>
        <v>0.35294117647058826</v>
      </c>
      <c r="G24" s="34">
        <f>AVERAGE('T2.0.1.1ต้น'!G24,'T2.0.1.2ปลาย'!G24)</f>
        <v>0</v>
      </c>
      <c r="H24" s="34">
        <f>AVERAGE('T2.0.1.1ต้น'!H24,'T2.0.1.2ปลาย'!H24)</f>
        <v>0</v>
      </c>
      <c r="I24" s="34">
        <f>AVERAGE('T2.0.1.1ต้น'!I24,'T2.0.1.2ปลาย'!I24)</f>
        <v>0</v>
      </c>
      <c r="J24" s="34">
        <f>AVERAGE('T2.0.1.1ต้น'!J24,'T2.0.1.2ปลาย'!J24)</f>
        <v>1.8235294117647058</v>
      </c>
      <c r="K24" s="34">
        <f>AVERAGE('T2.0.1.1ต้น'!K24,'T2.0.1.2ปลาย'!K24)</f>
        <v>0</v>
      </c>
      <c r="L24" s="35">
        <f>AVERAGE('T2.0.1.1ต้น'!L24,'T2.0.1.2ปลาย'!L24)</f>
        <v>2.970588235294118</v>
      </c>
    </row>
    <row r="25" spans="1:12" s="24" customFormat="1" ht="18" customHeight="1">
      <c r="A25" s="43"/>
      <c r="B25" s="44"/>
      <c r="C25" s="44" t="s">
        <v>2</v>
      </c>
      <c r="D25" s="33">
        <f>AVERAGE('T2.0.1.1ต้น'!D25,'T2.0.1.2ปลาย'!D25)</f>
        <v>940.1523162435947</v>
      </c>
      <c r="E25" s="34">
        <f>AVERAGE('T2.0.1.1ต้น'!E25,'T2.0.1.2ปลาย'!E25)</f>
        <v>36.48539805727388</v>
      </c>
      <c r="F25" s="34">
        <f>AVERAGE('T2.0.1.1ต้น'!F25,'T2.0.1.2ปลาย'!F25)</f>
        <v>764.1961960343212</v>
      </c>
      <c r="G25" s="34">
        <f>AVERAGE('T2.0.1.1ต้น'!G25,'T2.0.1.2ปลาย'!G25)</f>
        <v>2498.580893949511</v>
      </c>
      <c r="H25" s="34">
        <f>AVERAGE('T2.0.1.1ต้น'!H25,'T2.0.1.2ปลาย'!H25)</f>
        <v>397.246119411059</v>
      </c>
      <c r="I25" s="34">
        <f>AVERAGE('T2.0.1.1ต้น'!I25,'T2.0.1.2ปลาย'!I25)</f>
        <v>8.38235294117647</v>
      </c>
      <c r="J25" s="34">
        <f>AVERAGE('T2.0.1.1ต้น'!J25,'T2.0.1.2ปลาย'!J25)</f>
        <v>1.8235294117647058</v>
      </c>
      <c r="K25" s="34">
        <f>AVERAGE('T2.0.1.1ต้น'!K25,'T2.0.1.2ปลาย'!K25)</f>
        <v>86.65978842129736</v>
      </c>
      <c r="L25" s="35">
        <f>AVERAGE('T2.0.1.1ต้น'!L25,'T2.0.1.2ปลาย'!L25)</f>
        <v>4733.526594469999</v>
      </c>
    </row>
    <row r="26" spans="1:12" s="24" customFormat="1" ht="18" customHeight="1">
      <c r="A26" s="43"/>
      <c r="B26" s="44" t="s">
        <v>3</v>
      </c>
      <c r="C26" s="44" t="s">
        <v>1</v>
      </c>
      <c r="D26" s="33">
        <f>AVERAGE('T2.0.1.1ต้น'!D26,'T2.0.1.2ปลาย'!D26)</f>
        <v>5.375</v>
      </c>
      <c r="E26" s="34">
        <f>AVERAGE('T2.0.1.1ต้น'!E26,'T2.0.1.2ปลาย'!E26)</f>
        <v>0</v>
      </c>
      <c r="F26" s="34">
        <f>AVERAGE('T2.0.1.1ต้น'!F26,'T2.0.1.2ปลาย'!F26)</f>
        <v>0.875</v>
      </c>
      <c r="G26" s="34">
        <f>AVERAGE('T2.0.1.1ต้น'!G26,'T2.0.1.2ปลาย'!G26)</f>
        <v>118.54166666666666</v>
      </c>
      <c r="H26" s="34">
        <f>AVERAGE('T2.0.1.1ต้น'!H26,'T2.0.1.2ปลาย'!H26)</f>
        <v>0</v>
      </c>
      <c r="I26" s="34">
        <f>AVERAGE('T2.0.1.1ต้น'!I26,'T2.0.1.2ปลาย'!I26)</f>
        <v>0.5</v>
      </c>
      <c r="J26" s="34">
        <f>AVERAGE('T2.0.1.1ต้น'!J26,'T2.0.1.2ปลาย'!J26)</f>
        <v>8.166666666666666</v>
      </c>
      <c r="K26" s="34">
        <f>AVERAGE('T2.0.1.1ต้น'!K26,'T2.0.1.2ปลาย'!K26)</f>
        <v>1.75</v>
      </c>
      <c r="L26" s="35">
        <f>AVERAGE('T2.0.1.1ต้น'!L26,'T2.0.1.2ปลาย'!L26)</f>
        <v>135.20833333333334</v>
      </c>
    </row>
    <row r="27" spans="1:12" s="24" customFormat="1" ht="18" customHeight="1">
      <c r="A27" s="43"/>
      <c r="B27" s="44"/>
      <c r="C27" s="44" t="s">
        <v>4</v>
      </c>
      <c r="D27" s="33">
        <f>AVERAGE('T2.0.1.1ต้น'!D27,'T2.0.1.2ปลาย'!D27)</f>
        <v>9.700000000000001</v>
      </c>
      <c r="E27" s="34">
        <f>AVERAGE('T2.0.1.1ต้น'!E27,'T2.0.1.2ปลาย'!E27)</f>
        <v>0</v>
      </c>
      <c r="F27" s="34">
        <f>AVERAGE('T2.0.1.1ต้น'!F27,'T2.0.1.2ปลาย'!F27)</f>
        <v>1.6</v>
      </c>
      <c r="G27" s="34">
        <f>AVERAGE('T2.0.1.1ต้น'!G27,'T2.0.1.2ปลาย'!G27)</f>
        <v>218.63333333333333</v>
      </c>
      <c r="H27" s="34">
        <f>AVERAGE('T2.0.1.1ต้น'!H27,'T2.0.1.2ปลาย'!H27)</f>
        <v>0</v>
      </c>
      <c r="I27" s="34">
        <f>AVERAGE('T2.0.1.1ต้น'!I27,'T2.0.1.2ปลาย'!I27)</f>
        <v>0.95</v>
      </c>
      <c r="J27" s="34">
        <f>AVERAGE('T2.0.1.1ต้น'!J27,'T2.0.1.2ปลาย'!J27)</f>
        <v>15.108333333333333</v>
      </c>
      <c r="K27" s="34">
        <f>AVERAGE('T2.0.1.1ต้น'!K27,'T2.0.1.2ปลาย'!K27)</f>
        <v>3.1500000000000004</v>
      </c>
      <c r="L27" s="35">
        <f>AVERAGE('T2.0.1.1ต้น'!L27,'T2.0.1.2ปลาย'!L27)</f>
        <v>249.14166666666665</v>
      </c>
    </row>
    <row r="28" spans="1:13" s="24" customFormat="1" ht="18" customHeight="1">
      <c r="A28" s="45"/>
      <c r="B28" s="46" t="s">
        <v>5</v>
      </c>
      <c r="C28" s="46"/>
      <c r="D28" s="38">
        <f>AVERAGE('T2.0.1.1ต้น'!D28,'T2.0.1.2ปลาย'!D28)</f>
        <v>949.8523162435946</v>
      </c>
      <c r="E28" s="39">
        <f>AVERAGE('T2.0.1.1ต้น'!E28,'T2.0.1.2ปลาย'!E28)</f>
        <v>36.48539805727388</v>
      </c>
      <c r="F28" s="39">
        <f>AVERAGE('T2.0.1.1ต้น'!F28,'T2.0.1.2ปลาย'!F28)</f>
        <v>765.7961960343213</v>
      </c>
      <c r="G28" s="39">
        <f>AVERAGE('T2.0.1.1ต้น'!G28,'T2.0.1.2ปลาย'!G28)</f>
        <v>2717.214227282844</v>
      </c>
      <c r="H28" s="39">
        <f>AVERAGE('T2.0.1.1ต้น'!H28,'T2.0.1.2ปลาย'!H28)</f>
        <v>397.246119411059</v>
      </c>
      <c r="I28" s="39">
        <f>AVERAGE('T2.0.1.1ต้น'!I28,'T2.0.1.2ปลาย'!I28)</f>
        <v>9.33235294117647</v>
      </c>
      <c r="J28" s="39">
        <f>AVERAGE('T2.0.1.1ต้น'!J28,'T2.0.1.2ปลาย'!J28)</f>
        <v>16.931862745098037</v>
      </c>
      <c r="K28" s="39">
        <f>AVERAGE('T2.0.1.1ต้น'!K28,'T2.0.1.2ปลาย'!K28)</f>
        <v>89.80978842129737</v>
      </c>
      <c r="L28" s="40">
        <f>AVERAGE('T2.0.1.1ต้น'!L28,'T2.0.1.2ปลาย'!L28)</f>
        <v>4982.668261136665</v>
      </c>
      <c r="M28" s="26"/>
    </row>
    <row r="29" spans="1:12" s="24" customFormat="1" ht="18" customHeight="1">
      <c r="A29" s="44" t="s">
        <v>20</v>
      </c>
      <c r="B29" s="44" t="s">
        <v>0</v>
      </c>
      <c r="C29" s="44" t="s">
        <v>0</v>
      </c>
      <c r="D29" s="33">
        <f>AVERAGE('T2.0.1.1ต้น'!D29,'T2.0.1.2ปลาย'!D29)</f>
        <v>50.95801808210308</v>
      </c>
      <c r="E29" s="34">
        <f>AVERAGE('T2.0.1.1ต้น'!E29,'T2.0.1.2ปลาย'!E29)</f>
        <v>4.900173862648507</v>
      </c>
      <c r="F29" s="34">
        <f>AVERAGE('T2.0.1.1ต้น'!F29,'T2.0.1.2ปลาย'!F29)</f>
        <v>67.96279397469976</v>
      </c>
      <c r="G29" s="34">
        <f>AVERAGE('T2.0.1.1ต้น'!G29,'T2.0.1.2ปลาย'!G29)</f>
        <v>98.82712635278997</v>
      </c>
      <c r="H29" s="34">
        <f>AVERAGE('T2.0.1.1ต้น'!H29,'T2.0.1.2ปลาย'!H29)</f>
        <v>574.3273385931469</v>
      </c>
      <c r="I29" s="34">
        <f>AVERAGE('T2.0.1.1ต้น'!I29,'T2.0.1.2ปลาย'!I29)</f>
        <v>0</v>
      </c>
      <c r="J29" s="34">
        <f>AVERAGE('T2.0.1.1ต้น'!J29,'T2.0.1.2ปลาย'!J29)</f>
        <v>0</v>
      </c>
      <c r="K29" s="34">
        <f>AVERAGE('T2.0.1.1ต้น'!K29,'T2.0.1.2ปลาย'!K29)</f>
        <v>19.735294117647058</v>
      </c>
      <c r="L29" s="35">
        <f>AVERAGE('T2.0.1.1ต้น'!L29,'T2.0.1.2ปลาย'!L29)</f>
        <v>816.7107449830354</v>
      </c>
    </row>
    <row r="30" spans="1:12" s="24" customFormat="1" ht="18" customHeight="1">
      <c r="A30" s="43"/>
      <c r="B30" s="44"/>
      <c r="C30" s="44" t="s">
        <v>1</v>
      </c>
      <c r="D30" s="33">
        <f>AVERAGE('T2.0.1.1ต้น'!D30,'T2.0.1.2ปลาย'!D30)</f>
        <v>0</v>
      </c>
      <c r="E30" s="34">
        <f>AVERAGE('T2.0.1.1ต้น'!E30,'T2.0.1.2ปลาย'!E30)</f>
        <v>0</v>
      </c>
      <c r="F30" s="34">
        <f>AVERAGE('T2.0.1.1ต้น'!F30,'T2.0.1.2ปลาย'!F30)</f>
        <v>0.029411764705882353</v>
      </c>
      <c r="G30" s="34">
        <f>AVERAGE('T2.0.1.1ต้น'!G30,'T2.0.1.2ปลาย'!G30)</f>
        <v>0</v>
      </c>
      <c r="H30" s="34">
        <f>AVERAGE('T2.0.1.1ต้น'!H30,'T2.0.1.2ปลาย'!H30)</f>
        <v>0</v>
      </c>
      <c r="I30" s="34">
        <f>AVERAGE('T2.0.1.1ต้น'!I30,'T2.0.1.2ปลาย'!I30)</f>
        <v>0</v>
      </c>
      <c r="J30" s="34">
        <f>AVERAGE('T2.0.1.1ต้น'!J30,'T2.0.1.2ปลาย'!J30)</f>
        <v>0</v>
      </c>
      <c r="K30" s="34">
        <f>AVERAGE('T2.0.1.1ต้น'!K30,'T2.0.1.2ปลาย'!K30)</f>
        <v>0</v>
      </c>
      <c r="L30" s="35">
        <f>AVERAGE('T2.0.1.1ต้น'!L30,'T2.0.1.2ปลาย'!L30)</f>
        <v>0.029411764705882353</v>
      </c>
    </row>
    <row r="31" spans="1:12" s="24" customFormat="1" ht="18" customHeight="1">
      <c r="A31" s="43"/>
      <c r="B31" s="44"/>
      <c r="C31" s="44" t="s">
        <v>2</v>
      </c>
      <c r="D31" s="33">
        <f>AVERAGE('T2.0.1.1ต้น'!D31,'T2.0.1.2ปลาย'!D31)</f>
        <v>50.95801808210308</v>
      </c>
      <c r="E31" s="34">
        <f>AVERAGE('T2.0.1.1ต้น'!E31,'T2.0.1.2ปลาย'!E31)</f>
        <v>4.900173862648507</v>
      </c>
      <c r="F31" s="34">
        <f>AVERAGE('T2.0.1.1ต้น'!F31,'T2.0.1.2ปลาย'!F31)</f>
        <v>67.99220573940565</v>
      </c>
      <c r="G31" s="34">
        <f>AVERAGE('T2.0.1.1ต้น'!G31,'T2.0.1.2ปลาย'!G31)</f>
        <v>98.82712635278997</v>
      </c>
      <c r="H31" s="34">
        <f>AVERAGE('T2.0.1.1ต้น'!H31,'T2.0.1.2ปลาย'!H31)</f>
        <v>574.3273385931469</v>
      </c>
      <c r="I31" s="34">
        <f>AVERAGE('T2.0.1.1ต้น'!I31,'T2.0.1.2ปลาย'!I31)</f>
        <v>0</v>
      </c>
      <c r="J31" s="34">
        <f>AVERAGE('T2.0.1.1ต้น'!J31,'T2.0.1.2ปลาย'!J31)</f>
        <v>0</v>
      </c>
      <c r="K31" s="34">
        <f>AVERAGE('T2.0.1.1ต้น'!K31,'T2.0.1.2ปลาย'!K31)</f>
        <v>19.735294117647058</v>
      </c>
      <c r="L31" s="35">
        <f>AVERAGE('T2.0.1.1ต้น'!L31,'T2.0.1.2ปลาย'!L31)</f>
        <v>816.7401567477414</v>
      </c>
    </row>
    <row r="32" spans="1:12" s="24" customFormat="1" ht="18" customHeight="1">
      <c r="A32" s="43"/>
      <c r="B32" s="44" t="s">
        <v>3</v>
      </c>
      <c r="C32" s="44" t="s">
        <v>1</v>
      </c>
      <c r="D32" s="33">
        <f>AVERAGE('T2.0.1.1ต้น'!D32,'T2.0.1.2ปลาย'!D32)</f>
        <v>0</v>
      </c>
      <c r="E32" s="34">
        <f>AVERAGE('T2.0.1.1ต้น'!E32,'T2.0.1.2ปลาย'!E32)</f>
        <v>0</v>
      </c>
      <c r="F32" s="34">
        <f>AVERAGE('T2.0.1.1ต้น'!F32,'T2.0.1.2ปลาย'!F32)</f>
        <v>0</v>
      </c>
      <c r="G32" s="34">
        <f>AVERAGE('T2.0.1.1ต้น'!G32,'T2.0.1.2ปลาย'!G32)</f>
        <v>0</v>
      </c>
      <c r="H32" s="34">
        <f>AVERAGE('T2.0.1.1ต้น'!H32,'T2.0.1.2ปลาย'!H32)</f>
        <v>0</v>
      </c>
      <c r="I32" s="34">
        <f>AVERAGE('T2.0.1.1ต้น'!I32,'T2.0.1.2ปลาย'!I32)</f>
        <v>0</v>
      </c>
      <c r="J32" s="34">
        <f>AVERAGE('T2.0.1.1ต้น'!J32,'T2.0.1.2ปลาย'!J32)</f>
        <v>78.625</v>
      </c>
      <c r="K32" s="34">
        <f>AVERAGE('T2.0.1.1ต้น'!K32,'T2.0.1.2ปลาย'!K32)</f>
        <v>0.08333333333333333</v>
      </c>
      <c r="L32" s="35">
        <f>AVERAGE('T2.0.1.1ต้น'!L32,'T2.0.1.2ปลาย'!L32)</f>
        <v>78.70833333333334</v>
      </c>
    </row>
    <row r="33" spans="1:12" s="24" customFormat="1" ht="18" customHeight="1">
      <c r="A33" s="43"/>
      <c r="B33" s="44"/>
      <c r="C33" s="44" t="s">
        <v>4</v>
      </c>
      <c r="D33" s="33">
        <f aca="true" t="shared" si="0" ref="D33:L33">+D32*1.5</f>
        <v>0</v>
      </c>
      <c r="E33" s="34">
        <f t="shared" si="0"/>
        <v>0</v>
      </c>
      <c r="F33" s="34">
        <f t="shared" si="0"/>
        <v>0</v>
      </c>
      <c r="G33" s="34">
        <f t="shared" si="0"/>
        <v>0</v>
      </c>
      <c r="H33" s="34">
        <f t="shared" si="0"/>
        <v>0</v>
      </c>
      <c r="I33" s="34">
        <f t="shared" si="0"/>
        <v>0</v>
      </c>
      <c r="J33" s="34">
        <f t="shared" si="0"/>
        <v>117.9375</v>
      </c>
      <c r="K33" s="34">
        <f t="shared" si="0"/>
        <v>0.125</v>
      </c>
      <c r="L33" s="35">
        <f t="shared" si="0"/>
        <v>118.06250000000001</v>
      </c>
    </row>
    <row r="34" spans="1:13" s="24" customFormat="1" ht="18" customHeight="1">
      <c r="A34" s="43"/>
      <c r="B34" s="47" t="s">
        <v>5</v>
      </c>
      <c r="C34" s="47"/>
      <c r="D34" s="33">
        <f aca="true" t="shared" si="1" ref="D34:L34">+D31+D33</f>
        <v>50.95801808210308</v>
      </c>
      <c r="E34" s="34">
        <f t="shared" si="1"/>
        <v>4.900173862648507</v>
      </c>
      <c r="F34" s="34">
        <f t="shared" si="1"/>
        <v>67.99220573940565</v>
      </c>
      <c r="G34" s="34">
        <f t="shared" si="1"/>
        <v>98.82712635278997</v>
      </c>
      <c r="H34" s="34">
        <f t="shared" si="1"/>
        <v>574.3273385931469</v>
      </c>
      <c r="I34" s="34">
        <f t="shared" si="1"/>
        <v>0</v>
      </c>
      <c r="J34" s="34">
        <f t="shared" si="1"/>
        <v>117.9375</v>
      </c>
      <c r="K34" s="34">
        <f t="shared" si="1"/>
        <v>19.860294117647058</v>
      </c>
      <c r="L34" s="35">
        <f t="shared" si="1"/>
        <v>934.8026567477414</v>
      </c>
      <c r="M34" s="26"/>
    </row>
    <row r="35" spans="1:12" s="51" customFormat="1" ht="18" customHeight="1">
      <c r="A35" s="27" t="s">
        <v>21</v>
      </c>
      <c r="B35" s="42" t="s">
        <v>0</v>
      </c>
      <c r="C35" s="42" t="s">
        <v>0</v>
      </c>
      <c r="D35" s="48">
        <f>AVERAGE('T2.0.1.1ต้น'!D35,'T2.0.1.2ปลาย'!D35)</f>
        <v>0</v>
      </c>
      <c r="E35" s="49">
        <f>AVERAGE('T2.0.1.1ต้น'!E35,'T2.0.1.2ปลาย'!E35)</f>
        <v>0</v>
      </c>
      <c r="F35" s="49">
        <f>AVERAGE('T2.0.1.1ต้น'!F35,'T2.0.1.2ปลาย'!F35)</f>
        <v>0</v>
      </c>
      <c r="G35" s="49">
        <f>AVERAGE('T2.0.1.1ต้น'!G35,'T2.0.1.2ปลาย'!G35)</f>
        <v>0</v>
      </c>
      <c r="H35" s="49">
        <f>AVERAGE('T2.0.1.1ต้น'!H35,'T2.0.1.2ปลาย'!H35)</f>
        <v>0.11764705882352941</v>
      </c>
      <c r="I35" s="49">
        <f>AVERAGE('T2.0.1.1ต้น'!I35,'T2.0.1.2ปลาย'!I35)</f>
        <v>0</v>
      </c>
      <c r="J35" s="49">
        <f>AVERAGE('T2.0.1.1ต้น'!J35,'T2.0.1.2ปลาย'!J35)</f>
        <v>0</v>
      </c>
      <c r="K35" s="49">
        <f>AVERAGE('T2.0.1.1ต้น'!K35,'T2.0.1.2ปลาย'!K35)</f>
        <v>116.44117647058823</v>
      </c>
      <c r="L35" s="50">
        <f>AVERAGE('T2.0.1.1ต้น'!L35,'T2.0.1.2ปลาย'!L35)</f>
        <v>116.55882352941177</v>
      </c>
    </row>
    <row r="36" spans="1:12" s="51" customFormat="1" ht="18" customHeight="1">
      <c r="A36" s="31"/>
      <c r="B36" s="44"/>
      <c r="C36" s="44" t="s">
        <v>1</v>
      </c>
      <c r="D36" s="52">
        <f>AVERAGE('T2.0.1.1ต้น'!D36,'T2.0.1.2ปลาย'!D36)</f>
        <v>0</v>
      </c>
      <c r="E36" s="53">
        <f>AVERAGE('T2.0.1.1ต้น'!E36,'T2.0.1.2ปลาย'!E36)</f>
        <v>0</v>
      </c>
      <c r="F36" s="53">
        <f>AVERAGE('T2.0.1.1ต้น'!F36,'T2.0.1.2ปลาย'!F36)</f>
        <v>0</v>
      </c>
      <c r="G36" s="53">
        <f>AVERAGE('T2.0.1.1ต้น'!G36,'T2.0.1.2ปลาย'!G36)</f>
        <v>0</v>
      </c>
      <c r="H36" s="53">
        <f>AVERAGE('T2.0.1.1ต้น'!H36,'T2.0.1.2ปลาย'!H36)</f>
        <v>0</v>
      </c>
      <c r="I36" s="53">
        <f>AVERAGE('T2.0.1.1ต้น'!I36,'T2.0.1.2ปลาย'!I36)</f>
        <v>0</v>
      </c>
      <c r="J36" s="53">
        <f>AVERAGE('T2.0.1.1ต้น'!J36,'T2.0.1.2ปลาย'!J36)</f>
        <v>0</v>
      </c>
      <c r="K36" s="53">
        <f>AVERAGE('T2.0.1.1ต้น'!K36,'T2.0.1.2ปลาย'!K36)</f>
        <v>0</v>
      </c>
      <c r="L36" s="54">
        <f>AVERAGE('T2.0.1.1ต้น'!L36,'T2.0.1.2ปลาย'!L36)</f>
        <v>0</v>
      </c>
    </row>
    <row r="37" spans="1:12" s="51" customFormat="1" ht="18" customHeight="1">
      <c r="A37" s="31"/>
      <c r="B37" s="44"/>
      <c r="C37" s="44" t="s">
        <v>2</v>
      </c>
      <c r="D37" s="52">
        <f>AVERAGE('T2.0.1.1ต้น'!D37,'T2.0.1.2ปลาย'!D37)</f>
        <v>0</v>
      </c>
      <c r="E37" s="53">
        <f>AVERAGE('T2.0.1.1ต้น'!E37,'T2.0.1.2ปลาย'!E37)</f>
        <v>0</v>
      </c>
      <c r="F37" s="53">
        <f>AVERAGE('T2.0.1.1ต้น'!F37,'T2.0.1.2ปลาย'!F37)</f>
        <v>0</v>
      </c>
      <c r="G37" s="53">
        <f>AVERAGE('T2.0.1.1ต้น'!G37,'T2.0.1.2ปลาย'!G37)</f>
        <v>0</v>
      </c>
      <c r="H37" s="53">
        <f>AVERAGE('T2.0.1.1ต้น'!H37,'T2.0.1.2ปลาย'!H37)</f>
        <v>0.11764705882352941</v>
      </c>
      <c r="I37" s="53">
        <f>AVERAGE('T2.0.1.1ต้น'!I37,'T2.0.1.2ปลาย'!I37)</f>
        <v>0</v>
      </c>
      <c r="J37" s="53">
        <f>AVERAGE('T2.0.1.1ต้น'!J37,'T2.0.1.2ปลาย'!J37)</f>
        <v>0</v>
      </c>
      <c r="K37" s="53">
        <f>AVERAGE('T2.0.1.1ต้น'!K37,'T2.0.1.2ปลาย'!K37)</f>
        <v>116.44117647058823</v>
      </c>
      <c r="L37" s="54">
        <f>AVERAGE('T2.0.1.1ต้น'!L37,'T2.0.1.2ปลาย'!L37)</f>
        <v>116.55882352941177</v>
      </c>
    </row>
    <row r="38" spans="1:12" s="51" customFormat="1" ht="18" customHeight="1">
      <c r="A38" s="31"/>
      <c r="B38" s="44" t="s">
        <v>3</v>
      </c>
      <c r="C38" s="44" t="s">
        <v>1</v>
      </c>
      <c r="D38" s="52">
        <f>AVERAGE('T2.0.1.1ต้น'!D38,'T2.0.1.2ปลาย'!D38)</f>
        <v>0</v>
      </c>
      <c r="E38" s="53">
        <f>AVERAGE('T2.0.1.1ต้น'!E38,'T2.0.1.2ปลาย'!E38)</f>
        <v>0</v>
      </c>
      <c r="F38" s="53">
        <f>AVERAGE('T2.0.1.1ต้น'!F38,'T2.0.1.2ปลาย'!F38)</f>
        <v>0</v>
      </c>
      <c r="G38" s="53">
        <f>AVERAGE('T2.0.1.1ต้น'!G38,'T2.0.1.2ปลาย'!G38)</f>
        <v>0</v>
      </c>
      <c r="H38" s="53">
        <f>AVERAGE('T2.0.1.1ต้น'!H38,'T2.0.1.2ปลาย'!H38)</f>
        <v>0</v>
      </c>
      <c r="I38" s="53">
        <f>AVERAGE('T2.0.1.1ต้น'!I38,'T2.0.1.2ปลาย'!I38)</f>
        <v>0</v>
      </c>
      <c r="J38" s="53">
        <f>AVERAGE('T2.0.1.1ต้น'!J38,'T2.0.1.2ปลาย'!J38)</f>
        <v>0</v>
      </c>
      <c r="K38" s="53">
        <f>AVERAGE('T2.0.1.1ต้น'!K38,'T2.0.1.2ปลาย'!K38)</f>
        <v>58.666666666666664</v>
      </c>
      <c r="L38" s="54">
        <f>AVERAGE('T2.0.1.1ต้น'!L38,'T2.0.1.2ปลาย'!L38)</f>
        <v>58.666666666666664</v>
      </c>
    </row>
    <row r="39" spans="1:12" s="51" customFormat="1" ht="18" customHeight="1">
      <c r="A39" s="31"/>
      <c r="B39" s="44"/>
      <c r="C39" s="44" t="s">
        <v>4</v>
      </c>
      <c r="D39" s="52">
        <f>AVERAGE('T2.0.1.1ต้น'!D39,'T2.0.1.2ปลาย'!D39)</f>
        <v>0</v>
      </c>
      <c r="E39" s="53">
        <f>AVERAGE('T2.0.1.1ต้น'!E39,'T2.0.1.2ปลาย'!E39)</f>
        <v>0</v>
      </c>
      <c r="F39" s="53">
        <f>AVERAGE('T2.0.1.1ต้น'!F39,'T2.0.1.2ปลาย'!F39)</f>
        <v>0</v>
      </c>
      <c r="G39" s="53">
        <f>AVERAGE('T2.0.1.1ต้น'!G39,'T2.0.1.2ปลาย'!G39)</f>
        <v>0</v>
      </c>
      <c r="H39" s="53">
        <f>AVERAGE('T2.0.1.1ต้น'!H39,'T2.0.1.2ปลาย'!H39)</f>
        <v>0</v>
      </c>
      <c r="I39" s="53">
        <f>AVERAGE('T2.0.1.1ต้น'!I39,'T2.0.1.2ปลาย'!I39)</f>
        <v>0</v>
      </c>
      <c r="J39" s="53">
        <f>AVERAGE('T2.0.1.1ต้น'!J39,'T2.0.1.2ปลาย'!J39)</f>
        <v>0</v>
      </c>
      <c r="K39" s="53">
        <f>AVERAGE('T2.0.1.1ต้น'!K39,'T2.0.1.2ปลาย'!K39)</f>
        <v>117.33333333333333</v>
      </c>
      <c r="L39" s="54">
        <f>AVERAGE('T2.0.1.1ต้น'!L39,'T2.0.1.2ปลาย'!L39)</f>
        <v>117.33333333333333</v>
      </c>
    </row>
    <row r="40" spans="1:13" s="51" customFormat="1" ht="18" customHeight="1">
      <c r="A40" s="36"/>
      <c r="B40" s="46" t="s">
        <v>5</v>
      </c>
      <c r="C40" s="46"/>
      <c r="D40" s="55">
        <f>AVERAGE('T2.0.1.1ต้น'!D40,'T2.0.1.2ปลาย'!D40)</f>
        <v>0</v>
      </c>
      <c r="E40" s="56">
        <f>AVERAGE('T2.0.1.1ต้น'!E40,'T2.0.1.2ปลาย'!E40)</f>
        <v>0</v>
      </c>
      <c r="F40" s="56">
        <f>AVERAGE('T2.0.1.1ต้น'!F40,'T2.0.1.2ปลาย'!F40)</f>
        <v>0</v>
      </c>
      <c r="G40" s="56">
        <f>AVERAGE('T2.0.1.1ต้น'!G40,'T2.0.1.2ปลาย'!G40)</f>
        <v>0</v>
      </c>
      <c r="H40" s="56">
        <f>AVERAGE('T2.0.1.1ต้น'!H40,'T2.0.1.2ปลาย'!H40)</f>
        <v>0.11764705882352941</v>
      </c>
      <c r="I40" s="56">
        <f>AVERAGE('T2.0.1.1ต้น'!I40,'T2.0.1.2ปลาย'!I40)</f>
        <v>0</v>
      </c>
      <c r="J40" s="56">
        <f>AVERAGE('T2.0.1.1ต้น'!J40,'T2.0.1.2ปลาย'!J40)</f>
        <v>0</v>
      </c>
      <c r="K40" s="56">
        <f>AVERAGE('T2.0.1.1ต้น'!K40,'T2.0.1.2ปลาย'!K40)</f>
        <v>233.77450980392155</v>
      </c>
      <c r="L40" s="57">
        <f>AVERAGE('T2.0.1.1ต้น'!L40,'T2.0.1.2ปลาย'!L40)</f>
        <v>233.89215686274508</v>
      </c>
      <c r="M40" s="26"/>
    </row>
    <row r="41" spans="1:12" s="51" customFormat="1" ht="18" customHeight="1">
      <c r="A41" s="27" t="s">
        <v>24</v>
      </c>
      <c r="B41" s="42" t="s">
        <v>0</v>
      </c>
      <c r="C41" s="42" t="s">
        <v>0</v>
      </c>
      <c r="D41" s="48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50">
        <v>0</v>
      </c>
    </row>
    <row r="42" spans="1:12" s="51" customFormat="1" ht="18" customHeight="1">
      <c r="A42" s="31"/>
      <c r="B42" s="44"/>
      <c r="C42" s="44" t="s">
        <v>1</v>
      </c>
      <c r="D42" s="52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4">
        <v>0</v>
      </c>
    </row>
    <row r="43" spans="1:12" s="51" customFormat="1" ht="18" customHeight="1">
      <c r="A43" s="31"/>
      <c r="B43" s="44"/>
      <c r="C43" s="44" t="s">
        <v>2</v>
      </c>
      <c r="D43" s="52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4">
        <v>0</v>
      </c>
    </row>
    <row r="44" spans="1:12" s="51" customFormat="1" ht="18" customHeight="1">
      <c r="A44" s="31"/>
      <c r="B44" s="44" t="s">
        <v>3</v>
      </c>
      <c r="C44" s="44" t="s">
        <v>1</v>
      </c>
      <c r="D44" s="52">
        <v>0.9583333333333333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45.125</v>
      </c>
      <c r="K44" s="53">
        <v>0</v>
      </c>
      <c r="L44" s="54">
        <v>46.08333333333333</v>
      </c>
    </row>
    <row r="45" spans="1:12" s="51" customFormat="1" ht="18" customHeight="1">
      <c r="A45" s="31"/>
      <c r="B45" s="44"/>
      <c r="C45" s="44" t="s">
        <v>4</v>
      </c>
      <c r="D45" s="52">
        <v>1.9166666666666665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90.25</v>
      </c>
      <c r="K45" s="53">
        <v>0</v>
      </c>
      <c r="L45" s="54">
        <v>92.16666666666666</v>
      </c>
    </row>
    <row r="46" spans="1:13" s="51" customFormat="1" ht="18" customHeight="1">
      <c r="A46" s="58"/>
      <c r="B46" s="59" t="s">
        <v>5</v>
      </c>
      <c r="C46" s="59"/>
      <c r="D46" s="60">
        <v>1.9166666666666665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90.25</v>
      </c>
      <c r="K46" s="61">
        <v>0</v>
      </c>
      <c r="L46" s="62">
        <v>92.16666666666666</v>
      </c>
      <c r="M46" s="26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5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46"/>
  <sheetViews>
    <sheetView showGridLines="0" zoomScalePageLayoutView="0" workbookViewId="0" topLeftCell="A1">
      <selection activeCell="D5" sqref="D5:L10"/>
    </sheetView>
  </sheetViews>
  <sheetFormatPr defaultColWidth="9.140625" defaultRowHeight="18" customHeight="1"/>
  <cols>
    <col min="1" max="1" width="31.421875" style="25" customWidth="1"/>
    <col min="2" max="2" width="8.57421875" style="25" bestFit="1" customWidth="1"/>
    <col min="3" max="3" width="8.421875" style="25" bestFit="1" customWidth="1"/>
    <col min="4" max="4" width="12.28125" style="25" bestFit="1" customWidth="1"/>
    <col min="5" max="5" width="11.421875" style="25" bestFit="1" customWidth="1"/>
    <col min="6" max="6" width="10.8515625" style="25" bestFit="1" customWidth="1"/>
    <col min="7" max="7" width="9.421875" style="25" bestFit="1" customWidth="1"/>
    <col min="8" max="8" width="9.140625" style="25" bestFit="1" customWidth="1"/>
    <col min="9" max="9" width="10.140625" style="25" bestFit="1" customWidth="1"/>
    <col min="10" max="10" width="16.57421875" style="25" bestFit="1" customWidth="1"/>
    <col min="11" max="11" width="18.140625" style="25" bestFit="1" customWidth="1"/>
    <col min="12" max="12" width="11.57421875" style="25" customWidth="1"/>
    <col min="13" max="13" width="9.28125" style="25" bestFit="1" customWidth="1"/>
    <col min="14" max="16384" width="9.140625" style="25" customWidth="1"/>
  </cols>
  <sheetData>
    <row r="1" spans="1:12" s="116" customFormat="1" ht="18.75">
      <c r="A1" s="113" t="s">
        <v>34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8.75">
      <c r="A2" s="23"/>
      <c r="B2" s="24"/>
      <c r="C2" s="24"/>
      <c r="D2" s="23"/>
      <c r="E2" s="23"/>
      <c r="F2" s="23"/>
      <c r="G2" s="23"/>
      <c r="H2" s="23"/>
      <c r="I2" s="23"/>
      <c r="J2" s="23"/>
      <c r="K2" s="23"/>
      <c r="L2" s="23"/>
    </row>
    <row r="3" spans="1:12" ht="18.75">
      <c r="A3" s="121" t="s">
        <v>26</v>
      </c>
      <c r="B3" s="122" t="s">
        <v>6</v>
      </c>
      <c r="C3" s="121" t="s">
        <v>7</v>
      </c>
      <c r="D3" s="123" t="s">
        <v>8</v>
      </c>
      <c r="E3" s="124"/>
      <c r="F3" s="124"/>
      <c r="G3" s="124"/>
      <c r="H3" s="124"/>
      <c r="I3" s="124"/>
      <c r="J3" s="124"/>
      <c r="K3" s="124"/>
      <c r="L3" s="125"/>
    </row>
    <row r="4" spans="1:12" ht="18.75">
      <c r="A4" s="126"/>
      <c r="B4" s="127" t="s">
        <v>9</v>
      </c>
      <c r="C4" s="128" t="s">
        <v>10</v>
      </c>
      <c r="D4" s="129" t="s">
        <v>11</v>
      </c>
      <c r="E4" s="130" t="s">
        <v>12</v>
      </c>
      <c r="F4" s="130" t="s">
        <v>13</v>
      </c>
      <c r="G4" s="130" t="s">
        <v>14</v>
      </c>
      <c r="H4" s="130" t="s">
        <v>15</v>
      </c>
      <c r="I4" s="130" t="s">
        <v>16</v>
      </c>
      <c r="J4" s="131" t="s">
        <v>17</v>
      </c>
      <c r="K4" s="131" t="s">
        <v>18</v>
      </c>
      <c r="L4" s="132" t="s">
        <v>2</v>
      </c>
    </row>
    <row r="5" spans="1:13" s="22" customFormat="1" ht="18.75">
      <c r="A5" s="175" t="s">
        <v>25</v>
      </c>
      <c r="B5" s="175" t="s">
        <v>0</v>
      </c>
      <c r="C5" s="175" t="s">
        <v>0</v>
      </c>
      <c r="D5" s="176">
        <f aca="true" t="shared" si="0" ref="D5:L5">+D11+D17+D23+D29+D35+D41</f>
        <v>2072.256302521009</v>
      </c>
      <c r="E5" s="177">
        <f t="shared" si="0"/>
        <v>44</v>
      </c>
      <c r="F5" s="177">
        <f t="shared" si="0"/>
        <v>1977.8949579831935</v>
      </c>
      <c r="G5" s="177">
        <f t="shared" si="0"/>
        <v>2789.1428571428573</v>
      </c>
      <c r="H5" s="177">
        <f t="shared" si="0"/>
        <v>1116.563025210084</v>
      </c>
      <c r="I5" s="177">
        <f t="shared" si="0"/>
        <v>15.352941176470587</v>
      </c>
      <c r="J5" s="178">
        <f t="shared" si="0"/>
        <v>0</v>
      </c>
      <c r="K5" s="178">
        <f t="shared" si="0"/>
        <v>240.88235294117646</v>
      </c>
      <c r="L5" s="179">
        <f t="shared" si="0"/>
        <v>8256.092436974792</v>
      </c>
      <c r="M5" s="26"/>
    </row>
    <row r="6" spans="1:13" s="22" customFormat="1" ht="18.75">
      <c r="A6" s="180"/>
      <c r="B6" s="175"/>
      <c r="C6" s="175" t="s">
        <v>1</v>
      </c>
      <c r="D6" s="176">
        <f aca="true" t="shared" si="1" ref="D6:L6">+D12+D18+D24+D30+D36+D42</f>
        <v>4.882352941176471</v>
      </c>
      <c r="E6" s="177">
        <f t="shared" si="1"/>
        <v>0</v>
      </c>
      <c r="F6" s="177">
        <f t="shared" si="1"/>
        <v>1.1176470588235294</v>
      </c>
      <c r="G6" s="177">
        <f t="shared" si="1"/>
        <v>0.17647058823529413</v>
      </c>
      <c r="H6" s="177">
        <f t="shared" si="1"/>
        <v>0</v>
      </c>
      <c r="I6" s="177">
        <f t="shared" si="1"/>
        <v>0</v>
      </c>
      <c r="J6" s="178">
        <f t="shared" si="1"/>
        <v>3.176470588235294</v>
      </c>
      <c r="K6" s="178">
        <f t="shared" si="1"/>
        <v>0</v>
      </c>
      <c r="L6" s="179">
        <f t="shared" si="1"/>
        <v>9.352941176470589</v>
      </c>
      <c r="M6" s="26"/>
    </row>
    <row r="7" spans="1:13" s="22" customFormat="1" ht="18.75">
      <c r="A7" s="180"/>
      <c r="B7" s="175"/>
      <c r="C7" s="175" t="s">
        <v>2</v>
      </c>
      <c r="D7" s="176">
        <f aca="true" t="shared" si="2" ref="D7:L7">+D13+D19+D25+D31+D37+D43</f>
        <v>2077.1386554621854</v>
      </c>
      <c r="E7" s="177">
        <f t="shared" si="2"/>
        <v>44</v>
      </c>
      <c r="F7" s="177">
        <f t="shared" si="2"/>
        <v>1979.0126050420172</v>
      </c>
      <c r="G7" s="177">
        <f t="shared" si="2"/>
        <v>2789.3193277310925</v>
      </c>
      <c r="H7" s="177">
        <f t="shared" si="2"/>
        <v>1116.563025210084</v>
      </c>
      <c r="I7" s="177">
        <f t="shared" si="2"/>
        <v>15.352941176470587</v>
      </c>
      <c r="J7" s="178">
        <f t="shared" si="2"/>
        <v>3.176470588235294</v>
      </c>
      <c r="K7" s="178">
        <f t="shared" si="2"/>
        <v>240.88235294117646</v>
      </c>
      <c r="L7" s="179">
        <f t="shared" si="2"/>
        <v>8265.445378151262</v>
      </c>
      <c r="M7" s="26"/>
    </row>
    <row r="8" spans="1:13" s="22" customFormat="1" ht="18.75">
      <c r="A8" s="180"/>
      <c r="B8" s="175" t="s">
        <v>3</v>
      </c>
      <c r="C8" s="175" t="s">
        <v>1</v>
      </c>
      <c r="D8" s="176">
        <f aca="true" t="shared" si="3" ref="D8:L8">+D14+D20+D26+D32+D38+D44</f>
        <v>189.5</v>
      </c>
      <c r="E8" s="177">
        <f t="shared" si="3"/>
        <v>0</v>
      </c>
      <c r="F8" s="177">
        <f t="shared" si="3"/>
        <v>55.75</v>
      </c>
      <c r="G8" s="177">
        <f t="shared" si="3"/>
        <v>133.75</v>
      </c>
      <c r="H8" s="177">
        <f t="shared" si="3"/>
        <v>0</v>
      </c>
      <c r="I8" s="177">
        <f t="shared" si="3"/>
        <v>0.5</v>
      </c>
      <c r="J8" s="178">
        <f t="shared" si="3"/>
        <v>146.33333333333334</v>
      </c>
      <c r="K8" s="178">
        <f t="shared" si="3"/>
        <v>64.33333333333333</v>
      </c>
      <c r="L8" s="179">
        <f t="shared" si="3"/>
        <v>590.1666666666667</v>
      </c>
      <c r="M8" s="26"/>
    </row>
    <row r="9" spans="1:13" s="22" customFormat="1" ht="18.75">
      <c r="A9" s="180"/>
      <c r="B9" s="175"/>
      <c r="C9" s="175" t="s">
        <v>4</v>
      </c>
      <c r="D9" s="176">
        <f aca="true" t="shared" si="4" ref="D9:L9">+D15+D21+D27+D33+D39+D45</f>
        <v>379</v>
      </c>
      <c r="E9" s="177">
        <f t="shared" si="4"/>
        <v>0</v>
      </c>
      <c r="F9" s="177">
        <f t="shared" si="4"/>
        <v>111.5</v>
      </c>
      <c r="G9" s="177">
        <f t="shared" si="4"/>
        <v>245.7</v>
      </c>
      <c r="H9" s="177">
        <f t="shared" si="4"/>
        <v>0</v>
      </c>
      <c r="I9" s="177">
        <f t="shared" si="4"/>
        <v>1</v>
      </c>
      <c r="J9" s="178">
        <f t="shared" si="4"/>
        <v>248.125</v>
      </c>
      <c r="K9" s="178">
        <f t="shared" si="4"/>
        <v>128.11666666666665</v>
      </c>
      <c r="L9" s="179">
        <f t="shared" si="4"/>
        <v>1113.4416666666666</v>
      </c>
      <c r="M9" s="26"/>
    </row>
    <row r="10" spans="1:13" s="22" customFormat="1" ht="18.75">
      <c r="A10" s="180"/>
      <c r="B10" s="181" t="s">
        <v>5</v>
      </c>
      <c r="C10" s="181"/>
      <c r="D10" s="176">
        <f aca="true" t="shared" si="5" ref="D10:L10">+D16+D22+D28+D34+D40+D46</f>
        <v>2456.138655462185</v>
      </c>
      <c r="E10" s="177">
        <f t="shared" si="5"/>
        <v>44</v>
      </c>
      <c r="F10" s="177">
        <f t="shared" si="5"/>
        <v>2090.512605042017</v>
      </c>
      <c r="G10" s="177">
        <f t="shared" si="5"/>
        <v>3035.0193277310923</v>
      </c>
      <c r="H10" s="177">
        <f t="shared" si="5"/>
        <v>1116.563025210084</v>
      </c>
      <c r="I10" s="177">
        <f t="shared" si="5"/>
        <v>16.352941176470587</v>
      </c>
      <c r="J10" s="178">
        <f t="shared" si="5"/>
        <v>251.3014705882353</v>
      </c>
      <c r="K10" s="178">
        <f t="shared" si="5"/>
        <v>368.99901960784314</v>
      </c>
      <c r="L10" s="179">
        <f t="shared" si="5"/>
        <v>9378.88704481793</v>
      </c>
      <c r="M10" s="26"/>
    </row>
    <row r="11" spans="1:12" ht="18" customHeight="1">
      <c r="A11" s="27" t="s">
        <v>22</v>
      </c>
      <c r="B11" s="27" t="s">
        <v>0</v>
      </c>
      <c r="C11" s="27" t="s">
        <v>0</v>
      </c>
      <c r="D11" s="28">
        <v>1035.0123674279687</v>
      </c>
      <c r="E11" s="29">
        <v>0</v>
      </c>
      <c r="F11" s="29">
        <v>67.53777296871925</v>
      </c>
      <c r="G11" s="29">
        <v>58.87921413624738</v>
      </c>
      <c r="H11" s="29">
        <v>103.83212311984691</v>
      </c>
      <c r="I11" s="29">
        <v>0</v>
      </c>
      <c r="J11" s="29">
        <v>0</v>
      </c>
      <c r="K11" s="29">
        <v>2.0454545454545454</v>
      </c>
      <c r="L11" s="30">
        <v>1267.3069321982368</v>
      </c>
    </row>
    <row r="12" spans="1:12" ht="18" customHeight="1">
      <c r="A12" s="31"/>
      <c r="B12" s="32"/>
      <c r="C12" s="32" t="s">
        <v>1</v>
      </c>
      <c r="D12" s="33">
        <v>3.4705882352941178</v>
      </c>
      <c r="E12" s="34">
        <v>0</v>
      </c>
      <c r="F12" s="34">
        <v>0</v>
      </c>
      <c r="G12" s="34">
        <v>0.17647058823529413</v>
      </c>
      <c r="H12" s="34">
        <v>0</v>
      </c>
      <c r="I12" s="34">
        <v>0</v>
      </c>
      <c r="J12" s="34">
        <v>0.35294117647058826</v>
      </c>
      <c r="K12" s="34">
        <v>0</v>
      </c>
      <c r="L12" s="35">
        <v>4</v>
      </c>
    </row>
    <row r="13" spans="1:12" ht="18" customHeight="1">
      <c r="A13" s="31"/>
      <c r="B13" s="32"/>
      <c r="C13" s="32" t="s">
        <v>2</v>
      </c>
      <c r="D13" s="33">
        <v>1038.4829556632628</v>
      </c>
      <c r="E13" s="34">
        <v>0</v>
      </c>
      <c r="F13" s="34">
        <v>67.53777296871925</v>
      </c>
      <c r="G13" s="34">
        <v>59.055684724482674</v>
      </c>
      <c r="H13" s="34">
        <v>103.83212311984691</v>
      </c>
      <c r="I13" s="34">
        <v>0</v>
      </c>
      <c r="J13" s="34">
        <v>0.35294117647058826</v>
      </c>
      <c r="K13" s="34">
        <v>2.0454545454545454</v>
      </c>
      <c r="L13" s="35">
        <v>1271.3069321982366</v>
      </c>
    </row>
    <row r="14" spans="1:12" ht="18" customHeight="1">
      <c r="A14" s="31"/>
      <c r="B14" s="32" t="s">
        <v>3</v>
      </c>
      <c r="C14" s="32" t="s">
        <v>1</v>
      </c>
      <c r="D14" s="33">
        <v>188</v>
      </c>
      <c r="E14" s="34">
        <v>0</v>
      </c>
      <c r="F14" s="34">
        <v>1</v>
      </c>
      <c r="G14" s="34">
        <v>0.75</v>
      </c>
      <c r="H14" s="34">
        <v>0</v>
      </c>
      <c r="I14" s="34">
        <v>0</v>
      </c>
      <c r="J14" s="34">
        <v>2.25</v>
      </c>
      <c r="K14" s="34">
        <v>0</v>
      </c>
      <c r="L14" s="35">
        <v>192</v>
      </c>
    </row>
    <row r="15" spans="1:12" ht="18" customHeight="1">
      <c r="A15" s="31"/>
      <c r="B15" s="32"/>
      <c r="C15" s="32" t="s">
        <v>4</v>
      </c>
      <c r="D15" s="33">
        <v>376</v>
      </c>
      <c r="E15" s="34">
        <v>0</v>
      </c>
      <c r="F15" s="34">
        <v>2</v>
      </c>
      <c r="G15" s="34">
        <v>1.5</v>
      </c>
      <c r="H15" s="34">
        <v>0</v>
      </c>
      <c r="I15" s="34">
        <v>0</v>
      </c>
      <c r="J15" s="34">
        <v>4.5</v>
      </c>
      <c r="K15" s="34">
        <v>0</v>
      </c>
      <c r="L15" s="35">
        <v>384</v>
      </c>
    </row>
    <row r="16" spans="1:13" ht="18" customHeight="1">
      <c r="A16" s="36"/>
      <c r="B16" s="37" t="s">
        <v>5</v>
      </c>
      <c r="C16" s="37"/>
      <c r="D16" s="38">
        <v>1414.4829556632626</v>
      </c>
      <c r="E16" s="39">
        <v>0</v>
      </c>
      <c r="F16" s="39">
        <v>69.53777296871925</v>
      </c>
      <c r="G16" s="39">
        <v>60.555684724482674</v>
      </c>
      <c r="H16" s="39">
        <v>103.83212311984691</v>
      </c>
      <c r="I16" s="39">
        <v>0</v>
      </c>
      <c r="J16" s="39">
        <v>4.852941176470589</v>
      </c>
      <c r="K16" s="39">
        <v>2.0454545454545454</v>
      </c>
      <c r="L16" s="40">
        <v>1655.3069321982366</v>
      </c>
      <c r="M16" s="26"/>
    </row>
    <row r="17" spans="1:12" s="24" customFormat="1" ht="18" customHeight="1">
      <c r="A17" s="32" t="s">
        <v>23</v>
      </c>
      <c r="B17" s="32" t="s">
        <v>0</v>
      </c>
      <c r="C17" s="32" t="s">
        <v>0</v>
      </c>
      <c r="D17" s="33">
        <v>0</v>
      </c>
      <c r="E17" s="34">
        <v>0</v>
      </c>
      <c r="F17" s="34">
        <v>1016.9411764705883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5">
        <v>1016.9411764705883</v>
      </c>
    </row>
    <row r="18" spans="1:12" s="24" customFormat="1" ht="18" customHeight="1">
      <c r="A18" s="31"/>
      <c r="B18" s="32"/>
      <c r="C18" s="32" t="s">
        <v>1</v>
      </c>
      <c r="D18" s="33">
        <v>0</v>
      </c>
      <c r="E18" s="34">
        <v>0</v>
      </c>
      <c r="F18" s="34">
        <v>0.35294117647058826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5">
        <v>0.35294117647058826</v>
      </c>
    </row>
    <row r="19" spans="1:12" s="24" customFormat="1" ht="18" customHeight="1">
      <c r="A19" s="31"/>
      <c r="B19" s="32"/>
      <c r="C19" s="32" t="s">
        <v>2</v>
      </c>
      <c r="D19" s="33">
        <v>0</v>
      </c>
      <c r="E19" s="34">
        <v>0</v>
      </c>
      <c r="F19" s="34">
        <v>1017.294117647059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5">
        <v>1017.294117647059</v>
      </c>
    </row>
    <row r="20" spans="1:12" s="24" customFormat="1" ht="18" customHeight="1">
      <c r="A20" s="31"/>
      <c r="B20" s="32" t="s">
        <v>3</v>
      </c>
      <c r="C20" s="32" t="s">
        <v>1</v>
      </c>
      <c r="D20" s="33">
        <v>0</v>
      </c>
      <c r="E20" s="34">
        <v>0</v>
      </c>
      <c r="F20" s="34">
        <v>54.5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5">
        <v>54.5</v>
      </c>
    </row>
    <row r="21" spans="1:12" s="24" customFormat="1" ht="18" customHeight="1">
      <c r="A21" s="31"/>
      <c r="B21" s="32"/>
      <c r="C21" s="32" t="s">
        <v>4</v>
      </c>
      <c r="D21" s="33">
        <v>0</v>
      </c>
      <c r="E21" s="34">
        <v>0</v>
      </c>
      <c r="F21" s="34">
        <v>109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5">
        <v>109</v>
      </c>
    </row>
    <row r="22" spans="1:13" s="24" customFormat="1" ht="18" customHeight="1">
      <c r="A22" s="31"/>
      <c r="B22" s="41" t="s">
        <v>5</v>
      </c>
      <c r="C22" s="41"/>
      <c r="D22" s="33">
        <v>0</v>
      </c>
      <c r="E22" s="34">
        <v>0</v>
      </c>
      <c r="F22" s="34">
        <v>1126.294117647059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5">
        <v>1126.294117647059</v>
      </c>
      <c r="M22" s="26"/>
    </row>
    <row r="23" spans="1:12" s="24" customFormat="1" ht="18" customHeight="1">
      <c r="A23" s="42" t="s">
        <v>19</v>
      </c>
      <c r="B23" s="42" t="s">
        <v>0</v>
      </c>
      <c r="C23" s="42" t="s">
        <v>0</v>
      </c>
      <c r="D23" s="28">
        <v>992.6915616352959</v>
      </c>
      <c r="E23" s="29">
        <v>44</v>
      </c>
      <c r="F23" s="29">
        <v>826.3432168854165</v>
      </c>
      <c r="G23" s="29">
        <v>2631.7904972265587</v>
      </c>
      <c r="H23" s="29">
        <v>440.7896413049866</v>
      </c>
      <c r="I23" s="29">
        <v>15.352941176470587</v>
      </c>
      <c r="J23" s="29">
        <v>0</v>
      </c>
      <c r="K23" s="29">
        <v>111.24866310160428</v>
      </c>
      <c r="L23" s="30">
        <v>5062.216521330333</v>
      </c>
    </row>
    <row r="24" spans="1:12" s="24" customFormat="1" ht="18" customHeight="1">
      <c r="A24" s="43"/>
      <c r="B24" s="44"/>
      <c r="C24" s="44" t="s">
        <v>1</v>
      </c>
      <c r="D24" s="33">
        <v>1.411764705882353</v>
      </c>
      <c r="E24" s="34">
        <v>0</v>
      </c>
      <c r="F24" s="34">
        <v>0.7058823529411765</v>
      </c>
      <c r="G24" s="34">
        <v>0</v>
      </c>
      <c r="H24" s="34">
        <v>0</v>
      </c>
      <c r="I24" s="34">
        <v>0</v>
      </c>
      <c r="J24" s="34">
        <v>2.8235294117647056</v>
      </c>
      <c r="K24" s="34">
        <v>0</v>
      </c>
      <c r="L24" s="35">
        <v>4.941176470588236</v>
      </c>
    </row>
    <row r="25" spans="1:12" s="24" customFormat="1" ht="18" customHeight="1">
      <c r="A25" s="43"/>
      <c r="B25" s="44"/>
      <c r="C25" s="44" t="s">
        <v>2</v>
      </c>
      <c r="D25" s="33">
        <v>994.1033263411783</v>
      </c>
      <c r="E25" s="34">
        <v>44</v>
      </c>
      <c r="F25" s="34">
        <v>827.0490992383577</v>
      </c>
      <c r="G25" s="34">
        <v>2631.7904972265587</v>
      </c>
      <c r="H25" s="34">
        <v>440.7896413049866</v>
      </c>
      <c r="I25" s="34">
        <v>15.352941176470587</v>
      </c>
      <c r="J25" s="34">
        <v>2.8235294117647056</v>
      </c>
      <c r="K25" s="34">
        <v>111.24866310160428</v>
      </c>
      <c r="L25" s="35">
        <v>5067.157697800922</v>
      </c>
    </row>
    <row r="26" spans="1:12" s="24" customFormat="1" ht="18" customHeight="1">
      <c r="A26" s="43"/>
      <c r="B26" s="44" t="s">
        <v>3</v>
      </c>
      <c r="C26" s="44" t="s">
        <v>1</v>
      </c>
      <c r="D26" s="33">
        <v>0</v>
      </c>
      <c r="E26" s="34">
        <v>0</v>
      </c>
      <c r="F26" s="34">
        <v>0.25</v>
      </c>
      <c r="G26" s="34">
        <v>133</v>
      </c>
      <c r="H26" s="34">
        <v>0</v>
      </c>
      <c r="I26" s="34">
        <v>0.5</v>
      </c>
      <c r="J26" s="34">
        <v>12.5</v>
      </c>
      <c r="K26" s="34">
        <v>2.75</v>
      </c>
      <c r="L26" s="35">
        <v>149</v>
      </c>
    </row>
    <row r="27" spans="1:12" s="24" customFormat="1" ht="18" customHeight="1">
      <c r="A27" s="43"/>
      <c r="B27" s="44"/>
      <c r="C27" s="44" t="s">
        <v>4</v>
      </c>
      <c r="D27" s="33">
        <v>0</v>
      </c>
      <c r="E27" s="34">
        <v>0</v>
      </c>
      <c r="F27" s="34">
        <v>0.5</v>
      </c>
      <c r="G27" s="34">
        <v>244.2</v>
      </c>
      <c r="H27" s="34">
        <v>0</v>
      </c>
      <c r="I27" s="34">
        <v>1</v>
      </c>
      <c r="J27" s="34">
        <v>22.75</v>
      </c>
      <c r="K27" s="34">
        <v>4.95</v>
      </c>
      <c r="L27" s="35">
        <v>273.4</v>
      </c>
    </row>
    <row r="28" spans="1:13" s="24" customFormat="1" ht="18" customHeight="1">
      <c r="A28" s="45"/>
      <c r="B28" s="46" t="s">
        <v>5</v>
      </c>
      <c r="C28" s="46"/>
      <c r="D28" s="38">
        <v>994.1033263411783</v>
      </c>
      <c r="E28" s="39">
        <v>44</v>
      </c>
      <c r="F28" s="39">
        <v>827.5490992383577</v>
      </c>
      <c r="G28" s="39">
        <v>2875.9904972265585</v>
      </c>
      <c r="H28" s="39">
        <v>440.7896413049866</v>
      </c>
      <c r="I28" s="39">
        <v>16.352941176470587</v>
      </c>
      <c r="J28" s="39">
        <v>25.573529411764707</v>
      </c>
      <c r="K28" s="39">
        <v>116.19866310160428</v>
      </c>
      <c r="L28" s="40">
        <v>5340.557697800921</v>
      </c>
      <c r="M28" s="26"/>
    </row>
    <row r="29" spans="1:12" s="24" customFormat="1" ht="18" customHeight="1">
      <c r="A29" s="44" t="s">
        <v>20</v>
      </c>
      <c r="B29" s="44" t="s">
        <v>0</v>
      </c>
      <c r="C29" s="44" t="s">
        <v>0</v>
      </c>
      <c r="D29" s="33">
        <v>44.55237345774428</v>
      </c>
      <c r="E29" s="34">
        <v>0</v>
      </c>
      <c r="F29" s="34">
        <v>67.07279165846938</v>
      </c>
      <c r="G29" s="34">
        <v>98.47314578005114</v>
      </c>
      <c r="H29" s="34">
        <v>571.9412607852506</v>
      </c>
      <c r="I29" s="34">
        <v>0</v>
      </c>
      <c r="J29" s="34">
        <v>0</v>
      </c>
      <c r="K29" s="34">
        <v>14.176470588235292</v>
      </c>
      <c r="L29" s="35">
        <v>796.2160422697508</v>
      </c>
    </row>
    <row r="30" spans="1:12" s="24" customFormat="1" ht="18" customHeight="1">
      <c r="A30" s="43"/>
      <c r="B30" s="44"/>
      <c r="C30" s="44" t="s">
        <v>1</v>
      </c>
      <c r="D30" s="33">
        <v>0</v>
      </c>
      <c r="E30" s="34">
        <v>0</v>
      </c>
      <c r="F30" s="34">
        <v>0.058823529411764705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5">
        <v>0.058823529411764705</v>
      </c>
    </row>
    <row r="31" spans="1:12" s="24" customFormat="1" ht="18" customHeight="1">
      <c r="A31" s="43"/>
      <c r="B31" s="44"/>
      <c r="C31" s="44" t="s">
        <v>2</v>
      </c>
      <c r="D31" s="33">
        <v>44.55237345774428</v>
      </c>
      <c r="E31" s="34">
        <v>0</v>
      </c>
      <c r="F31" s="34">
        <v>67.13161518788115</v>
      </c>
      <c r="G31" s="34">
        <v>98.47314578005114</v>
      </c>
      <c r="H31" s="34">
        <v>571.9412607852506</v>
      </c>
      <c r="I31" s="34">
        <v>0</v>
      </c>
      <c r="J31" s="34">
        <v>0</v>
      </c>
      <c r="K31" s="34">
        <v>14.176470588235292</v>
      </c>
      <c r="L31" s="35">
        <v>796.2748657991626</v>
      </c>
    </row>
    <row r="32" spans="1:12" s="24" customFormat="1" ht="18" customHeight="1">
      <c r="A32" s="43"/>
      <c r="B32" s="44" t="s">
        <v>3</v>
      </c>
      <c r="C32" s="44" t="s">
        <v>1</v>
      </c>
      <c r="D32" s="33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84.58333333333334</v>
      </c>
      <c r="K32" s="34">
        <v>0</v>
      </c>
      <c r="L32" s="35">
        <v>84.58333333333334</v>
      </c>
    </row>
    <row r="33" spans="1:12" s="24" customFormat="1" ht="18" customHeight="1">
      <c r="A33" s="43"/>
      <c r="B33" s="44"/>
      <c r="C33" s="44" t="s">
        <v>4</v>
      </c>
      <c r="D33" s="33">
        <f aca="true" t="shared" si="6" ref="D33:L33">+D32*1.5</f>
        <v>0</v>
      </c>
      <c r="E33" s="34">
        <f t="shared" si="6"/>
        <v>0</v>
      </c>
      <c r="F33" s="34">
        <f t="shared" si="6"/>
        <v>0</v>
      </c>
      <c r="G33" s="34">
        <f t="shared" si="6"/>
        <v>0</v>
      </c>
      <c r="H33" s="34">
        <f t="shared" si="6"/>
        <v>0</v>
      </c>
      <c r="I33" s="34">
        <f t="shared" si="6"/>
        <v>0</v>
      </c>
      <c r="J33" s="34">
        <f t="shared" si="6"/>
        <v>126.87500000000001</v>
      </c>
      <c r="K33" s="34">
        <f t="shared" si="6"/>
        <v>0</v>
      </c>
      <c r="L33" s="35">
        <f t="shared" si="6"/>
        <v>126.87500000000001</v>
      </c>
    </row>
    <row r="34" spans="1:13" s="24" customFormat="1" ht="18" customHeight="1">
      <c r="A34" s="43"/>
      <c r="B34" s="47" t="s">
        <v>5</v>
      </c>
      <c r="C34" s="47"/>
      <c r="D34" s="33">
        <f aca="true" t="shared" si="7" ref="D34:L34">+D31+D33</f>
        <v>44.55237345774428</v>
      </c>
      <c r="E34" s="34">
        <f t="shared" si="7"/>
        <v>0</v>
      </c>
      <c r="F34" s="34">
        <f t="shared" si="7"/>
        <v>67.13161518788115</v>
      </c>
      <c r="G34" s="34">
        <f t="shared" si="7"/>
        <v>98.47314578005114</v>
      </c>
      <c r="H34" s="34">
        <f t="shared" si="7"/>
        <v>571.9412607852506</v>
      </c>
      <c r="I34" s="34">
        <f t="shared" si="7"/>
        <v>0</v>
      </c>
      <c r="J34" s="34">
        <f t="shared" si="7"/>
        <v>126.87500000000001</v>
      </c>
      <c r="K34" s="34">
        <f t="shared" si="7"/>
        <v>14.176470588235292</v>
      </c>
      <c r="L34" s="35">
        <f t="shared" si="7"/>
        <v>923.1498657991626</v>
      </c>
      <c r="M34" s="26"/>
    </row>
    <row r="35" spans="1:12" s="51" customFormat="1" ht="18" customHeight="1">
      <c r="A35" s="27" t="s">
        <v>21</v>
      </c>
      <c r="B35" s="42" t="s">
        <v>0</v>
      </c>
      <c r="C35" s="42" t="s">
        <v>0</v>
      </c>
      <c r="D35" s="48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113.41176470588235</v>
      </c>
      <c r="L35" s="50">
        <v>113.41176470588235</v>
      </c>
    </row>
    <row r="36" spans="1:12" s="51" customFormat="1" ht="18" customHeight="1">
      <c r="A36" s="31"/>
      <c r="B36" s="44"/>
      <c r="C36" s="44" t="s">
        <v>1</v>
      </c>
      <c r="D36" s="52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4">
        <v>0</v>
      </c>
    </row>
    <row r="37" spans="1:12" s="51" customFormat="1" ht="18" customHeight="1">
      <c r="A37" s="31"/>
      <c r="B37" s="44"/>
      <c r="C37" s="44" t="s">
        <v>2</v>
      </c>
      <c r="D37" s="52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113.41176470588235</v>
      </c>
      <c r="L37" s="54">
        <v>113.41176470588235</v>
      </c>
    </row>
    <row r="38" spans="1:12" s="51" customFormat="1" ht="18" customHeight="1">
      <c r="A38" s="31"/>
      <c r="B38" s="44" t="s">
        <v>3</v>
      </c>
      <c r="C38" s="44" t="s">
        <v>1</v>
      </c>
      <c r="D38" s="52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61.58333333333333</v>
      </c>
      <c r="L38" s="54">
        <v>61.58333333333333</v>
      </c>
    </row>
    <row r="39" spans="1:12" s="51" customFormat="1" ht="18" customHeight="1">
      <c r="A39" s="31"/>
      <c r="B39" s="44"/>
      <c r="C39" s="44" t="s">
        <v>4</v>
      </c>
      <c r="D39" s="52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123.16666666666666</v>
      </c>
      <c r="L39" s="54">
        <v>123.16666666666666</v>
      </c>
    </row>
    <row r="40" spans="1:13" s="51" customFormat="1" ht="18" customHeight="1">
      <c r="A40" s="36"/>
      <c r="B40" s="46" t="s">
        <v>5</v>
      </c>
      <c r="C40" s="46"/>
      <c r="D40" s="55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236.578431372549</v>
      </c>
      <c r="L40" s="57">
        <v>236.578431372549</v>
      </c>
      <c r="M40" s="26"/>
    </row>
    <row r="41" spans="1:12" s="51" customFormat="1" ht="18" customHeight="1">
      <c r="A41" s="27" t="s">
        <v>24</v>
      </c>
      <c r="B41" s="42" t="s">
        <v>0</v>
      </c>
      <c r="C41" s="42" t="s">
        <v>0</v>
      </c>
      <c r="D41" s="48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50">
        <v>0</v>
      </c>
    </row>
    <row r="42" spans="1:12" s="51" customFormat="1" ht="18" customHeight="1">
      <c r="A42" s="31"/>
      <c r="B42" s="44"/>
      <c r="C42" s="44" t="s">
        <v>1</v>
      </c>
      <c r="D42" s="52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4">
        <v>0</v>
      </c>
    </row>
    <row r="43" spans="1:12" s="51" customFormat="1" ht="18" customHeight="1">
      <c r="A43" s="31"/>
      <c r="B43" s="44"/>
      <c r="C43" s="44" t="s">
        <v>2</v>
      </c>
      <c r="D43" s="52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4">
        <v>0</v>
      </c>
    </row>
    <row r="44" spans="1:12" s="51" customFormat="1" ht="18" customHeight="1">
      <c r="A44" s="31"/>
      <c r="B44" s="44" t="s">
        <v>3</v>
      </c>
      <c r="C44" s="44" t="s">
        <v>1</v>
      </c>
      <c r="D44" s="52">
        <v>1.5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47</v>
      </c>
      <c r="K44" s="53">
        <v>0</v>
      </c>
      <c r="L44" s="54">
        <v>48.5</v>
      </c>
    </row>
    <row r="45" spans="1:12" s="51" customFormat="1" ht="18" customHeight="1">
      <c r="A45" s="31"/>
      <c r="B45" s="44"/>
      <c r="C45" s="44" t="s">
        <v>4</v>
      </c>
      <c r="D45" s="52">
        <v>3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94</v>
      </c>
      <c r="K45" s="53">
        <v>0</v>
      </c>
      <c r="L45" s="54">
        <v>97</v>
      </c>
    </row>
    <row r="46" spans="1:13" s="51" customFormat="1" ht="18" customHeight="1">
      <c r="A46" s="58"/>
      <c r="B46" s="59" t="s">
        <v>5</v>
      </c>
      <c r="C46" s="59"/>
      <c r="D46" s="60">
        <v>3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94</v>
      </c>
      <c r="K46" s="61">
        <v>0</v>
      </c>
      <c r="L46" s="62">
        <v>97</v>
      </c>
      <c r="M46" s="26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5" r:id="rId1"/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46"/>
  <sheetViews>
    <sheetView showGridLines="0" zoomScalePageLayoutView="0" workbookViewId="0" topLeftCell="A4">
      <selection activeCell="D5" sqref="D5:L10"/>
    </sheetView>
  </sheetViews>
  <sheetFormatPr defaultColWidth="9.140625" defaultRowHeight="18" customHeight="1"/>
  <cols>
    <col min="1" max="1" width="31.421875" style="64" customWidth="1"/>
    <col min="2" max="2" width="8.57421875" style="64" bestFit="1" customWidth="1"/>
    <col min="3" max="3" width="8.421875" style="64" bestFit="1" customWidth="1"/>
    <col min="4" max="4" width="12.28125" style="64" bestFit="1" customWidth="1"/>
    <col min="5" max="5" width="11.421875" style="64" bestFit="1" customWidth="1"/>
    <col min="6" max="6" width="10.8515625" style="64" bestFit="1" customWidth="1"/>
    <col min="7" max="7" width="9.421875" style="64" bestFit="1" customWidth="1"/>
    <col min="8" max="8" width="9.140625" style="64" bestFit="1" customWidth="1"/>
    <col min="9" max="9" width="10.140625" style="64" bestFit="1" customWidth="1"/>
    <col min="10" max="10" width="16.57421875" style="64" bestFit="1" customWidth="1"/>
    <col min="11" max="11" width="18.140625" style="64" bestFit="1" customWidth="1"/>
    <col min="12" max="12" width="11.57421875" style="64" customWidth="1"/>
    <col min="13" max="13" width="9.28125" style="64" bestFit="1" customWidth="1"/>
    <col min="14" max="14" width="11.57421875" style="93" customWidth="1"/>
    <col min="15" max="16384" width="9.140625" style="64" customWidth="1"/>
  </cols>
  <sheetData>
    <row r="1" spans="1:14" s="115" customFormat="1" ht="18.75">
      <c r="A1" s="113" t="s">
        <v>35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N1" s="117"/>
    </row>
    <row r="2" spans="1:14" ht="18.75">
      <c r="A2" s="23"/>
      <c r="B2" s="24"/>
      <c r="C2" s="24"/>
      <c r="D2" s="23"/>
      <c r="E2" s="23"/>
      <c r="F2" s="23"/>
      <c r="G2" s="23"/>
      <c r="H2" s="23"/>
      <c r="I2" s="23"/>
      <c r="J2" s="23"/>
      <c r="K2" s="23"/>
      <c r="L2" s="23"/>
      <c r="N2" s="65"/>
    </row>
    <row r="3" spans="1:14" ht="18.75">
      <c r="A3" s="121" t="s">
        <v>26</v>
      </c>
      <c r="B3" s="122" t="s">
        <v>6</v>
      </c>
      <c r="C3" s="121" t="s">
        <v>7</v>
      </c>
      <c r="D3" s="123" t="s">
        <v>8</v>
      </c>
      <c r="E3" s="124"/>
      <c r="F3" s="124"/>
      <c r="G3" s="124"/>
      <c r="H3" s="124"/>
      <c r="I3" s="124"/>
      <c r="J3" s="124"/>
      <c r="K3" s="124"/>
      <c r="L3" s="125"/>
      <c r="N3" s="66"/>
    </row>
    <row r="4" spans="1:14" ht="18.75">
      <c r="A4" s="126"/>
      <c r="B4" s="127" t="s">
        <v>9</v>
      </c>
      <c r="C4" s="128" t="s">
        <v>10</v>
      </c>
      <c r="D4" s="129" t="s">
        <v>11</v>
      </c>
      <c r="E4" s="130" t="s">
        <v>12</v>
      </c>
      <c r="F4" s="130" t="s">
        <v>13</v>
      </c>
      <c r="G4" s="130" t="s">
        <v>14</v>
      </c>
      <c r="H4" s="130" t="s">
        <v>15</v>
      </c>
      <c r="I4" s="130" t="s">
        <v>16</v>
      </c>
      <c r="J4" s="131" t="s">
        <v>17</v>
      </c>
      <c r="K4" s="131" t="s">
        <v>18</v>
      </c>
      <c r="L4" s="132" t="s">
        <v>2</v>
      </c>
      <c r="N4" s="67"/>
    </row>
    <row r="5" spans="1:14" s="63" customFormat="1" ht="18.75">
      <c r="A5" s="175" t="s">
        <v>25</v>
      </c>
      <c r="B5" s="175" t="s">
        <v>0</v>
      </c>
      <c r="C5" s="175" t="s">
        <v>0</v>
      </c>
      <c r="D5" s="176">
        <f aca="true" t="shared" si="0" ref="D5:L5">+D11+D17+D23+D29+D35+D41</f>
        <v>1932.8681541582157</v>
      </c>
      <c r="E5" s="177">
        <f t="shared" si="0"/>
        <v>39.20081135902637</v>
      </c>
      <c r="F5" s="177">
        <f t="shared" si="0"/>
        <v>1935.1075050709942</v>
      </c>
      <c r="G5" s="177">
        <f t="shared" si="0"/>
        <v>2511.0892494929003</v>
      </c>
      <c r="H5" s="177">
        <f t="shared" si="0"/>
        <v>1100.1744421906694</v>
      </c>
      <c r="I5" s="177">
        <f t="shared" si="0"/>
        <v>2.588235294117647</v>
      </c>
      <c r="J5" s="178">
        <f t="shared" si="0"/>
        <v>0</v>
      </c>
      <c r="K5" s="178">
        <f t="shared" si="0"/>
        <v>215.05882352941177</v>
      </c>
      <c r="L5" s="179">
        <f t="shared" si="0"/>
        <v>7736.087221095337</v>
      </c>
      <c r="M5" s="68"/>
      <c r="N5" s="69"/>
    </row>
    <row r="6" spans="1:14" s="63" customFormat="1" ht="18.75">
      <c r="A6" s="180"/>
      <c r="B6" s="175"/>
      <c r="C6" s="175" t="s">
        <v>1</v>
      </c>
      <c r="D6" s="176">
        <f aca="true" t="shared" si="1" ref="D6:L6">+D12+D18+D24+D30+D36+D42</f>
        <v>3.352941176470588</v>
      </c>
      <c r="E6" s="177">
        <f t="shared" si="1"/>
        <v>0</v>
      </c>
      <c r="F6" s="177">
        <f t="shared" si="1"/>
        <v>0.17647058823529413</v>
      </c>
      <c r="G6" s="177">
        <f t="shared" si="1"/>
        <v>0</v>
      </c>
      <c r="H6" s="177">
        <f t="shared" si="1"/>
        <v>0</v>
      </c>
      <c r="I6" s="177">
        <f t="shared" si="1"/>
        <v>0</v>
      </c>
      <c r="J6" s="178">
        <f t="shared" si="1"/>
        <v>0.823529411764706</v>
      </c>
      <c r="K6" s="178">
        <f t="shared" si="1"/>
        <v>0</v>
      </c>
      <c r="L6" s="179">
        <f t="shared" si="1"/>
        <v>4.352941176470588</v>
      </c>
      <c r="M6" s="68"/>
      <c r="N6" s="69"/>
    </row>
    <row r="7" spans="1:14" s="63" customFormat="1" ht="18.75">
      <c r="A7" s="180"/>
      <c r="B7" s="175"/>
      <c r="C7" s="175" t="s">
        <v>2</v>
      </c>
      <c r="D7" s="176">
        <f aca="true" t="shared" si="2" ref="D7:L7">+D13+D19+D25+D31+D37+D43</f>
        <v>1936.2210953346862</v>
      </c>
      <c r="E7" s="177">
        <f t="shared" si="2"/>
        <v>39.20081135902637</v>
      </c>
      <c r="F7" s="177">
        <f t="shared" si="2"/>
        <v>1935.2839756592298</v>
      </c>
      <c r="G7" s="177">
        <f t="shared" si="2"/>
        <v>2511.0892494929003</v>
      </c>
      <c r="H7" s="177">
        <f t="shared" si="2"/>
        <v>1100.1744421906694</v>
      </c>
      <c r="I7" s="177">
        <f t="shared" si="2"/>
        <v>2.588235294117647</v>
      </c>
      <c r="J7" s="178">
        <f t="shared" si="2"/>
        <v>0.823529411764706</v>
      </c>
      <c r="K7" s="178">
        <f t="shared" si="2"/>
        <v>215.05882352941177</v>
      </c>
      <c r="L7" s="179">
        <f t="shared" si="2"/>
        <v>7740.440162271808</v>
      </c>
      <c r="M7" s="68"/>
      <c r="N7" s="69"/>
    </row>
    <row r="8" spans="1:14" s="63" customFormat="1" ht="18.75">
      <c r="A8" s="180"/>
      <c r="B8" s="175" t="s">
        <v>3</v>
      </c>
      <c r="C8" s="175" t="s">
        <v>1</v>
      </c>
      <c r="D8" s="176">
        <f aca="true" t="shared" si="3" ref="D8:L8">+D14+D20+D26+D32+D38+D44</f>
        <v>178.25</v>
      </c>
      <c r="E8" s="177">
        <f t="shared" si="3"/>
        <v>0</v>
      </c>
      <c r="F8" s="177">
        <f t="shared" si="3"/>
        <v>48.75000000000001</v>
      </c>
      <c r="G8" s="177">
        <f t="shared" si="3"/>
        <v>104.08333333333333</v>
      </c>
      <c r="H8" s="177">
        <f t="shared" si="3"/>
        <v>0</v>
      </c>
      <c r="I8" s="177">
        <f t="shared" si="3"/>
        <v>0.75</v>
      </c>
      <c r="J8" s="178">
        <f t="shared" si="3"/>
        <v>121.24999999999999</v>
      </c>
      <c r="K8" s="178">
        <f t="shared" si="3"/>
        <v>56.666666666666664</v>
      </c>
      <c r="L8" s="179">
        <f t="shared" si="3"/>
        <v>509.75</v>
      </c>
      <c r="M8" s="68"/>
      <c r="N8" s="69"/>
    </row>
    <row r="9" spans="1:14" s="63" customFormat="1" ht="18.75">
      <c r="A9" s="180"/>
      <c r="B9" s="175"/>
      <c r="C9" s="175" t="s">
        <v>4</v>
      </c>
      <c r="D9" s="176">
        <f aca="true" t="shared" si="4" ref="D9:L9">+D15+D21+D27+D33+D39+D45</f>
        <v>354.4</v>
      </c>
      <c r="E9" s="177">
        <f t="shared" si="4"/>
        <v>0</v>
      </c>
      <c r="F9" s="177">
        <f t="shared" si="4"/>
        <v>97.20000000000002</v>
      </c>
      <c r="G9" s="177">
        <f t="shared" si="4"/>
        <v>193.06666666666666</v>
      </c>
      <c r="H9" s="177">
        <f t="shared" si="4"/>
        <v>0</v>
      </c>
      <c r="I9" s="177">
        <f t="shared" si="4"/>
        <v>1.4</v>
      </c>
      <c r="J9" s="178">
        <f t="shared" si="4"/>
        <v>205.96666666666664</v>
      </c>
      <c r="K9" s="178">
        <f t="shared" si="4"/>
        <v>113.1</v>
      </c>
      <c r="L9" s="179">
        <f t="shared" si="4"/>
        <v>965.1333333333333</v>
      </c>
      <c r="M9" s="68"/>
      <c r="N9" s="69"/>
    </row>
    <row r="10" spans="1:14" s="63" customFormat="1" ht="18.75">
      <c r="A10" s="180"/>
      <c r="B10" s="181" t="s">
        <v>5</v>
      </c>
      <c r="C10" s="181"/>
      <c r="D10" s="176">
        <f aca="true" t="shared" si="5" ref="D10:L10">+D16+D22+D28+D34+D40+D46</f>
        <v>2290.6210953346867</v>
      </c>
      <c r="E10" s="177">
        <f t="shared" si="5"/>
        <v>39.20081135902637</v>
      </c>
      <c r="F10" s="177">
        <f t="shared" si="5"/>
        <v>2032.4839756592294</v>
      </c>
      <c r="G10" s="177">
        <f t="shared" si="5"/>
        <v>2704.1559161595665</v>
      </c>
      <c r="H10" s="177">
        <f t="shared" si="5"/>
        <v>1100.1744421906694</v>
      </c>
      <c r="I10" s="177">
        <f t="shared" si="5"/>
        <v>3.9882352941176475</v>
      </c>
      <c r="J10" s="178">
        <f t="shared" si="5"/>
        <v>206.79019607843136</v>
      </c>
      <c r="K10" s="178">
        <f t="shared" si="5"/>
        <v>328.15882352941173</v>
      </c>
      <c r="L10" s="179">
        <f t="shared" si="5"/>
        <v>8705.573495605138</v>
      </c>
      <c r="M10" s="68"/>
      <c r="N10" s="69"/>
    </row>
    <row r="11" spans="1:14" ht="18" customHeight="1">
      <c r="A11" s="27" t="s">
        <v>22</v>
      </c>
      <c r="B11" s="27" t="s">
        <v>0</v>
      </c>
      <c r="C11" s="27" t="s">
        <v>0</v>
      </c>
      <c r="D11" s="70">
        <v>989.4796558939784</v>
      </c>
      <c r="E11" s="71">
        <v>0.4296675191815857</v>
      </c>
      <c r="F11" s="71">
        <v>90.61729830272029</v>
      </c>
      <c r="G11" s="71">
        <v>46.53685189490815</v>
      </c>
      <c r="H11" s="71">
        <v>169.52313415484772</v>
      </c>
      <c r="I11" s="71">
        <v>1.1764705882352942</v>
      </c>
      <c r="J11" s="71">
        <v>0</v>
      </c>
      <c r="K11" s="71">
        <v>8.223203906068356</v>
      </c>
      <c r="L11" s="72">
        <v>1305.9862822599396</v>
      </c>
      <c r="N11" s="67"/>
    </row>
    <row r="12" spans="1:14" ht="18" customHeight="1">
      <c r="A12" s="31"/>
      <c r="B12" s="32"/>
      <c r="C12" s="32" t="s">
        <v>1</v>
      </c>
      <c r="D12" s="73">
        <v>3.176470588235294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5">
        <v>3.176470588235294</v>
      </c>
      <c r="N12" s="67"/>
    </row>
    <row r="13" spans="1:14" ht="18" customHeight="1">
      <c r="A13" s="31"/>
      <c r="B13" s="32"/>
      <c r="C13" s="32" t="s">
        <v>2</v>
      </c>
      <c r="D13" s="73">
        <v>992.6561264822135</v>
      </c>
      <c r="E13" s="74">
        <v>0.4296675191815857</v>
      </c>
      <c r="F13" s="74">
        <v>90.61729830272029</v>
      </c>
      <c r="G13" s="74">
        <v>46.53685189490815</v>
      </c>
      <c r="H13" s="74">
        <v>169.52313415484772</v>
      </c>
      <c r="I13" s="74">
        <v>1.1764705882352942</v>
      </c>
      <c r="J13" s="74">
        <v>0</v>
      </c>
      <c r="K13" s="74">
        <v>8.223203906068356</v>
      </c>
      <c r="L13" s="75">
        <v>1309.162752848175</v>
      </c>
      <c r="N13" s="67"/>
    </row>
    <row r="14" spans="1:14" ht="18" customHeight="1">
      <c r="A14" s="31"/>
      <c r="B14" s="32" t="s">
        <v>3</v>
      </c>
      <c r="C14" s="32" t="s">
        <v>1</v>
      </c>
      <c r="D14" s="73">
        <v>167.08333333333334</v>
      </c>
      <c r="E14" s="74">
        <v>0</v>
      </c>
      <c r="F14" s="74">
        <v>0.25</v>
      </c>
      <c r="G14" s="74">
        <v>0</v>
      </c>
      <c r="H14" s="74">
        <v>0</v>
      </c>
      <c r="I14" s="74">
        <v>0.25</v>
      </c>
      <c r="J14" s="74">
        <v>1.5</v>
      </c>
      <c r="K14" s="74">
        <v>0</v>
      </c>
      <c r="L14" s="75">
        <v>169.08333333333334</v>
      </c>
      <c r="N14" s="67"/>
    </row>
    <row r="15" spans="1:14" ht="18" customHeight="1">
      <c r="A15" s="31"/>
      <c r="B15" s="32"/>
      <c r="C15" s="32" t="s">
        <v>4</v>
      </c>
      <c r="D15" s="73">
        <v>334.1666666666667</v>
      </c>
      <c r="E15" s="74">
        <v>0</v>
      </c>
      <c r="F15" s="74">
        <v>0.5</v>
      </c>
      <c r="G15" s="74">
        <v>0</v>
      </c>
      <c r="H15" s="74">
        <v>0</v>
      </c>
      <c r="I15" s="74">
        <v>0.5</v>
      </c>
      <c r="J15" s="74">
        <v>3</v>
      </c>
      <c r="K15" s="74">
        <v>0</v>
      </c>
      <c r="L15" s="75">
        <v>338.1666666666667</v>
      </c>
      <c r="N15" s="67"/>
    </row>
    <row r="16" spans="1:14" ht="18" customHeight="1">
      <c r="A16" s="36"/>
      <c r="B16" s="37" t="s">
        <v>5</v>
      </c>
      <c r="C16" s="37"/>
      <c r="D16" s="76">
        <v>1326.8227931488805</v>
      </c>
      <c r="E16" s="77">
        <v>0.4296675191815857</v>
      </c>
      <c r="F16" s="77">
        <v>91.11729830272029</v>
      </c>
      <c r="G16" s="77">
        <v>46.53685189490815</v>
      </c>
      <c r="H16" s="77">
        <v>169.52313415484772</v>
      </c>
      <c r="I16" s="77">
        <v>1.6764705882352944</v>
      </c>
      <c r="J16" s="77">
        <v>3</v>
      </c>
      <c r="K16" s="77">
        <v>8.223203906068356</v>
      </c>
      <c r="L16" s="78">
        <v>1647.3294195148417</v>
      </c>
      <c r="M16" s="68"/>
      <c r="N16" s="67"/>
    </row>
    <row r="17" spans="1:14" s="24" customFormat="1" ht="18" customHeight="1">
      <c r="A17" s="32" t="s">
        <v>23</v>
      </c>
      <c r="B17" s="32" t="s">
        <v>0</v>
      </c>
      <c r="C17" s="32" t="s">
        <v>0</v>
      </c>
      <c r="D17" s="73">
        <v>0</v>
      </c>
      <c r="E17" s="74">
        <v>0</v>
      </c>
      <c r="F17" s="74">
        <v>1074.294117647059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5">
        <v>1074.294117647059</v>
      </c>
      <c r="N17" s="67"/>
    </row>
    <row r="18" spans="1:14" s="24" customFormat="1" ht="18" customHeight="1">
      <c r="A18" s="31"/>
      <c r="B18" s="32"/>
      <c r="C18" s="32" t="s">
        <v>1</v>
      </c>
      <c r="D18" s="73">
        <v>0</v>
      </c>
      <c r="E18" s="74">
        <v>0</v>
      </c>
      <c r="F18" s="74">
        <v>0.17647058823529413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5">
        <v>0.17647058823529413</v>
      </c>
      <c r="N18" s="67"/>
    </row>
    <row r="19" spans="1:14" s="24" customFormat="1" ht="18" customHeight="1">
      <c r="A19" s="31"/>
      <c r="B19" s="32"/>
      <c r="C19" s="32" t="s">
        <v>2</v>
      </c>
      <c r="D19" s="73">
        <v>0</v>
      </c>
      <c r="E19" s="74">
        <v>0</v>
      </c>
      <c r="F19" s="74">
        <v>1074.4705882352944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5">
        <v>1074.4705882352944</v>
      </c>
      <c r="N19" s="67"/>
    </row>
    <row r="20" spans="1:14" s="24" customFormat="1" ht="18" customHeight="1">
      <c r="A20" s="31"/>
      <c r="B20" s="32" t="s">
        <v>3</v>
      </c>
      <c r="C20" s="32" t="s">
        <v>1</v>
      </c>
      <c r="D20" s="73">
        <v>0</v>
      </c>
      <c r="E20" s="74">
        <v>0</v>
      </c>
      <c r="F20" s="74">
        <v>47.00000000000001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5">
        <v>47.00000000000001</v>
      </c>
      <c r="N20" s="67"/>
    </row>
    <row r="21" spans="1:14" s="24" customFormat="1" ht="18" customHeight="1">
      <c r="A21" s="31"/>
      <c r="B21" s="32"/>
      <c r="C21" s="32" t="s">
        <v>4</v>
      </c>
      <c r="D21" s="73">
        <v>0</v>
      </c>
      <c r="E21" s="74">
        <v>0</v>
      </c>
      <c r="F21" s="74">
        <v>94.00000000000001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5">
        <v>94.00000000000001</v>
      </c>
      <c r="N21" s="67"/>
    </row>
    <row r="22" spans="1:14" s="24" customFormat="1" ht="18" customHeight="1">
      <c r="A22" s="31"/>
      <c r="B22" s="41" t="s">
        <v>5</v>
      </c>
      <c r="C22" s="41"/>
      <c r="D22" s="73">
        <v>0</v>
      </c>
      <c r="E22" s="74">
        <v>0</v>
      </c>
      <c r="F22" s="74">
        <v>1168.4705882352941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5">
        <v>1168.4705882352941</v>
      </c>
      <c r="M22" s="68"/>
      <c r="N22" s="67"/>
    </row>
    <row r="23" spans="1:14" s="24" customFormat="1" ht="18" customHeight="1">
      <c r="A23" s="42" t="s">
        <v>19</v>
      </c>
      <c r="B23" s="42" t="s">
        <v>0</v>
      </c>
      <c r="C23" s="42" t="s">
        <v>0</v>
      </c>
      <c r="D23" s="70">
        <v>886.0248355577755</v>
      </c>
      <c r="E23" s="71">
        <v>28.97079611454777</v>
      </c>
      <c r="F23" s="71">
        <v>701.3432928302849</v>
      </c>
      <c r="G23" s="71">
        <v>2365.3712906724636</v>
      </c>
      <c r="H23" s="71">
        <v>353.7025975171314</v>
      </c>
      <c r="I23" s="71">
        <v>1.411764705882353</v>
      </c>
      <c r="J23" s="71">
        <v>0</v>
      </c>
      <c r="K23" s="71">
        <v>62.070913740990456</v>
      </c>
      <c r="L23" s="72">
        <v>4398.8954911390765</v>
      </c>
      <c r="N23" s="67"/>
    </row>
    <row r="24" spans="1:14" s="24" customFormat="1" ht="18" customHeight="1">
      <c r="A24" s="43"/>
      <c r="B24" s="44"/>
      <c r="C24" s="44" t="s">
        <v>1</v>
      </c>
      <c r="D24" s="73">
        <v>0.17647058823529413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0.823529411764706</v>
      </c>
      <c r="K24" s="74">
        <v>0</v>
      </c>
      <c r="L24" s="75">
        <v>1</v>
      </c>
      <c r="N24" s="67"/>
    </row>
    <row r="25" spans="1:14" s="24" customFormat="1" ht="18" customHeight="1">
      <c r="A25" s="43"/>
      <c r="B25" s="44"/>
      <c r="C25" s="44" t="s">
        <v>2</v>
      </c>
      <c r="D25" s="73">
        <v>886.2013061460109</v>
      </c>
      <c r="E25" s="74">
        <v>28.97079611454777</v>
      </c>
      <c r="F25" s="74">
        <v>701.3432928302849</v>
      </c>
      <c r="G25" s="74">
        <v>2365.3712906724636</v>
      </c>
      <c r="H25" s="74">
        <v>353.7025975171314</v>
      </c>
      <c r="I25" s="74">
        <v>1.411764705882353</v>
      </c>
      <c r="J25" s="74">
        <v>0.823529411764706</v>
      </c>
      <c r="K25" s="74">
        <v>62.070913740990456</v>
      </c>
      <c r="L25" s="75">
        <v>4399.8954911390765</v>
      </c>
      <c r="N25" s="67"/>
    </row>
    <row r="26" spans="1:14" s="24" customFormat="1" ht="18" customHeight="1">
      <c r="A26" s="43"/>
      <c r="B26" s="44" t="s">
        <v>3</v>
      </c>
      <c r="C26" s="44" t="s">
        <v>1</v>
      </c>
      <c r="D26" s="73">
        <v>10.75</v>
      </c>
      <c r="E26" s="74">
        <v>0</v>
      </c>
      <c r="F26" s="74">
        <v>1.5</v>
      </c>
      <c r="G26" s="74">
        <v>104.08333333333333</v>
      </c>
      <c r="H26" s="74">
        <v>0</v>
      </c>
      <c r="I26" s="74">
        <v>0.5</v>
      </c>
      <c r="J26" s="74">
        <v>3.833333333333333</v>
      </c>
      <c r="K26" s="74">
        <v>0.75</v>
      </c>
      <c r="L26" s="75">
        <v>121.41666666666667</v>
      </c>
      <c r="N26" s="67"/>
    </row>
    <row r="27" spans="1:14" s="24" customFormat="1" ht="18" customHeight="1">
      <c r="A27" s="43"/>
      <c r="B27" s="44"/>
      <c r="C27" s="44" t="s">
        <v>4</v>
      </c>
      <c r="D27" s="73">
        <v>19.400000000000002</v>
      </c>
      <c r="E27" s="74">
        <v>0</v>
      </c>
      <c r="F27" s="74">
        <v>2.7</v>
      </c>
      <c r="G27" s="74">
        <v>193.06666666666666</v>
      </c>
      <c r="H27" s="74">
        <v>0</v>
      </c>
      <c r="I27" s="74">
        <v>0.9</v>
      </c>
      <c r="J27" s="74">
        <v>7.466666666666666</v>
      </c>
      <c r="K27" s="74">
        <v>1.35</v>
      </c>
      <c r="L27" s="75">
        <v>224.88333333333333</v>
      </c>
      <c r="N27" s="67"/>
    </row>
    <row r="28" spans="1:14" s="24" customFormat="1" ht="18" customHeight="1">
      <c r="A28" s="45"/>
      <c r="B28" s="46" t="s">
        <v>5</v>
      </c>
      <c r="C28" s="46"/>
      <c r="D28" s="76">
        <v>905.6013061460109</v>
      </c>
      <c r="E28" s="77">
        <v>28.97079611454777</v>
      </c>
      <c r="F28" s="77">
        <v>704.0432928302848</v>
      </c>
      <c r="G28" s="77">
        <v>2558.4379573391298</v>
      </c>
      <c r="H28" s="77">
        <v>353.7025975171314</v>
      </c>
      <c r="I28" s="77">
        <v>2.311764705882353</v>
      </c>
      <c r="J28" s="77">
        <v>8.290196078431372</v>
      </c>
      <c r="K28" s="77">
        <v>63.42091374099045</v>
      </c>
      <c r="L28" s="78">
        <v>4624.778824472409</v>
      </c>
      <c r="M28" s="68"/>
      <c r="N28" s="67"/>
    </row>
    <row r="29" spans="1:14" s="24" customFormat="1" ht="18" customHeight="1">
      <c r="A29" s="44" t="s">
        <v>20</v>
      </c>
      <c r="B29" s="44" t="s">
        <v>0</v>
      </c>
      <c r="C29" s="44" t="s">
        <v>0</v>
      </c>
      <c r="D29" s="73">
        <v>57.36366270646188</v>
      </c>
      <c r="E29" s="74">
        <v>9.800347725297014</v>
      </c>
      <c r="F29" s="74">
        <v>68.85279629093016</v>
      </c>
      <c r="G29" s="74">
        <v>99.18110692552881</v>
      </c>
      <c r="H29" s="74">
        <v>576.7134164010432</v>
      </c>
      <c r="I29" s="74">
        <v>0</v>
      </c>
      <c r="J29" s="74">
        <v>0</v>
      </c>
      <c r="K29" s="74">
        <v>25.294117647058822</v>
      </c>
      <c r="L29" s="75">
        <v>837.20544769632</v>
      </c>
      <c r="N29" s="67"/>
    </row>
    <row r="30" spans="1:14" s="24" customFormat="1" ht="18" customHeight="1">
      <c r="A30" s="43"/>
      <c r="B30" s="44"/>
      <c r="C30" s="44" t="s">
        <v>1</v>
      </c>
      <c r="D30" s="73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5">
        <v>0</v>
      </c>
      <c r="N30" s="67"/>
    </row>
    <row r="31" spans="1:14" s="24" customFormat="1" ht="18" customHeight="1">
      <c r="A31" s="43"/>
      <c r="B31" s="44"/>
      <c r="C31" s="44" t="s">
        <v>2</v>
      </c>
      <c r="D31" s="73">
        <v>57.36366270646188</v>
      </c>
      <c r="E31" s="74">
        <v>9.800347725297014</v>
      </c>
      <c r="F31" s="74">
        <v>68.85279629093016</v>
      </c>
      <c r="G31" s="74">
        <v>99.18110692552881</v>
      </c>
      <c r="H31" s="74">
        <v>576.7134164010432</v>
      </c>
      <c r="I31" s="74">
        <v>0</v>
      </c>
      <c r="J31" s="74">
        <v>0</v>
      </c>
      <c r="K31" s="74">
        <v>25.294117647058822</v>
      </c>
      <c r="L31" s="75">
        <v>837.20544769632</v>
      </c>
      <c r="N31" s="67"/>
    </row>
    <row r="32" spans="1:14" s="24" customFormat="1" ht="18" customHeight="1">
      <c r="A32" s="43"/>
      <c r="B32" s="44" t="s">
        <v>3</v>
      </c>
      <c r="C32" s="44" t="s">
        <v>1</v>
      </c>
      <c r="D32" s="73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72.66666666666666</v>
      </c>
      <c r="K32" s="74">
        <v>0.16666666666666666</v>
      </c>
      <c r="L32" s="75">
        <v>72.83333333333333</v>
      </c>
      <c r="N32" s="67"/>
    </row>
    <row r="33" spans="1:14" s="24" customFormat="1" ht="18" customHeight="1">
      <c r="A33" s="43"/>
      <c r="B33" s="44"/>
      <c r="C33" s="44" t="s">
        <v>4</v>
      </c>
      <c r="D33" s="73">
        <f aca="true" t="shared" si="6" ref="D33:L33">+D32*1.5</f>
        <v>0</v>
      </c>
      <c r="E33" s="74">
        <f t="shared" si="6"/>
        <v>0</v>
      </c>
      <c r="F33" s="74">
        <f t="shared" si="6"/>
        <v>0</v>
      </c>
      <c r="G33" s="74">
        <f t="shared" si="6"/>
        <v>0</v>
      </c>
      <c r="H33" s="74">
        <f t="shared" si="6"/>
        <v>0</v>
      </c>
      <c r="I33" s="74">
        <f t="shared" si="6"/>
        <v>0</v>
      </c>
      <c r="J33" s="74">
        <f t="shared" si="6"/>
        <v>108.99999999999999</v>
      </c>
      <c r="K33" s="74">
        <f t="shared" si="6"/>
        <v>0.25</v>
      </c>
      <c r="L33" s="75">
        <f t="shared" si="6"/>
        <v>109.25</v>
      </c>
      <c r="N33" s="67"/>
    </row>
    <row r="34" spans="1:14" s="24" customFormat="1" ht="18" customHeight="1">
      <c r="A34" s="43"/>
      <c r="B34" s="47" t="s">
        <v>5</v>
      </c>
      <c r="C34" s="47"/>
      <c r="D34" s="73">
        <f aca="true" t="shared" si="7" ref="D34:L34">+D31+D33</f>
        <v>57.36366270646188</v>
      </c>
      <c r="E34" s="74">
        <f t="shared" si="7"/>
        <v>9.800347725297014</v>
      </c>
      <c r="F34" s="74">
        <f t="shared" si="7"/>
        <v>68.85279629093016</v>
      </c>
      <c r="G34" s="74">
        <f t="shared" si="7"/>
        <v>99.18110692552881</v>
      </c>
      <c r="H34" s="74">
        <f t="shared" si="7"/>
        <v>576.7134164010432</v>
      </c>
      <c r="I34" s="74">
        <f t="shared" si="7"/>
        <v>0</v>
      </c>
      <c r="J34" s="74">
        <f t="shared" si="7"/>
        <v>108.99999999999999</v>
      </c>
      <c r="K34" s="74">
        <f t="shared" si="7"/>
        <v>25.544117647058822</v>
      </c>
      <c r="L34" s="75">
        <f t="shared" si="7"/>
        <v>946.45544769632</v>
      </c>
      <c r="M34" s="68"/>
      <c r="N34" s="67"/>
    </row>
    <row r="35" spans="1:14" s="82" customFormat="1" ht="18" customHeight="1">
      <c r="A35" s="27" t="s">
        <v>21</v>
      </c>
      <c r="B35" s="42" t="s">
        <v>0</v>
      </c>
      <c r="C35" s="42" t="s">
        <v>0</v>
      </c>
      <c r="D35" s="79">
        <v>0</v>
      </c>
      <c r="E35" s="80">
        <v>0</v>
      </c>
      <c r="F35" s="80">
        <v>0</v>
      </c>
      <c r="G35" s="80">
        <v>0</v>
      </c>
      <c r="H35" s="80">
        <v>0.23529411764705882</v>
      </c>
      <c r="I35" s="80">
        <v>0</v>
      </c>
      <c r="J35" s="80">
        <v>0</v>
      </c>
      <c r="K35" s="80">
        <v>119.47058823529412</v>
      </c>
      <c r="L35" s="81">
        <v>119.70588235294117</v>
      </c>
      <c r="N35" s="83"/>
    </row>
    <row r="36" spans="1:14" s="82" customFormat="1" ht="18" customHeight="1">
      <c r="A36" s="31"/>
      <c r="B36" s="44"/>
      <c r="C36" s="44" t="s">
        <v>1</v>
      </c>
      <c r="D36" s="84"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6">
        <v>0</v>
      </c>
      <c r="N36" s="83"/>
    </row>
    <row r="37" spans="1:14" s="82" customFormat="1" ht="18" customHeight="1">
      <c r="A37" s="31"/>
      <c r="B37" s="44"/>
      <c r="C37" s="44" t="s">
        <v>2</v>
      </c>
      <c r="D37" s="84">
        <v>0</v>
      </c>
      <c r="E37" s="85">
        <v>0</v>
      </c>
      <c r="F37" s="85">
        <v>0</v>
      </c>
      <c r="G37" s="85">
        <v>0</v>
      </c>
      <c r="H37" s="85">
        <v>0.23529411764705882</v>
      </c>
      <c r="I37" s="85">
        <v>0</v>
      </c>
      <c r="J37" s="85">
        <v>0</v>
      </c>
      <c r="K37" s="85">
        <v>119.47058823529412</v>
      </c>
      <c r="L37" s="86">
        <v>119.70588235294117</v>
      </c>
      <c r="N37" s="83"/>
    </row>
    <row r="38" spans="1:14" s="82" customFormat="1" ht="18" customHeight="1">
      <c r="A38" s="31"/>
      <c r="B38" s="44" t="s">
        <v>3</v>
      </c>
      <c r="C38" s="44" t="s">
        <v>1</v>
      </c>
      <c r="D38" s="84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55.75</v>
      </c>
      <c r="L38" s="86">
        <v>55.75</v>
      </c>
      <c r="N38" s="83"/>
    </row>
    <row r="39" spans="1:14" s="82" customFormat="1" ht="18" customHeight="1">
      <c r="A39" s="31"/>
      <c r="B39" s="44"/>
      <c r="C39" s="44" t="s">
        <v>4</v>
      </c>
      <c r="D39" s="84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111.5</v>
      </c>
      <c r="L39" s="86">
        <v>111.5</v>
      </c>
      <c r="N39" s="83"/>
    </row>
    <row r="40" spans="1:14" s="82" customFormat="1" ht="18" customHeight="1">
      <c r="A40" s="36"/>
      <c r="B40" s="46" t="s">
        <v>5</v>
      </c>
      <c r="C40" s="46"/>
      <c r="D40" s="87">
        <v>0</v>
      </c>
      <c r="E40" s="88">
        <v>0</v>
      </c>
      <c r="F40" s="88">
        <v>0</v>
      </c>
      <c r="G40" s="88">
        <v>0</v>
      </c>
      <c r="H40" s="88">
        <v>0.23529411764705882</v>
      </c>
      <c r="I40" s="88">
        <v>0</v>
      </c>
      <c r="J40" s="88">
        <v>0</v>
      </c>
      <c r="K40" s="88">
        <v>230.9705882352941</v>
      </c>
      <c r="L40" s="89">
        <v>231.20588235294116</v>
      </c>
      <c r="M40" s="68"/>
      <c r="N40" s="83"/>
    </row>
    <row r="41" spans="1:14" s="82" customFormat="1" ht="18" customHeight="1">
      <c r="A41" s="27" t="s">
        <v>24</v>
      </c>
      <c r="B41" s="42" t="s">
        <v>0</v>
      </c>
      <c r="C41" s="42" t="s">
        <v>0</v>
      </c>
      <c r="D41" s="79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1">
        <v>0</v>
      </c>
      <c r="N41" s="83"/>
    </row>
    <row r="42" spans="1:14" s="82" customFormat="1" ht="18" customHeight="1">
      <c r="A42" s="31"/>
      <c r="B42" s="44"/>
      <c r="C42" s="44" t="s">
        <v>1</v>
      </c>
      <c r="D42" s="84">
        <v>0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6">
        <v>0</v>
      </c>
      <c r="N42" s="83"/>
    </row>
    <row r="43" spans="1:14" s="82" customFormat="1" ht="18" customHeight="1">
      <c r="A43" s="31"/>
      <c r="B43" s="44"/>
      <c r="C43" s="44" t="s">
        <v>2</v>
      </c>
      <c r="D43" s="84">
        <v>0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6">
        <v>0</v>
      </c>
      <c r="N43" s="83"/>
    </row>
    <row r="44" spans="1:14" s="82" customFormat="1" ht="18" customHeight="1">
      <c r="A44" s="31"/>
      <c r="B44" s="44" t="s">
        <v>3</v>
      </c>
      <c r="C44" s="44" t="s">
        <v>1</v>
      </c>
      <c r="D44" s="84">
        <v>0.41666666666666663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43.25</v>
      </c>
      <c r="K44" s="85">
        <v>0</v>
      </c>
      <c r="L44" s="86">
        <v>43.666666666666664</v>
      </c>
      <c r="N44" s="83"/>
    </row>
    <row r="45" spans="1:14" s="82" customFormat="1" ht="18" customHeight="1">
      <c r="A45" s="31"/>
      <c r="B45" s="44"/>
      <c r="C45" s="44" t="s">
        <v>4</v>
      </c>
      <c r="D45" s="84">
        <v>0.8333333333333333</v>
      </c>
      <c r="E45" s="85">
        <v>0</v>
      </c>
      <c r="F45" s="85">
        <v>0</v>
      </c>
      <c r="G45" s="85">
        <v>0</v>
      </c>
      <c r="H45" s="85">
        <v>0</v>
      </c>
      <c r="I45" s="85">
        <v>0</v>
      </c>
      <c r="J45" s="85">
        <v>86.5</v>
      </c>
      <c r="K45" s="85">
        <v>0</v>
      </c>
      <c r="L45" s="86">
        <v>87.33333333333333</v>
      </c>
      <c r="N45" s="83"/>
    </row>
    <row r="46" spans="1:14" s="82" customFormat="1" ht="18" customHeight="1">
      <c r="A46" s="58"/>
      <c r="B46" s="59" t="s">
        <v>5</v>
      </c>
      <c r="C46" s="59"/>
      <c r="D46" s="90">
        <v>0.8333333333333333</v>
      </c>
      <c r="E46" s="91">
        <v>0</v>
      </c>
      <c r="F46" s="91">
        <v>0</v>
      </c>
      <c r="G46" s="91">
        <v>0</v>
      </c>
      <c r="H46" s="91">
        <v>0</v>
      </c>
      <c r="I46" s="91">
        <v>0</v>
      </c>
      <c r="J46" s="91">
        <v>86.5</v>
      </c>
      <c r="K46" s="91">
        <v>0</v>
      </c>
      <c r="L46" s="92">
        <v>87.33333333333333</v>
      </c>
      <c r="M46" s="68"/>
      <c r="N46" s="83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5" r:id="rId1"/>
  <rowBreaks count="1" manualBreakCount="1">
    <brk id="2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46"/>
  <sheetViews>
    <sheetView showGridLines="0" zoomScalePageLayoutView="0" workbookViewId="0" topLeftCell="A1">
      <selection activeCell="D10" sqref="D10"/>
    </sheetView>
  </sheetViews>
  <sheetFormatPr defaultColWidth="9.140625" defaultRowHeight="18" customHeight="1"/>
  <cols>
    <col min="1" max="1" width="31.421875" style="25" customWidth="1"/>
    <col min="2" max="2" width="8.57421875" style="25" bestFit="1" customWidth="1"/>
    <col min="3" max="3" width="8.421875" style="25" bestFit="1" customWidth="1"/>
    <col min="4" max="4" width="12.421875" style="25" bestFit="1" customWidth="1"/>
    <col min="5" max="5" width="11.57421875" style="25" bestFit="1" customWidth="1"/>
    <col min="6" max="6" width="11.00390625" style="25" bestFit="1" customWidth="1"/>
    <col min="7" max="7" width="9.57421875" style="25" bestFit="1" customWidth="1"/>
    <col min="8" max="8" width="9.421875" style="25" bestFit="1" customWidth="1"/>
    <col min="9" max="9" width="10.28125" style="25" bestFit="1" customWidth="1"/>
    <col min="10" max="10" width="16.7109375" style="25" bestFit="1" customWidth="1"/>
    <col min="11" max="11" width="18.28125" style="25" bestFit="1" customWidth="1"/>
    <col min="12" max="12" width="11.57421875" style="25" customWidth="1"/>
    <col min="13" max="13" width="9.28125" style="25" bestFit="1" customWidth="1"/>
    <col min="14" max="16384" width="9.140625" style="25" customWidth="1"/>
  </cols>
  <sheetData>
    <row r="1" spans="1:12" s="116" customFormat="1" ht="18.75">
      <c r="A1" s="113" t="s">
        <v>36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8.75">
      <c r="A2" s="23"/>
      <c r="B2" s="24"/>
      <c r="C2" s="24"/>
      <c r="D2" s="23"/>
      <c r="E2" s="23"/>
      <c r="F2" s="23"/>
      <c r="G2" s="23"/>
      <c r="H2" s="23"/>
      <c r="I2" s="23"/>
      <c r="J2" s="23"/>
      <c r="K2" s="23"/>
      <c r="L2" s="23"/>
    </row>
    <row r="3" spans="1:12" ht="18.75">
      <c r="A3" s="156" t="s">
        <v>26</v>
      </c>
      <c r="B3" s="157" t="s">
        <v>6</v>
      </c>
      <c r="C3" s="156" t="s">
        <v>7</v>
      </c>
      <c r="D3" s="158" t="s">
        <v>8</v>
      </c>
      <c r="E3" s="159"/>
      <c r="F3" s="159"/>
      <c r="G3" s="159"/>
      <c r="H3" s="159"/>
      <c r="I3" s="159"/>
      <c r="J3" s="159"/>
      <c r="K3" s="159"/>
      <c r="L3" s="160"/>
    </row>
    <row r="4" spans="1:12" ht="18.75">
      <c r="A4" s="161"/>
      <c r="B4" s="162" t="s">
        <v>9</v>
      </c>
      <c r="C4" s="163" t="s">
        <v>10</v>
      </c>
      <c r="D4" s="164" t="s">
        <v>11</v>
      </c>
      <c r="E4" s="165" t="s">
        <v>12</v>
      </c>
      <c r="F4" s="165" t="s">
        <v>13</v>
      </c>
      <c r="G4" s="165" t="s">
        <v>14</v>
      </c>
      <c r="H4" s="165" t="s">
        <v>15</v>
      </c>
      <c r="I4" s="165" t="s">
        <v>16</v>
      </c>
      <c r="J4" s="166" t="s">
        <v>17</v>
      </c>
      <c r="K4" s="166" t="s">
        <v>18</v>
      </c>
      <c r="L4" s="167" t="s">
        <v>2</v>
      </c>
    </row>
    <row r="5" spans="1:13" s="22" customFormat="1" ht="18.75">
      <c r="A5" s="145" t="s">
        <v>25</v>
      </c>
      <c r="B5" s="145" t="s">
        <v>0</v>
      </c>
      <c r="C5" s="145" t="s">
        <v>0</v>
      </c>
      <c r="D5" s="146">
        <f>AVERAGE('T2.0.2.1ปกติต้น'!D5,'T2.0.2.2ปกติปลาย'!D5)</f>
        <v>2002.5622283396124</v>
      </c>
      <c r="E5" s="147">
        <f>AVERAGE('T2.0.2.1ปกติต้น'!E5,'T2.0.2.2ปกติปลาย'!E5)</f>
        <v>41.60040567951319</v>
      </c>
      <c r="F5" s="147">
        <f>AVERAGE('T2.0.2.1ปกติต้น'!F5,'T2.0.2.2ปกติปลาย'!F5)</f>
        <v>1381.9470443349755</v>
      </c>
      <c r="G5" s="147">
        <f>AVERAGE('T2.0.2.1ปกติต้น'!G5,'T2.0.2.2ปกติปลาย'!G5)</f>
        <v>1491.7377571718343</v>
      </c>
      <c r="H5" s="147">
        <f>AVERAGE('T2.0.2.1ปกติต้น'!H5,'T2.0.2.2ปกติปลาย'!H5)</f>
        <v>1108.3687337003767</v>
      </c>
      <c r="I5" s="147">
        <f>AVERAGE('T2.0.2.1ปกติต้น'!I5,'T2.0.2.2ปกติปลาย'!I5)</f>
        <v>8.970588235294118</v>
      </c>
      <c r="J5" s="148">
        <f>AVERAGE('T2.0.2.1ปกติต้น'!J5,'T2.0.2.2ปกติปลาย'!J5)</f>
        <v>0</v>
      </c>
      <c r="K5" s="148">
        <f>AVERAGE('T2.0.2.1ปกติต้น'!K5,'T2.0.2.2ปกติปลาย'!K5)</f>
        <v>227.97058823529412</v>
      </c>
      <c r="L5" s="149">
        <f>AVERAGE('T2.0.2.1ปกติต้น'!L5,'T2.0.2.2ปกติปลาย'!L5)</f>
        <v>6263.157345696901</v>
      </c>
      <c r="M5" s="26"/>
    </row>
    <row r="6" spans="1:13" s="22" customFormat="1" ht="18.75">
      <c r="A6" s="150"/>
      <c r="B6" s="145"/>
      <c r="C6" s="145" t="s">
        <v>1</v>
      </c>
      <c r="D6" s="146">
        <f>AVERAGE('T2.0.2.1ปกติต้น'!D6,'T2.0.2.2ปกติปลาย'!D6)</f>
        <v>4.117647058823529</v>
      </c>
      <c r="E6" s="147">
        <f>AVERAGE('T2.0.2.1ปกติต้น'!E6,'T2.0.2.2ปกติปลาย'!E6)</f>
        <v>0</v>
      </c>
      <c r="F6" s="147">
        <f>AVERAGE('T2.0.2.1ปกติต้น'!F6,'T2.0.2.2ปกติปลาย'!F6)</f>
        <v>0.6470588235294118</v>
      </c>
      <c r="G6" s="147">
        <f>AVERAGE('T2.0.2.1ปกติต้น'!G6,'T2.0.2.2ปกติปลาย'!G6)</f>
        <v>0.08823529411764706</v>
      </c>
      <c r="H6" s="147">
        <f>AVERAGE('T2.0.2.1ปกติต้น'!H6,'T2.0.2.2ปกติปลาย'!H6)</f>
        <v>0</v>
      </c>
      <c r="I6" s="147">
        <f>AVERAGE('T2.0.2.1ปกติต้น'!I6,'T2.0.2.2ปกติปลาย'!I6)</f>
        <v>0</v>
      </c>
      <c r="J6" s="148">
        <f>AVERAGE('T2.0.2.1ปกติต้น'!J6,'T2.0.2.2ปกติปลาย'!J6)</f>
        <v>1.8235294117647058</v>
      </c>
      <c r="K6" s="148">
        <f>AVERAGE('T2.0.2.1ปกติต้น'!K6,'T2.0.2.2ปกติปลาย'!K6)</f>
        <v>0</v>
      </c>
      <c r="L6" s="149">
        <f>AVERAGE('T2.0.2.1ปกติต้น'!L6,'T2.0.2.2ปกติปลาย'!L6)</f>
        <v>6.6764705882352935</v>
      </c>
      <c r="M6" s="26"/>
    </row>
    <row r="7" spans="1:13" s="22" customFormat="1" ht="18.75">
      <c r="A7" s="150"/>
      <c r="B7" s="145"/>
      <c r="C7" s="145" t="s">
        <v>2</v>
      </c>
      <c r="D7" s="146">
        <f>AVERAGE('T2.0.2.1ปกติต้น'!D7,'T2.0.2.2ปกติปลาย'!D7)</f>
        <v>2006.6798753984358</v>
      </c>
      <c r="E7" s="147">
        <f>AVERAGE('T2.0.2.1ปกติต้น'!E7,'T2.0.2.2ปกติปลาย'!E7)</f>
        <v>41.60040567951319</v>
      </c>
      <c r="F7" s="147">
        <f>AVERAGE('T2.0.2.1ปกติต้น'!F7,'T2.0.2.2ปกติปลาย'!F7)</f>
        <v>1382.5941031585053</v>
      </c>
      <c r="G7" s="147">
        <f>AVERAGE('T2.0.2.1ปกติต้น'!G7,'T2.0.2.2ปกติปลาย'!G7)</f>
        <v>1491.8259924659521</v>
      </c>
      <c r="H7" s="147">
        <f>AVERAGE('T2.0.2.1ปกติต้น'!H7,'T2.0.2.2ปกติปลาย'!H7)</f>
        <v>1108.3687337003767</v>
      </c>
      <c r="I7" s="147">
        <f>AVERAGE('T2.0.2.1ปกติต้น'!I7,'T2.0.2.2ปกติปลาย'!I7)</f>
        <v>8.970588235294118</v>
      </c>
      <c r="J7" s="148">
        <f>AVERAGE('T2.0.2.1ปกติต้น'!J7,'T2.0.2.2ปกติปลาย'!J7)</f>
        <v>1.8235294117647058</v>
      </c>
      <c r="K7" s="148">
        <f>AVERAGE('T2.0.2.1ปกติต้น'!K7,'T2.0.2.2ปกติปลาย'!K7)</f>
        <v>227.97058823529412</v>
      </c>
      <c r="L7" s="149">
        <f>AVERAGE('T2.0.2.1ปกติต้น'!L7,'T2.0.2.2ปกติปลาย'!L7)</f>
        <v>6269.833816285136</v>
      </c>
      <c r="M7" s="26"/>
    </row>
    <row r="8" spans="1:13" s="22" customFormat="1" ht="18.75">
      <c r="A8" s="150"/>
      <c r="B8" s="145" t="s">
        <v>3</v>
      </c>
      <c r="C8" s="145" t="s">
        <v>1</v>
      </c>
      <c r="D8" s="146">
        <f>AVERAGE('T2.0.2.1ปกติต้น'!D8,'T2.0.2.2ปกติปลาย'!D8)</f>
        <v>183.875</v>
      </c>
      <c r="E8" s="147">
        <f>AVERAGE('T2.0.2.1ปกติต้น'!E8,'T2.0.2.2ปกติปลาย'!E8)</f>
        <v>0</v>
      </c>
      <c r="F8" s="147">
        <f>AVERAGE('T2.0.2.1ปกติต้น'!F8,'T2.0.2.2ปกติปลาย'!F8)</f>
        <v>52.25</v>
      </c>
      <c r="G8" s="147">
        <f>AVERAGE('T2.0.2.1ปกติต้น'!G8,'T2.0.2.2ปกติปลาย'!G8)</f>
        <v>40</v>
      </c>
      <c r="H8" s="147">
        <f>AVERAGE('T2.0.2.1ปกติต้น'!H8,'T2.0.2.2ปกติปลาย'!H8)</f>
        <v>0</v>
      </c>
      <c r="I8" s="147">
        <f>AVERAGE('T2.0.2.1ปกติต้น'!I8,'T2.0.2.2ปกติปลาย'!I8)</f>
        <v>0.625</v>
      </c>
      <c r="J8" s="148">
        <f>AVERAGE('T2.0.2.1ปกติต้น'!J8,'T2.0.2.2ปกติปลาย'!J8)</f>
        <v>72</v>
      </c>
      <c r="K8" s="148">
        <f>AVERAGE('T2.0.2.1ปกติต้น'!K8,'T2.0.2.2ปกติปลาย'!K8)</f>
        <v>14.5</v>
      </c>
      <c r="L8" s="149">
        <f>AVERAGE('T2.0.2.1ปกติต้น'!L8,'T2.0.2.2ปกติปลาย'!L8)</f>
        <v>363.25</v>
      </c>
      <c r="M8" s="26"/>
    </row>
    <row r="9" spans="1:13" s="22" customFormat="1" ht="18.75">
      <c r="A9" s="150"/>
      <c r="B9" s="145"/>
      <c r="C9" s="145" t="s">
        <v>4</v>
      </c>
      <c r="D9" s="146">
        <f>AVERAGE('T2.0.2.1ปกติต้น'!D9,'T2.0.2.2ปกติปลาย'!D9)</f>
        <v>366.7</v>
      </c>
      <c r="E9" s="147">
        <f>AVERAGE('T2.0.2.1ปกติต้น'!E9,'T2.0.2.2ปกติปลาย'!E9)</f>
        <v>0</v>
      </c>
      <c r="F9" s="147">
        <f>AVERAGE('T2.0.2.1ปกติต้น'!F9,'T2.0.2.2ปกติปลาย'!F9)</f>
        <v>104.35000000000001</v>
      </c>
      <c r="G9" s="147">
        <f>AVERAGE('T2.0.2.1ปกติต้น'!G9,'T2.0.2.2ปกติปลาย'!G9)</f>
        <v>77.33333333333334</v>
      </c>
      <c r="H9" s="147">
        <f>AVERAGE('T2.0.2.1ปกติต้น'!H9,'T2.0.2.2ปกติปลาย'!H9)</f>
        <v>0</v>
      </c>
      <c r="I9" s="147">
        <f>AVERAGE('T2.0.2.1ปกติต้น'!I9,'T2.0.2.2ปกติปลาย'!I9)</f>
        <v>1.2</v>
      </c>
      <c r="J9" s="148">
        <f>AVERAGE('T2.0.2.1ปกติต้น'!J9,'T2.0.2.2ปกติปลาย'!J9)</f>
        <v>131.35</v>
      </c>
      <c r="K9" s="148">
        <f>AVERAGE('T2.0.2.1ปกติต้น'!K9,'T2.0.2.2ปกติปลาย'!K9)</f>
        <v>28.883333333333333</v>
      </c>
      <c r="L9" s="149">
        <f>AVERAGE('T2.0.2.1ปกติต้น'!L9,'T2.0.2.2ปกติปลาย'!L9)</f>
        <v>709.8166666666666</v>
      </c>
      <c r="M9" s="26"/>
    </row>
    <row r="10" spans="1:13" s="22" customFormat="1" ht="18.75">
      <c r="A10" s="150"/>
      <c r="B10" s="151" t="s">
        <v>5</v>
      </c>
      <c r="C10" s="151"/>
      <c r="D10" s="146">
        <f>AVERAGE('T2.0.2.1ปกติต้น'!D10,'T2.0.2.2ปกติปลาย'!D10)</f>
        <v>2373.3798753984356</v>
      </c>
      <c r="E10" s="147">
        <f>AVERAGE('T2.0.2.1ปกติต้น'!E10,'T2.0.2.2ปกติปลาย'!E10)</f>
        <v>41.60040567951319</v>
      </c>
      <c r="F10" s="147">
        <f>AVERAGE('T2.0.2.1ปกติต้น'!F10,'T2.0.2.2ปกติปลาย'!F10)</f>
        <v>1486.9441031585052</v>
      </c>
      <c r="G10" s="147">
        <f>AVERAGE('T2.0.2.1ปกติต้น'!G10,'T2.0.2.2ปกติปลาย'!G10)</f>
        <v>1569.1593257992854</v>
      </c>
      <c r="H10" s="147">
        <f>AVERAGE('T2.0.2.1ปกติต้น'!H10,'T2.0.2.2ปกติปลาย'!H10)</f>
        <v>1108.3687337003767</v>
      </c>
      <c r="I10" s="147">
        <f>AVERAGE('T2.0.2.1ปกติต้น'!I10,'T2.0.2.2ปกติปลาย'!I10)</f>
        <v>10.170588235294117</v>
      </c>
      <c r="J10" s="148">
        <f>AVERAGE('T2.0.2.1ปกติต้น'!J10,'T2.0.2.2ปกติปลาย'!J10)</f>
        <v>133.17352941176472</v>
      </c>
      <c r="K10" s="148">
        <f>AVERAGE('T2.0.2.1ปกติต้น'!K10,'T2.0.2.2ปกติปลาย'!K10)</f>
        <v>256.85392156862747</v>
      </c>
      <c r="L10" s="149">
        <f>AVERAGE('T2.0.2.1ปกติต้น'!L10,'T2.0.2.2ปกติปลาย'!L10)</f>
        <v>6979.650482951802</v>
      </c>
      <c r="M10" s="26"/>
    </row>
    <row r="11" spans="1:12" ht="18" customHeight="1">
      <c r="A11" s="27" t="s">
        <v>22</v>
      </c>
      <c r="B11" s="27" t="s">
        <v>0</v>
      </c>
      <c r="C11" s="27" t="s">
        <v>0</v>
      </c>
      <c r="D11" s="28">
        <f>AVERAGE('T2.0.2.1ปกติต้น'!D11,'T2.0.2.2ปกติปลาย'!D11)</f>
        <v>1012.2460116609735</v>
      </c>
      <c r="E11" s="29">
        <f>AVERAGE('T2.0.2.1ปกติต้น'!E11,'T2.0.2.2ปกติปลาย'!E11)</f>
        <v>0.21483375959079284</v>
      </c>
      <c r="F11" s="29">
        <f>AVERAGE('T2.0.2.1ปกติต้น'!F11,'T2.0.2.2ปกติปลาย'!F11)</f>
        <v>52.09357841646844</v>
      </c>
      <c r="G11" s="29">
        <f>AVERAGE('T2.0.2.1ปกติต้น'!G11,'T2.0.2.2ปกติปลาย'!G11)</f>
        <v>30.924029295512668</v>
      </c>
      <c r="H11" s="29">
        <f>AVERAGE('T2.0.2.1ปกติต้น'!H11,'T2.0.2.2ปกติปลาย'!H11)</f>
        <v>136.6776286373473</v>
      </c>
      <c r="I11" s="29">
        <f>AVERAGE('T2.0.2.1ปกติต้น'!I11,'T2.0.2.2ปกติปลาย'!I11)</f>
        <v>0.5882352941176471</v>
      </c>
      <c r="J11" s="29">
        <f>AVERAGE('T2.0.2.1ปกติต้น'!J11,'T2.0.2.2ปกติปลาย'!J11)</f>
        <v>0</v>
      </c>
      <c r="K11" s="29">
        <f>AVERAGE('T2.0.2.1ปกติต้น'!K11,'T2.0.2.2ปกติปลาย'!K11)</f>
        <v>5.134329225761451</v>
      </c>
      <c r="L11" s="30">
        <f>AVERAGE('T2.0.2.1ปกติต้น'!L11,'T2.0.2.2ปกติปลาย'!L11)</f>
        <v>1237.8786462897717</v>
      </c>
    </row>
    <row r="12" spans="1:12" ht="18" customHeight="1">
      <c r="A12" s="31"/>
      <c r="B12" s="32"/>
      <c r="C12" s="32" t="s">
        <v>1</v>
      </c>
      <c r="D12" s="33">
        <f>AVERAGE('T2.0.2.1ปกติต้น'!D12,'T2.0.2.2ปกติปลาย'!D12)</f>
        <v>3.3235294117647056</v>
      </c>
      <c r="E12" s="34">
        <f>AVERAGE('T2.0.2.1ปกติต้น'!E12,'T2.0.2.2ปกติปลาย'!E12)</f>
        <v>0</v>
      </c>
      <c r="F12" s="34">
        <f>AVERAGE('T2.0.2.1ปกติต้น'!F12,'T2.0.2.2ปกติปลาย'!F12)</f>
        <v>0</v>
      </c>
      <c r="G12" s="34">
        <f>AVERAGE('T2.0.2.1ปกติต้น'!G12,'T2.0.2.2ปกติปลาย'!G12)</f>
        <v>0.08823529411764706</v>
      </c>
      <c r="H12" s="34">
        <f>AVERAGE('T2.0.2.1ปกติต้น'!H12,'T2.0.2.2ปกติปลาย'!H12)</f>
        <v>0</v>
      </c>
      <c r="I12" s="34">
        <f>AVERAGE('T2.0.2.1ปกติต้น'!I12,'T2.0.2.2ปกติปลาย'!I12)</f>
        <v>0</v>
      </c>
      <c r="J12" s="34">
        <f>AVERAGE('T2.0.2.1ปกติต้น'!J12,'T2.0.2.2ปกติปลาย'!J12)</f>
        <v>0.08823529411764706</v>
      </c>
      <c r="K12" s="34">
        <f>AVERAGE('T2.0.2.1ปกติต้น'!K12,'T2.0.2.2ปกติปลาย'!K12)</f>
        <v>0</v>
      </c>
      <c r="L12" s="35">
        <f>AVERAGE('T2.0.2.1ปกติต้น'!L12,'T2.0.2.2ปกติปลาย'!L12)</f>
        <v>3.5</v>
      </c>
    </row>
    <row r="13" spans="1:12" ht="18" customHeight="1">
      <c r="A13" s="31"/>
      <c r="B13" s="32"/>
      <c r="C13" s="32" t="s">
        <v>2</v>
      </c>
      <c r="D13" s="33">
        <f>AVERAGE('T2.0.2.1ปกติต้น'!D13,'T2.0.2.2ปกติปลาย'!D13)</f>
        <v>1015.5695410727382</v>
      </c>
      <c r="E13" s="34">
        <f>AVERAGE('T2.0.2.1ปกติต้น'!E13,'T2.0.2.2ปกติปลาย'!E13)</f>
        <v>0.21483375959079284</v>
      </c>
      <c r="F13" s="34">
        <f>AVERAGE('T2.0.2.1ปกติต้น'!F13,'T2.0.2.2ปกติปลาย'!F13)</f>
        <v>52.09357841646844</v>
      </c>
      <c r="G13" s="34">
        <f>AVERAGE('T2.0.2.1ปกติต้น'!G13,'T2.0.2.2ปกติปลาย'!G13)</f>
        <v>31.012264589630316</v>
      </c>
      <c r="H13" s="34">
        <f>AVERAGE('T2.0.2.1ปกติต้น'!H13,'T2.0.2.2ปกติปลาย'!H13)</f>
        <v>136.6776286373473</v>
      </c>
      <c r="I13" s="34">
        <f>AVERAGE('T2.0.2.1ปกติต้น'!I13,'T2.0.2.2ปกติปลาย'!I13)</f>
        <v>0.5882352941176471</v>
      </c>
      <c r="J13" s="34">
        <f>AVERAGE('T2.0.2.1ปกติต้น'!J13,'T2.0.2.2ปกติปลาย'!J13)</f>
        <v>0.08823529411764706</v>
      </c>
      <c r="K13" s="34">
        <f>AVERAGE('T2.0.2.1ปกติต้น'!K13,'T2.0.2.2ปกติปลาย'!K13)</f>
        <v>5.134329225761451</v>
      </c>
      <c r="L13" s="35">
        <f>AVERAGE('T2.0.2.1ปกติต้น'!L13,'T2.0.2.2ปกติปลาย'!L13)</f>
        <v>1241.3786462897717</v>
      </c>
    </row>
    <row r="14" spans="1:12" ht="18" customHeight="1">
      <c r="A14" s="31"/>
      <c r="B14" s="32" t="s">
        <v>3</v>
      </c>
      <c r="C14" s="32" t="s">
        <v>1</v>
      </c>
      <c r="D14" s="33">
        <f>AVERAGE('T2.0.2.1ปกติต้น'!D14,'T2.0.2.2ปกติปลาย'!D14)</f>
        <v>177.54166666666669</v>
      </c>
      <c r="E14" s="34">
        <f>AVERAGE('T2.0.2.1ปกติต้น'!E14,'T2.0.2.2ปกติปลาย'!E14)</f>
        <v>0</v>
      </c>
      <c r="F14" s="34">
        <f>AVERAGE('T2.0.2.1ปกติต้น'!F14,'T2.0.2.2ปกติปลาย'!F14)</f>
        <v>0.625</v>
      </c>
      <c r="G14" s="34">
        <f>AVERAGE('T2.0.2.1ปกติต้น'!G14,'T2.0.2.2ปกติปลาย'!G14)</f>
        <v>0.375</v>
      </c>
      <c r="H14" s="34">
        <f>AVERAGE('T2.0.2.1ปกติต้น'!H14,'T2.0.2.2ปกติปลาย'!H14)</f>
        <v>0</v>
      </c>
      <c r="I14" s="34">
        <f>AVERAGE('T2.0.2.1ปกติต้น'!I14,'T2.0.2.2ปกติปลาย'!I14)</f>
        <v>0.125</v>
      </c>
      <c r="J14" s="34">
        <f>AVERAGE('T2.0.2.1ปกติต้น'!J14,'T2.0.2.2ปกติปลาย'!J14)</f>
        <v>1.875</v>
      </c>
      <c r="K14" s="34">
        <f>AVERAGE('T2.0.2.1ปกติต้น'!K14,'T2.0.2.2ปกติปลาย'!K14)</f>
        <v>0</v>
      </c>
      <c r="L14" s="35">
        <f>AVERAGE('T2.0.2.1ปกติต้น'!L14,'T2.0.2.2ปกติปลาย'!L14)</f>
        <v>180.54166666666669</v>
      </c>
    </row>
    <row r="15" spans="1:12" ht="18" customHeight="1">
      <c r="A15" s="31"/>
      <c r="B15" s="32"/>
      <c r="C15" s="32" t="s">
        <v>4</v>
      </c>
      <c r="D15" s="33">
        <f>AVERAGE('T2.0.2.1ปกติต้น'!D15,'T2.0.2.2ปกติปลาย'!D15)</f>
        <v>355.08333333333337</v>
      </c>
      <c r="E15" s="34">
        <f>AVERAGE('T2.0.2.1ปกติต้น'!E15,'T2.0.2.2ปกติปลาย'!E15)</f>
        <v>0</v>
      </c>
      <c r="F15" s="34">
        <f>AVERAGE('T2.0.2.1ปกติต้น'!F15,'T2.0.2.2ปกติปลาย'!F15)</f>
        <v>1.25</v>
      </c>
      <c r="G15" s="34">
        <f>AVERAGE('T2.0.2.1ปกติต้น'!G15,'T2.0.2.2ปกติปลาย'!G15)</f>
        <v>0.75</v>
      </c>
      <c r="H15" s="34">
        <f>AVERAGE('T2.0.2.1ปกติต้น'!H15,'T2.0.2.2ปกติปลาย'!H15)</f>
        <v>0</v>
      </c>
      <c r="I15" s="34">
        <f>AVERAGE('T2.0.2.1ปกติต้น'!I15,'T2.0.2.2ปกติปลาย'!I15)</f>
        <v>0.25</v>
      </c>
      <c r="J15" s="34">
        <f>AVERAGE('T2.0.2.1ปกติต้น'!J15,'T2.0.2.2ปกติปลาย'!J15)</f>
        <v>3.75</v>
      </c>
      <c r="K15" s="34">
        <f>AVERAGE('T2.0.2.1ปกติต้น'!K15,'T2.0.2.2ปกติปลาย'!K15)</f>
        <v>0</v>
      </c>
      <c r="L15" s="35">
        <f>AVERAGE('T2.0.2.1ปกติต้น'!L15,'T2.0.2.2ปกติปลาย'!L15)</f>
        <v>361.08333333333337</v>
      </c>
    </row>
    <row r="16" spans="1:13" ht="18" customHeight="1">
      <c r="A16" s="36"/>
      <c r="B16" s="37" t="s">
        <v>5</v>
      </c>
      <c r="C16" s="37"/>
      <c r="D16" s="38">
        <f>AVERAGE('T2.0.2.1ปกติต้น'!D16,'T2.0.2.2ปกติปลาย'!D16)</f>
        <v>1370.6528744060715</v>
      </c>
      <c r="E16" s="39">
        <f>AVERAGE('T2.0.2.1ปกติต้น'!E16,'T2.0.2.2ปกติปลาย'!E16)</f>
        <v>0.21483375959079284</v>
      </c>
      <c r="F16" s="39">
        <f>AVERAGE('T2.0.2.1ปกติต้น'!F16,'T2.0.2.2ปกติปลาย'!F16)</f>
        <v>53.34357841646844</v>
      </c>
      <c r="G16" s="39">
        <f>AVERAGE('T2.0.2.1ปกติต้น'!G16,'T2.0.2.2ปกติปลาย'!G16)</f>
        <v>31.762264589630316</v>
      </c>
      <c r="H16" s="39">
        <f>AVERAGE('T2.0.2.1ปกติต้น'!H16,'T2.0.2.2ปกติปลาย'!H16)</f>
        <v>136.6776286373473</v>
      </c>
      <c r="I16" s="39">
        <f>AVERAGE('T2.0.2.1ปกติต้น'!I16,'T2.0.2.2ปกติปลาย'!I16)</f>
        <v>0.8382352941176472</v>
      </c>
      <c r="J16" s="39">
        <f>AVERAGE('T2.0.2.1ปกติต้น'!J16,'T2.0.2.2ปกติปลาย'!J16)</f>
        <v>3.838235294117647</v>
      </c>
      <c r="K16" s="39">
        <f>AVERAGE('T2.0.2.1ปกติต้น'!K16,'T2.0.2.2ปกติปลาย'!K16)</f>
        <v>5.134329225761451</v>
      </c>
      <c r="L16" s="40">
        <f>AVERAGE('T2.0.2.1ปกติต้น'!L16,'T2.0.2.2ปกติปลาย'!L16)</f>
        <v>1602.461979623105</v>
      </c>
      <c r="M16" s="26"/>
    </row>
    <row r="17" spans="1:12" s="24" customFormat="1" ht="18" customHeight="1">
      <c r="A17" s="32" t="s">
        <v>23</v>
      </c>
      <c r="B17" s="32" t="s">
        <v>0</v>
      </c>
      <c r="C17" s="32" t="s">
        <v>0</v>
      </c>
      <c r="D17" s="33">
        <f>AVERAGE('T2.0.2.1ปกติต้น'!D17,'T2.0.2.2ปกติปลาย'!D17)</f>
        <v>0</v>
      </c>
      <c r="E17" s="34">
        <f>AVERAGE('T2.0.2.1ปกติต้น'!E17,'T2.0.2.2ปกติปลาย'!E17)</f>
        <v>0</v>
      </c>
      <c r="F17" s="34">
        <f>AVERAGE('T2.0.2.1ปกติต้น'!F17,'T2.0.2.2ปกติปลาย'!F17)</f>
        <v>778.6176470588236</v>
      </c>
      <c r="G17" s="34">
        <f>AVERAGE('T2.0.2.1ปกติต้น'!G17,'T2.0.2.2ปกติปลาย'!G17)</f>
        <v>0</v>
      </c>
      <c r="H17" s="34">
        <f>AVERAGE('T2.0.2.1ปกติต้น'!H17,'T2.0.2.2ปกติปลาย'!H17)</f>
        <v>0</v>
      </c>
      <c r="I17" s="34">
        <f>AVERAGE('T2.0.2.1ปกติต้น'!I17,'T2.0.2.2ปกติปลาย'!I17)</f>
        <v>0</v>
      </c>
      <c r="J17" s="34">
        <f>AVERAGE('T2.0.2.1ปกติต้น'!J17,'T2.0.2.2ปกติปลาย'!J17)</f>
        <v>0</v>
      </c>
      <c r="K17" s="34">
        <f>AVERAGE('T2.0.2.1ปกติต้น'!K17,'T2.0.2.2ปกติปลาย'!K17)</f>
        <v>0</v>
      </c>
      <c r="L17" s="35">
        <f>AVERAGE('T2.0.2.1ปกติต้น'!L17,'T2.0.2.2ปกติปลาย'!L17)</f>
        <v>778.6176470588236</v>
      </c>
    </row>
    <row r="18" spans="1:12" s="24" customFormat="1" ht="18" customHeight="1">
      <c r="A18" s="31"/>
      <c r="B18" s="32"/>
      <c r="C18" s="32" t="s">
        <v>1</v>
      </c>
      <c r="D18" s="33">
        <f>AVERAGE('T2.0.2.1ปกติต้น'!D18,'T2.0.2.2ปกติปลาย'!D18)</f>
        <v>0</v>
      </c>
      <c r="E18" s="34">
        <f>AVERAGE('T2.0.2.1ปกติต้น'!E18,'T2.0.2.2ปกติปลาย'!E18)</f>
        <v>0</v>
      </c>
      <c r="F18" s="34">
        <f>AVERAGE('T2.0.2.1ปกติต้น'!F18,'T2.0.2.2ปกติปลาย'!F18)</f>
        <v>0.2647058823529412</v>
      </c>
      <c r="G18" s="34">
        <f>AVERAGE('T2.0.2.1ปกติต้น'!G18,'T2.0.2.2ปกติปลาย'!G18)</f>
        <v>0</v>
      </c>
      <c r="H18" s="34">
        <f>AVERAGE('T2.0.2.1ปกติต้น'!H18,'T2.0.2.2ปกติปลาย'!H18)</f>
        <v>0</v>
      </c>
      <c r="I18" s="34">
        <f>AVERAGE('T2.0.2.1ปกติต้น'!I18,'T2.0.2.2ปกติปลาย'!I18)</f>
        <v>0</v>
      </c>
      <c r="J18" s="34">
        <f>AVERAGE('T2.0.2.1ปกติต้น'!J18,'T2.0.2.2ปกติปลาย'!J18)</f>
        <v>0</v>
      </c>
      <c r="K18" s="34">
        <f>AVERAGE('T2.0.2.1ปกติต้น'!K18,'T2.0.2.2ปกติปลาย'!K18)</f>
        <v>0</v>
      </c>
      <c r="L18" s="35">
        <f>AVERAGE('T2.0.2.1ปกติต้น'!L18,'T2.0.2.2ปกติปลาย'!L18)</f>
        <v>0.2647058823529412</v>
      </c>
    </row>
    <row r="19" spans="1:12" s="24" customFormat="1" ht="18" customHeight="1">
      <c r="A19" s="31"/>
      <c r="B19" s="32"/>
      <c r="C19" s="32" t="s">
        <v>2</v>
      </c>
      <c r="D19" s="33">
        <f>AVERAGE('T2.0.2.1ปกติต้น'!D19,'T2.0.2.2ปกติปลาย'!D19)</f>
        <v>0</v>
      </c>
      <c r="E19" s="34">
        <f>AVERAGE('T2.0.2.1ปกติต้น'!E19,'T2.0.2.2ปกติปลาย'!E19)</f>
        <v>0</v>
      </c>
      <c r="F19" s="34">
        <f>AVERAGE('T2.0.2.1ปกติต้น'!F19,'T2.0.2.2ปกติปลาย'!F19)</f>
        <v>778.8823529411767</v>
      </c>
      <c r="G19" s="34">
        <f>AVERAGE('T2.0.2.1ปกติต้น'!G19,'T2.0.2.2ปกติปลาย'!G19)</f>
        <v>0</v>
      </c>
      <c r="H19" s="34">
        <f>AVERAGE('T2.0.2.1ปกติต้น'!H19,'T2.0.2.2ปกติปลาย'!H19)</f>
        <v>0</v>
      </c>
      <c r="I19" s="34">
        <f>AVERAGE('T2.0.2.1ปกติต้น'!I19,'T2.0.2.2ปกติปลาย'!I19)</f>
        <v>0</v>
      </c>
      <c r="J19" s="34">
        <f>AVERAGE('T2.0.2.1ปกติต้น'!J19,'T2.0.2.2ปกติปลาย'!J19)</f>
        <v>0</v>
      </c>
      <c r="K19" s="34">
        <f>AVERAGE('T2.0.2.1ปกติต้น'!K19,'T2.0.2.2ปกติปลาย'!K19)</f>
        <v>0</v>
      </c>
      <c r="L19" s="35">
        <f>AVERAGE('T2.0.2.1ปกติต้น'!L19,'T2.0.2.2ปกติปลาย'!L19)</f>
        <v>778.8823529411767</v>
      </c>
    </row>
    <row r="20" spans="1:12" s="24" customFormat="1" ht="18" customHeight="1">
      <c r="A20" s="31"/>
      <c r="B20" s="32" t="s">
        <v>3</v>
      </c>
      <c r="C20" s="32" t="s">
        <v>1</v>
      </c>
      <c r="D20" s="33">
        <f>AVERAGE('T2.0.2.1ปกติต้น'!D20,'T2.0.2.2ปกติปลาย'!D20)</f>
        <v>0</v>
      </c>
      <c r="E20" s="34">
        <f>AVERAGE('T2.0.2.1ปกติต้น'!E20,'T2.0.2.2ปกติปลาย'!E20)</f>
        <v>0</v>
      </c>
      <c r="F20" s="34">
        <f>AVERAGE('T2.0.2.1ปกติต้น'!F20,'T2.0.2.2ปกติปลาย'!F20)</f>
        <v>50.75</v>
      </c>
      <c r="G20" s="34">
        <f>AVERAGE('T2.0.2.1ปกติต้น'!G20,'T2.0.2.2ปกติปลาย'!G20)</f>
        <v>0</v>
      </c>
      <c r="H20" s="34">
        <f>AVERAGE('T2.0.2.1ปกติต้น'!H20,'T2.0.2.2ปกติปลาย'!H20)</f>
        <v>0</v>
      </c>
      <c r="I20" s="34">
        <f>AVERAGE('T2.0.2.1ปกติต้น'!I20,'T2.0.2.2ปกติปลาย'!I20)</f>
        <v>0</v>
      </c>
      <c r="J20" s="34">
        <f>AVERAGE('T2.0.2.1ปกติต้น'!J20,'T2.0.2.2ปกติปลาย'!J20)</f>
        <v>0</v>
      </c>
      <c r="K20" s="34">
        <f>AVERAGE('T2.0.2.1ปกติต้น'!K20,'T2.0.2.2ปกติปลาย'!K20)</f>
        <v>0</v>
      </c>
      <c r="L20" s="35">
        <f>AVERAGE('T2.0.2.1ปกติต้น'!L20,'T2.0.2.2ปกติปลาย'!L20)</f>
        <v>50.75</v>
      </c>
    </row>
    <row r="21" spans="1:12" s="24" customFormat="1" ht="18" customHeight="1">
      <c r="A21" s="31"/>
      <c r="B21" s="32"/>
      <c r="C21" s="32" t="s">
        <v>4</v>
      </c>
      <c r="D21" s="33">
        <f>AVERAGE('T2.0.2.1ปกติต้น'!D21,'T2.0.2.2ปกติปลาย'!D21)</f>
        <v>0</v>
      </c>
      <c r="E21" s="34">
        <f>AVERAGE('T2.0.2.1ปกติต้น'!E21,'T2.0.2.2ปกติปลาย'!E21)</f>
        <v>0</v>
      </c>
      <c r="F21" s="34">
        <f>AVERAGE('T2.0.2.1ปกติต้น'!F21,'T2.0.2.2ปกติปลาย'!F21)</f>
        <v>101.5</v>
      </c>
      <c r="G21" s="34">
        <f>AVERAGE('T2.0.2.1ปกติต้น'!G21,'T2.0.2.2ปกติปลาย'!G21)</f>
        <v>0</v>
      </c>
      <c r="H21" s="34">
        <f>AVERAGE('T2.0.2.1ปกติต้น'!H21,'T2.0.2.2ปกติปลาย'!H21)</f>
        <v>0</v>
      </c>
      <c r="I21" s="34">
        <f>AVERAGE('T2.0.2.1ปกติต้น'!I21,'T2.0.2.2ปกติปลาย'!I21)</f>
        <v>0</v>
      </c>
      <c r="J21" s="34">
        <f>AVERAGE('T2.0.2.1ปกติต้น'!J21,'T2.0.2.2ปกติปลาย'!J21)</f>
        <v>0</v>
      </c>
      <c r="K21" s="34">
        <f>AVERAGE('T2.0.2.1ปกติต้น'!K21,'T2.0.2.2ปกติปลาย'!K21)</f>
        <v>0</v>
      </c>
      <c r="L21" s="35">
        <f>AVERAGE('T2.0.2.1ปกติต้น'!L21,'T2.0.2.2ปกติปลาย'!L21)</f>
        <v>101.5</v>
      </c>
    </row>
    <row r="22" spans="1:13" s="24" customFormat="1" ht="18" customHeight="1">
      <c r="A22" s="31"/>
      <c r="B22" s="41" t="s">
        <v>5</v>
      </c>
      <c r="C22" s="41"/>
      <c r="D22" s="33">
        <f>AVERAGE('T2.0.2.1ปกติต้น'!D22,'T2.0.2.2ปกติปลาย'!D22)</f>
        <v>0</v>
      </c>
      <c r="E22" s="34">
        <f>AVERAGE('T2.0.2.1ปกติต้น'!E22,'T2.0.2.2ปกติปลาย'!E22)</f>
        <v>0</v>
      </c>
      <c r="F22" s="34">
        <f>AVERAGE('T2.0.2.1ปกติต้น'!F22,'T2.0.2.2ปกติปลาย'!F22)</f>
        <v>880.3823529411766</v>
      </c>
      <c r="G22" s="34">
        <f>AVERAGE('T2.0.2.1ปกติต้น'!G22,'T2.0.2.2ปกติปลาย'!G22)</f>
        <v>0</v>
      </c>
      <c r="H22" s="34">
        <f>AVERAGE('T2.0.2.1ปกติต้น'!H22,'T2.0.2.2ปกติปลาย'!H22)</f>
        <v>0</v>
      </c>
      <c r="I22" s="34">
        <f>AVERAGE('T2.0.2.1ปกติต้น'!I22,'T2.0.2.2ปกติปลาย'!I22)</f>
        <v>0</v>
      </c>
      <c r="J22" s="34">
        <f>AVERAGE('T2.0.2.1ปกติต้น'!J22,'T2.0.2.2ปกติปลาย'!J22)</f>
        <v>0</v>
      </c>
      <c r="K22" s="34">
        <f>AVERAGE('T2.0.2.1ปกติต้น'!K22,'T2.0.2.2ปกติปลาย'!K22)</f>
        <v>0</v>
      </c>
      <c r="L22" s="35">
        <f>AVERAGE('T2.0.2.1ปกติต้น'!L22,'T2.0.2.2ปกติปลาย'!L22)</f>
        <v>880.3823529411766</v>
      </c>
      <c r="M22" s="26"/>
    </row>
    <row r="23" spans="1:12" s="24" customFormat="1" ht="18" customHeight="1">
      <c r="A23" s="42" t="s">
        <v>19</v>
      </c>
      <c r="B23" s="42" t="s">
        <v>0</v>
      </c>
      <c r="C23" s="42" t="s">
        <v>0</v>
      </c>
      <c r="D23" s="28">
        <f>AVERAGE('T2.0.2.1ปกติต้น'!D23,'T2.0.2.2ปกติปลาย'!D23)</f>
        <v>939.3581985965357</v>
      </c>
      <c r="E23" s="29">
        <f>AVERAGE('T2.0.2.1ปกติต้น'!E23,'T2.0.2.2ปกติปลาย'!E23)</f>
        <v>36.48539805727388</v>
      </c>
      <c r="F23" s="29">
        <f>AVERAGE('T2.0.2.1ปกติต้น'!F23,'T2.0.2.2ปกติปลาย'!F23)</f>
        <v>505.7716642207781</v>
      </c>
      <c r="G23" s="29">
        <f>AVERAGE('T2.0.2.1ปกติต้น'!G23,'T2.0.2.2ปกติปลาย'!G23)</f>
        <v>1407.8801862437767</v>
      </c>
      <c r="H23" s="29">
        <f>AVERAGE('T2.0.2.1ปกติต้น'!H23,'T2.0.2.2ปกติปลาย'!H23)</f>
        <v>397.246119411059</v>
      </c>
      <c r="I23" s="29">
        <f>AVERAGE('T2.0.2.1ปกติต้น'!I23,'T2.0.2.2ปกติปลาย'!I23)</f>
        <v>8.38235294117647</v>
      </c>
      <c r="J23" s="29">
        <f>AVERAGE('T2.0.2.1ปกติต้น'!J23,'T2.0.2.2ปกติปลาย'!J23)</f>
        <v>0</v>
      </c>
      <c r="K23" s="29">
        <f>AVERAGE('T2.0.2.1ปกติต้น'!K23,'T2.0.2.2ปกติปลาย'!K23)</f>
        <v>86.65978842129736</v>
      </c>
      <c r="L23" s="30">
        <f>AVERAGE('T2.0.2.1ปกติต้น'!L23,'T2.0.2.2ปกติปลาย'!L23)</f>
        <v>3381.7837078918974</v>
      </c>
    </row>
    <row r="24" spans="1:12" s="24" customFormat="1" ht="18" customHeight="1">
      <c r="A24" s="43"/>
      <c r="B24" s="44"/>
      <c r="C24" s="44" t="s">
        <v>1</v>
      </c>
      <c r="D24" s="33">
        <f>AVERAGE('T2.0.2.1ปกติต้น'!D24,'T2.0.2.2ปกติปลาย'!D24)</f>
        <v>0.7941176470588236</v>
      </c>
      <c r="E24" s="34">
        <f>AVERAGE('T2.0.2.1ปกติต้น'!E24,'T2.0.2.2ปกติปลาย'!E24)</f>
        <v>0</v>
      </c>
      <c r="F24" s="34">
        <f>AVERAGE('T2.0.2.1ปกติต้น'!F24,'T2.0.2.2ปกติปลาย'!F24)</f>
        <v>0.35294117647058826</v>
      </c>
      <c r="G24" s="34">
        <f>AVERAGE('T2.0.2.1ปกติต้น'!G24,'T2.0.2.2ปกติปลาย'!G24)</f>
        <v>0</v>
      </c>
      <c r="H24" s="34">
        <f>AVERAGE('T2.0.2.1ปกติต้น'!H24,'T2.0.2.2ปกติปลาย'!H24)</f>
        <v>0</v>
      </c>
      <c r="I24" s="34">
        <f>AVERAGE('T2.0.2.1ปกติต้น'!I24,'T2.0.2.2ปกติปลาย'!I24)</f>
        <v>0</v>
      </c>
      <c r="J24" s="34">
        <f>AVERAGE('T2.0.2.1ปกติต้น'!J24,'T2.0.2.2ปกติปลาย'!J24)</f>
        <v>1.7352941176470589</v>
      </c>
      <c r="K24" s="34">
        <f>AVERAGE('T2.0.2.1ปกติต้น'!K24,'T2.0.2.2ปกติปลาย'!K24)</f>
        <v>0</v>
      </c>
      <c r="L24" s="35">
        <f>AVERAGE('T2.0.2.1ปกติต้น'!L24,'T2.0.2.2ปกติปลาย'!L24)</f>
        <v>2.882352941176471</v>
      </c>
    </row>
    <row r="25" spans="1:12" s="24" customFormat="1" ht="18" customHeight="1">
      <c r="A25" s="43"/>
      <c r="B25" s="44"/>
      <c r="C25" s="44" t="s">
        <v>2</v>
      </c>
      <c r="D25" s="33">
        <f>AVERAGE('T2.0.2.1ปกติต้น'!D25,'T2.0.2.2ปกติปลาย'!D25)</f>
        <v>940.1523162435947</v>
      </c>
      <c r="E25" s="34">
        <f>AVERAGE('T2.0.2.1ปกติต้น'!E25,'T2.0.2.2ปกติปลาย'!E25)</f>
        <v>36.48539805727388</v>
      </c>
      <c r="F25" s="34">
        <f>AVERAGE('T2.0.2.1ปกติต้น'!F25,'T2.0.2.2ปกติปลาย'!F25)</f>
        <v>506.1246053972487</v>
      </c>
      <c r="G25" s="34">
        <f>AVERAGE('T2.0.2.1ปกติต้น'!G25,'T2.0.2.2ปกติปลาย'!G25)</f>
        <v>1407.8801862437767</v>
      </c>
      <c r="H25" s="34">
        <f>AVERAGE('T2.0.2.1ปกติต้น'!H25,'T2.0.2.2ปกติปลาย'!H25)</f>
        <v>397.246119411059</v>
      </c>
      <c r="I25" s="34">
        <f>AVERAGE('T2.0.2.1ปกติต้น'!I25,'T2.0.2.2ปกติปลาย'!I25)</f>
        <v>8.38235294117647</v>
      </c>
      <c r="J25" s="34">
        <f>AVERAGE('T2.0.2.1ปกติต้น'!J25,'T2.0.2.2ปกติปลาย'!J25)</f>
        <v>1.7352941176470589</v>
      </c>
      <c r="K25" s="34">
        <f>AVERAGE('T2.0.2.1ปกติต้น'!K25,'T2.0.2.2ปกติปลาย'!K25)</f>
        <v>86.65978842129736</v>
      </c>
      <c r="L25" s="35">
        <f>AVERAGE('T2.0.2.1ปกติต้น'!L25,'T2.0.2.2ปกติปลาย'!L25)</f>
        <v>3384.6660608330744</v>
      </c>
    </row>
    <row r="26" spans="1:12" s="24" customFormat="1" ht="18" customHeight="1">
      <c r="A26" s="43"/>
      <c r="B26" s="44" t="s">
        <v>3</v>
      </c>
      <c r="C26" s="44" t="s">
        <v>1</v>
      </c>
      <c r="D26" s="33">
        <f>AVERAGE('T2.0.2.1ปกติต้น'!D26,'T2.0.2.2ปกติปลาย'!D26)</f>
        <v>5.375</v>
      </c>
      <c r="E26" s="34">
        <f>AVERAGE('T2.0.2.1ปกติต้น'!E26,'T2.0.2.2ปกติปลาย'!E26)</f>
        <v>0</v>
      </c>
      <c r="F26" s="34">
        <f>AVERAGE('T2.0.2.1ปกติต้น'!F26,'T2.0.2.2ปกติปลาย'!F26)</f>
        <v>0.875</v>
      </c>
      <c r="G26" s="34">
        <f>AVERAGE('T2.0.2.1ปกติต้น'!G26,'T2.0.2.2ปกติปลาย'!G26)</f>
        <v>39.625</v>
      </c>
      <c r="H26" s="34">
        <f>AVERAGE('T2.0.2.1ปกติต้น'!H26,'T2.0.2.2ปกติปลาย'!H26)</f>
        <v>0</v>
      </c>
      <c r="I26" s="34">
        <f>AVERAGE('T2.0.2.1ปกติต้น'!I26,'T2.0.2.2ปกติปลาย'!I26)</f>
        <v>0.5</v>
      </c>
      <c r="J26" s="34">
        <f>AVERAGE('T2.0.2.1ปกติต้น'!J26,'T2.0.2.2ปกติปลาย'!J26)</f>
        <v>2.7916666666666665</v>
      </c>
      <c r="K26" s="34">
        <f>AVERAGE('T2.0.2.1ปกติต้น'!K26,'T2.0.2.2ปกติปลาย'!K26)</f>
        <v>0.375</v>
      </c>
      <c r="L26" s="35">
        <f>AVERAGE('T2.0.2.1ปกติต้น'!L26,'T2.0.2.2ปกติปลาย'!L26)</f>
        <v>49.54166666666667</v>
      </c>
    </row>
    <row r="27" spans="1:12" s="24" customFormat="1" ht="18" customHeight="1">
      <c r="A27" s="43"/>
      <c r="B27" s="44"/>
      <c r="C27" s="44" t="s">
        <v>4</v>
      </c>
      <c r="D27" s="33">
        <f>AVERAGE('T2.0.2.1ปกติต้น'!D27,'T2.0.2.2ปกติปลาย'!D27)</f>
        <v>9.700000000000001</v>
      </c>
      <c r="E27" s="34">
        <f>AVERAGE('T2.0.2.1ปกติต้น'!E27,'T2.0.2.2ปกติปลาย'!E27)</f>
        <v>0</v>
      </c>
      <c r="F27" s="34">
        <f>AVERAGE('T2.0.2.1ปกติต้น'!F27,'T2.0.2.2ปกติปลาย'!F27)</f>
        <v>1.6</v>
      </c>
      <c r="G27" s="34">
        <f>AVERAGE('T2.0.2.1ปกติต้น'!G27,'T2.0.2.2ปกติปลาย'!G27)</f>
        <v>76.58333333333334</v>
      </c>
      <c r="H27" s="34">
        <f>AVERAGE('T2.0.2.1ปกติต้น'!H27,'T2.0.2.2ปกติปลาย'!H27)</f>
        <v>0</v>
      </c>
      <c r="I27" s="34">
        <f>AVERAGE('T2.0.2.1ปกติต้น'!I27,'T2.0.2.2ปกติปลาย'!I27)</f>
        <v>0.95</v>
      </c>
      <c r="J27" s="34">
        <f>AVERAGE('T2.0.2.1ปกติต้น'!J27,'T2.0.2.2ปกติปลาย'!J27)</f>
        <v>5.433333333333333</v>
      </c>
      <c r="K27" s="34">
        <f>AVERAGE('T2.0.2.1ปกติต้น'!K27,'T2.0.2.2ปกติปลาย'!K27)</f>
        <v>0.675</v>
      </c>
      <c r="L27" s="35">
        <f>AVERAGE('T2.0.2.1ปกติต้น'!L27,'T2.0.2.2ปกติปลาย'!L27)</f>
        <v>94.94166666666666</v>
      </c>
    </row>
    <row r="28" spans="1:13" s="24" customFormat="1" ht="18" customHeight="1">
      <c r="A28" s="45"/>
      <c r="B28" s="46" t="s">
        <v>5</v>
      </c>
      <c r="C28" s="46"/>
      <c r="D28" s="38">
        <f>AVERAGE('T2.0.2.1ปกติต้น'!D28,'T2.0.2.2ปกติปลาย'!D28)</f>
        <v>949.8523162435946</v>
      </c>
      <c r="E28" s="39">
        <f>AVERAGE('T2.0.2.1ปกติต้น'!E28,'T2.0.2.2ปกติปลาย'!E28)</f>
        <v>36.48539805727388</v>
      </c>
      <c r="F28" s="39">
        <f>AVERAGE('T2.0.2.1ปกติต้น'!F28,'T2.0.2.2ปกติปลาย'!F28)</f>
        <v>507.72460539724864</v>
      </c>
      <c r="G28" s="39">
        <f>AVERAGE('T2.0.2.1ปกติต้น'!G28,'T2.0.2.2ปกติปลาย'!G28)</f>
        <v>1484.4635195771098</v>
      </c>
      <c r="H28" s="39">
        <f>AVERAGE('T2.0.2.1ปกติต้น'!H28,'T2.0.2.2ปกติปลาย'!H28)</f>
        <v>397.246119411059</v>
      </c>
      <c r="I28" s="39">
        <f>AVERAGE('T2.0.2.1ปกติต้น'!I28,'T2.0.2.2ปกติปลาย'!I28)</f>
        <v>9.33235294117647</v>
      </c>
      <c r="J28" s="39">
        <f>AVERAGE('T2.0.2.1ปกติต้น'!J28,'T2.0.2.2ปกติปลาย'!J28)</f>
        <v>7.168627450980392</v>
      </c>
      <c r="K28" s="39">
        <f>AVERAGE('T2.0.2.1ปกติต้น'!K28,'T2.0.2.2ปกติปลาย'!K28)</f>
        <v>87.33478842129736</v>
      </c>
      <c r="L28" s="40">
        <f>AVERAGE('T2.0.2.1ปกติต้น'!L28,'T2.0.2.2ปกติปลาย'!L28)</f>
        <v>3479.6077274997406</v>
      </c>
      <c r="M28" s="26"/>
    </row>
    <row r="29" spans="1:12" s="24" customFormat="1" ht="18" customHeight="1">
      <c r="A29" s="44" t="s">
        <v>20</v>
      </c>
      <c r="B29" s="44" t="s">
        <v>0</v>
      </c>
      <c r="C29" s="44" t="s">
        <v>0</v>
      </c>
      <c r="D29" s="33">
        <f>AVERAGE('T2.0.2.1ปกติต้น'!D29,'T2.0.2.2ปกติปลาย'!D29)</f>
        <v>50.95801808210308</v>
      </c>
      <c r="E29" s="34">
        <f>AVERAGE('T2.0.2.1ปกติต้น'!E29,'T2.0.2.2ปกติปลาย'!E29)</f>
        <v>4.900173862648507</v>
      </c>
      <c r="F29" s="34">
        <f>AVERAGE('T2.0.2.1ปกติต้น'!F29,'T2.0.2.2ปกติปลาย'!F29)</f>
        <v>45.464154638905484</v>
      </c>
      <c r="G29" s="34">
        <f>AVERAGE('T2.0.2.1ปกติต้น'!G29,'T2.0.2.2ปกติปลาย'!G29)</f>
        <v>52.93354163254506</v>
      </c>
      <c r="H29" s="34">
        <f>AVERAGE('T2.0.2.1ปกติต้น'!H29,'T2.0.2.2ปกติปลาย'!H29)</f>
        <v>574.3273385931469</v>
      </c>
      <c r="I29" s="34">
        <f>AVERAGE('T2.0.2.1ปกติต้น'!I29,'T2.0.2.2ปกติปลาย'!I29)</f>
        <v>0</v>
      </c>
      <c r="J29" s="34">
        <f>AVERAGE('T2.0.2.1ปกติต้น'!J29,'T2.0.2.2ปกติปลาย'!J29)</f>
        <v>0</v>
      </c>
      <c r="K29" s="34">
        <f>AVERAGE('T2.0.2.1ปกติต้น'!K29,'T2.0.2.2ปกติปลาย'!K29)</f>
        <v>19.735294117647058</v>
      </c>
      <c r="L29" s="35">
        <f>AVERAGE('T2.0.2.1ปกติต้น'!L29,'T2.0.2.2ปกติปลาย'!L29)</f>
        <v>748.3185209269961</v>
      </c>
    </row>
    <row r="30" spans="1:12" s="24" customFormat="1" ht="18" customHeight="1">
      <c r="A30" s="43"/>
      <c r="B30" s="44"/>
      <c r="C30" s="44" t="s">
        <v>1</v>
      </c>
      <c r="D30" s="33">
        <f>AVERAGE('T2.0.2.1ปกติต้น'!D30,'T2.0.2.2ปกติปลาย'!D30)</f>
        <v>0</v>
      </c>
      <c r="E30" s="34">
        <f>AVERAGE('T2.0.2.1ปกติต้น'!E30,'T2.0.2.2ปกติปลาย'!E30)</f>
        <v>0</v>
      </c>
      <c r="F30" s="34">
        <f>AVERAGE('T2.0.2.1ปกติต้น'!F30,'T2.0.2.2ปกติปลาย'!F30)</f>
        <v>0.029411764705882353</v>
      </c>
      <c r="G30" s="34">
        <f>AVERAGE('T2.0.2.1ปกติต้น'!G30,'T2.0.2.2ปกติปลาย'!G30)</f>
        <v>0</v>
      </c>
      <c r="H30" s="34">
        <f>AVERAGE('T2.0.2.1ปกติต้น'!H30,'T2.0.2.2ปกติปลาย'!H30)</f>
        <v>0</v>
      </c>
      <c r="I30" s="34">
        <f>AVERAGE('T2.0.2.1ปกติต้น'!I30,'T2.0.2.2ปกติปลาย'!I30)</f>
        <v>0</v>
      </c>
      <c r="J30" s="34">
        <f>AVERAGE('T2.0.2.1ปกติต้น'!J30,'T2.0.2.2ปกติปลาย'!J30)</f>
        <v>0</v>
      </c>
      <c r="K30" s="34">
        <f>AVERAGE('T2.0.2.1ปกติต้น'!K30,'T2.0.2.2ปกติปลาย'!K30)</f>
        <v>0</v>
      </c>
      <c r="L30" s="35">
        <f>AVERAGE('T2.0.2.1ปกติต้น'!L30,'T2.0.2.2ปกติปลาย'!L30)</f>
        <v>0.029411764705882353</v>
      </c>
    </row>
    <row r="31" spans="1:12" s="24" customFormat="1" ht="18" customHeight="1">
      <c r="A31" s="43"/>
      <c r="B31" s="44"/>
      <c r="C31" s="44" t="s">
        <v>2</v>
      </c>
      <c r="D31" s="33">
        <f>AVERAGE('T2.0.2.1ปกติต้น'!D31,'T2.0.2.2ปกติปลาย'!D31)</f>
        <v>50.95801808210308</v>
      </c>
      <c r="E31" s="34">
        <f>AVERAGE('T2.0.2.1ปกติต้น'!E31,'T2.0.2.2ปกติปลาย'!E31)</f>
        <v>4.900173862648507</v>
      </c>
      <c r="F31" s="34">
        <f>AVERAGE('T2.0.2.1ปกติต้น'!F31,'T2.0.2.2ปกติปลาย'!F31)</f>
        <v>45.49356640361137</v>
      </c>
      <c r="G31" s="34">
        <f>AVERAGE('T2.0.2.1ปกติต้น'!G31,'T2.0.2.2ปกติปลาย'!G31)</f>
        <v>52.93354163254506</v>
      </c>
      <c r="H31" s="34">
        <f>AVERAGE('T2.0.2.1ปกติต้น'!H31,'T2.0.2.2ปกติปลาย'!H31)</f>
        <v>574.3273385931469</v>
      </c>
      <c r="I31" s="34">
        <f>AVERAGE('T2.0.2.1ปกติต้น'!I31,'T2.0.2.2ปกติปลาย'!I31)</f>
        <v>0</v>
      </c>
      <c r="J31" s="34">
        <f>AVERAGE('T2.0.2.1ปกติต้น'!J31,'T2.0.2.2ปกติปลาย'!J31)</f>
        <v>0</v>
      </c>
      <c r="K31" s="34">
        <f>AVERAGE('T2.0.2.1ปกติต้น'!K31,'T2.0.2.2ปกติปลาย'!K31)</f>
        <v>19.735294117647058</v>
      </c>
      <c r="L31" s="35">
        <f>AVERAGE('T2.0.2.1ปกติต้น'!L31,'T2.0.2.2ปกติปลาย'!L31)</f>
        <v>748.347932691702</v>
      </c>
    </row>
    <row r="32" spans="1:12" s="24" customFormat="1" ht="18" customHeight="1">
      <c r="A32" s="43"/>
      <c r="B32" s="44" t="s">
        <v>3</v>
      </c>
      <c r="C32" s="44" t="s">
        <v>1</v>
      </c>
      <c r="D32" s="33">
        <f>AVERAGE('T2.0.2.1ปกติต้น'!D32,'T2.0.2.2ปกติปลาย'!D32)</f>
        <v>0</v>
      </c>
      <c r="E32" s="34">
        <f>AVERAGE('T2.0.2.1ปกติต้น'!E32,'T2.0.2.2ปกติปลาย'!E32)</f>
        <v>0</v>
      </c>
      <c r="F32" s="34">
        <f>AVERAGE('T2.0.2.1ปกติต้น'!F32,'T2.0.2.2ปกติปลาย'!F32)</f>
        <v>0</v>
      </c>
      <c r="G32" s="34">
        <f>AVERAGE('T2.0.2.1ปกติต้น'!G32,'T2.0.2.2ปกติปลาย'!G32)</f>
        <v>0</v>
      </c>
      <c r="H32" s="34">
        <f>AVERAGE('T2.0.2.1ปกติต้น'!H32,'T2.0.2.2ปกติปลาย'!H32)</f>
        <v>0</v>
      </c>
      <c r="I32" s="34">
        <f>AVERAGE('T2.0.2.1ปกติต้น'!I32,'T2.0.2.2ปกติปลาย'!I32)</f>
        <v>0</v>
      </c>
      <c r="J32" s="34">
        <f>AVERAGE('T2.0.2.1ปกติต้น'!J32,'T2.0.2.2ปกติปลาย'!J32)</f>
        <v>25</v>
      </c>
      <c r="K32" s="34">
        <f>AVERAGE('T2.0.2.1ปกติต้น'!K32,'T2.0.2.2ปกติปลาย'!K32)</f>
        <v>0.08333333333333333</v>
      </c>
      <c r="L32" s="35">
        <f>AVERAGE('T2.0.2.1ปกติต้น'!L32,'T2.0.2.2ปกติปลาย'!L32)</f>
        <v>25.083333333333336</v>
      </c>
    </row>
    <row r="33" spans="1:12" s="24" customFormat="1" ht="18" customHeight="1">
      <c r="A33" s="43"/>
      <c r="B33" s="44"/>
      <c r="C33" s="44" t="s">
        <v>4</v>
      </c>
      <c r="D33" s="33">
        <f aca="true" t="shared" si="0" ref="D33:L33">+D32*1.5</f>
        <v>0</v>
      </c>
      <c r="E33" s="34">
        <f t="shared" si="0"/>
        <v>0</v>
      </c>
      <c r="F33" s="34">
        <f t="shared" si="0"/>
        <v>0</v>
      </c>
      <c r="G33" s="34">
        <f t="shared" si="0"/>
        <v>0</v>
      </c>
      <c r="H33" s="34">
        <f t="shared" si="0"/>
        <v>0</v>
      </c>
      <c r="I33" s="34">
        <f t="shared" si="0"/>
        <v>0</v>
      </c>
      <c r="J33" s="34">
        <f t="shared" si="0"/>
        <v>37.5</v>
      </c>
      <c r="K33" s="34">
        <f t="shared" si="0"/>
        <v>0.125</v>
      </c>
      <c r="L33" s="35">
        <f t="shared" si="0"/>
        <v>37.625</v>
      </c>
    </row>
    <row r="34" spans="1:13" s="24" customFormat="1" ht="18" customHeight="1">
      <c r="A34" s="43"/>
      <c r="B34" s="47" t="s">
        <v>5</v>
      </c>
      <c r="C34" s="47"/>
      <c r="D34" s="33">
        <f aca="true" t="shared" si="1" ref="D34:L34">+D31+D33</f>
        <v>50.95801808210308</v>
      </c>
      <c r="E34" s="34">
        <f t="shared" si="1"/>
        <v>4.900173862648507</v>
      </c>
      <c r="F34" s="34">
        <f t="shared" si="1"/>
        <v>45.49356640361137</v>
      </c>
      <c r="G34" s="34">
        <f t="shared" si="1"/>
        <v>52.93354163254506</v>
      </c>
      <c r="H34" s="34">
        <f t="shared" si="1"/>
        <v>574.3273385931469</v>
      </c>
      <c r="I34" s="34">
        <f t="shared" si="1"/>
        <v>0</v>
      </c>
      <c r="J34" s="34">
        <f t="shared" si="1"/>
        <v>37.5</v>
      </c>
      <c r="K34" s="34">
        <f t="shared" si="1"/>
        <v>19.860294117647058</v>
      </c>
      <c r="L34" s="35">
        <f t="shared" si="1"/>
        <v>785.972932691702</v>
      </c>
      <c r="M34" s="26"/>
    </row>
    <row r="35" spans="1:12" s="51" customFormat="1" ht="18" customHeight="1">
      <c r="A35" s="27" t="s">
        <v>21</v>
      </c>
      <c r="B35" s="42" t="s">
        <v>0</v>
      </c>
      <c r="C35" s="42" t="s">
        <v>0</v>
      </c>
      <c r="D35" s="48">
        <f>AVERAGE('T2.0.2.1ปกติต้น'!D35,'T2.0.2.2ปกติปลาย'!D35)</f>
        <v>0</v>
      </c>
      <c r="E35" s="49">
        <f>AVERAGE('T2.0.2.1ปกติต้น'!E35,'T2.0.2.2ปกติปลาย'!E35)</f>
        <v>0</v>
      </c>
      <c r="F35" s="49">
        <f>AVERAGE('T2.0.2.1ปกติต้น'!F35,'T2.0.2.2ปกติปลาย'!F35)</f>
        <v>0</v>
      </c>
      <c r="G35" s="49">
        <f>AVERAGE('T2.0.2.1ปกติต้น'!G35,'T2.0.2.2ปกติปลาย'!G35)</f>
        <v>0</v>
      </c>
      <c r="H35" s="49">
        <f>AVERAGE('T2.0.2.1ปกติต้น'!H35,'T2.0.2.2ปกติปลาย'!H35)</f>
        <v>0.11764705882352941</v>
      </c>
      <c r="I35" s="49">
        <f>AVERAGE('T2.0.2.1ปกติต้น'!I35,'T2.0.2.2ปกติปลาย'!I35)</f>
        <v>0</v>
      </c>
      <c r="J35" s="49">
        <f>AVERAGE('T2.0.2.1ปกติต้น'!J35,'T2.0.2.2ปกติปลาย'!J35)</f>
        <v>0</v>
      </c>
      <c r="K35" s="49">
        <f>AVERAGE('T2.0.2.1ปกติต้น'!K35,'T2.0.2.2ปกติปลาย'!K35)</f>
        <v>116.44117647058823</v>
      </c>
      <c r="L35" s="50">
        <f>AVERAGE('T2.0.2.1ปกติต้น'!L35,'T2.0.2.2ปกติปลาย'!L35)</f>
        <v>116.55882352941177</v>
      </c>
    </row>
    <row r="36" spans="1:12" s="51" customFormat="1" ht="18" customHeight="1">
      <c r="A36" s="31"/>
      <c r="B36" s="44"/>
      <c r="C36" s="44" t="s">
        <v>1</v>
      </c>
      <c r="D36" s="52">
        <f>AVERAGE('T2.0.2.1ปกติต้น'!D36,'T2.0.2.2ปกติปลาย'!D36)</f>
        <v>0</v>
      </c>
      <c r="E36" s="53">
        <f>AVERAGE('T2.0.2.1ปกติต้น'!E36,'T2.0.2.2ปกติปลาย'!E36)</f>
        <v>0</v>
      </c>
      <c r="F36" s="53">
        <f>AVERAGE('T2.0.2.1ปกติต้น'!F36,'T2.0.2.2ปกติปลาย'!F36)</f>
        <v>0</v>
      </c>
      <c r="G36" s="53">
        <f>AVERAGE('T2.0.2.1ปกติต้น'!G36,'T2.0.2.2ปกติปลาย'!G36)</f>
        <v>0</v>
      </c>
      <c r="H36" s="53">
        <f>AVERAGE('T2.0.2.1ปกติต้น'!H36,'T2.0.2.2ปกติปลาย'!H36)</f>
        <v>0</v>
      </c>
      <c r="I36" s="53">
        <f>AVERAGE('T2.0.2.1ปกติต้น'!I36,'T2.0.2.2ปกติปลาย'!I36)</f>
        <v>0</v>
      </c>
      <c r="J36" s="53">
        <f>AVERAGE('T2.0.2.1ปกติต้น'!J36,'T2.0.2.2ปกติปลาย'!J36)</f>
        <v>0</v>
      </c>
      <c r="K36" s="53">
        <f>AVERAGE('T2.0.2.1ปกติต้น'!K36,'T2.0.2.2ปกติปลาย'!K36)</f>
        <v>0</v>
      </c>
      <c r="L36" s="54">
        <f>AVERAGE('T2.0.2.1ปกติต้น'!L36,'T2.0.2.2ปกติปลาย'!L36)</f>
        <v>0</v>
      </c>
    </row>
    <row r="37" spans="1:12" s="51" customFormat="1" ht="18" customHeight="1">
      <c r="A37" s="31"/>
      <c r="B37" s="44"/>
      <c r="C37" s="44" t="s">
        <v>2</v>
      </c>
      <c r="D37" s="52">
        <f>AVERAGE('T2.0.2.1ปกติต้น'!D37,'T2.0.2.2ปกติปลาย'!D37)</f>
        <v>0</v>
      </c>
      <c r="E37" s="53">
        <f>AVERAGE('T2.0.2.1ปกติต้น'!E37,'T2.0.2.2ปกติปลาย'!E37)</f>
        <v>0</v>
      </c>
      <c r="F37" s="53">
        <f>AVERAGE('T2.0.2.1ปกติต้น'!F37,'T2.0.2.2ปกติปลาย'!F37)</f>
        <v>0</v>
      </c>
      <c r="G37" s="53">
        <f>AVERAGE('T2.0.2.1ปกติต้น'!G37,'T2.0.2.2ปกติปลาย'!G37)</f>
        <v>0</v>
      </c>
      <c r="H37" s="53">
        <f>AVERAGE('T2.0.2.1ปกติต้น'!H37,'T2.0.2.2ปกติปลาย'!H37)</f>
        <v>0.11764705882352941</v>
      </c>
      <c r="I37" s="53">
        <f>AVERAGE('T2.0.2.1ปกติต้น'!I37,'T2.0.2.2ปกติปลาย'!I37)</f>
        <v>0</v>
      </c>
      <c r="J37" s="53">
        <f>AVERAGE('T2.0.2.1ปกติต้น'!J37,'T2.0.2.2ปกติปลาย'!J37)</f>
        <v>0</v>
      </c>
      <c r="K37" s="53">
        <f>AVERAGE('T2.0.2.1ปกติต้น'!K37,'T2.0.2.2ปกติปลาย'!K37)</f>
        <v>116.44117647058823</v>
      </c>
      <c r="L37" s="54">
        <f>AVERAGE('T2.0.2.1ปกติต้น'!L37,'T2.0.2.2ปกติปลาย'!L37)</f>
        <v>116.55882352941177</v>
      </c>
    </row>
    <row r="38" spans="1:12" s="51" customFormat="1" ht="18" customHeight="1">
      <c r="A38" s="31"/>
      <c r="B38" s="44" t="s">
        <v>3</v>
      </c>
      <c r="C38" s="44" t="s">
        <v>1</v>
      </c>
      <c r="D38" s="52">
        <f>AVERAGE('T2.0.2.1ปกติต้น'!D38,'T2.0.2.2ปกติปลาย'!D38)</f>
        <v>0</v>
      </c>
      <c r="E38" s="53">
        <f>AVERAGE('T2.0.2.1ปกติต้น'!E38,'T2.0.2.2ปกติปลาย'!E38)</f>
        <v>0</v>
      </c>
      <c r="F38" s="53">
        <f>AVERAGE('T2.0.2.1ปกติต้น'!F38,'T2.0.2.2ปกติปลาย'!F38)</f>
        <v>0</v>
      </c>
      <c r="G38" s="53">
        <f>AVERAGE('T2.0.2.1ปกติต้น'!G38,'T2.0.2.2ปกติปลาย'!G38)</f>
        <v>0</v>
      </c>
      <c r="H38" s="53">
        <f>AVERAGE('T2.0.2.1ปกติต้น'!H38,'T2.0.2.2ปกติปลาย'!H38)</f>
        <v>0</v>
      </c>
      <c r="I38" s="53">
        <f>AVERAGE('T2.0.2.1ปกติต้น'!I38,'T2.0.2.2ปกติปลาย'!I38)</f>
        <v>0</v>
      </c>
      <c r="J38" s="53">
        <f>AVERAGE('T2.0.2.1ปกติต้น'!J38,'T2.0.2.2ปกติปลาย'!J38)</f>
        <v>0</v>
      </c>
      <c r="K38" s="53">
        <f>AVERAGE('T2.0.2.1ปกติต้น'!K38,'T2.0.2.2ปกติปลาย'!K38)</f>
        <v>14.041666666666668</v>
      </c>
      <c r="L38" s="54">
        <f>AVERAGE('T2.0.2.1ปกติต้น'!L38,'T2.0.2.2ปกติปลาย'!L38)</f>
        <v>14.041666666666668</v>
      </c>
    </row>
    <row r="39" spans="1:12" s="51" customFormat="1" ht="18" customHeight="1">
      <c r="A39" s="31"/>
      <c r="B39" s="44"/>
      <c r="C39" s="44" t="s">
        <v>4</v>
      </c>
      <c r="D39" s="52">
        <f>AVERAGE('T2.0.2.1ปกติต้น'!D39,'T2.0.2.2ปกติปลาย'!D39)</f>
        <v>0</v>
      </c>
      <c r="E39" s="53">
        <f>AVERAGE('T2.0.2.1ปกติต้น'!E39,'T2.0.2.2ปกติปลาย'!E39)</f>
        <v>0</v>
      </c>
      <c r="F39" s="53">
        <f>AVERAGE('T2.0.2.1ปกติต้น'!F39,'T2.0.2.2ปกติปลาย'!F39)</f>
        <v>0</v>
      </c>
      <c r="G39" s="53">
        <f>AVERAGE('T2.0.2.1ปกติต้น'!G39,'T2.0.2.2ปกติปลาย'!G39)</f>
        <v>0</v>
      </c>
      <c r="H39" s="53">
        <f>AVERAGE('T2.0.2.1ปกติต้น'!H39,'T2.0.2.2ปกติปลาย'!H39)</f>
        <v>0</v>
      </c>
      <c r="I39" s="53">
        <f>AVERAGE('T2.0.2.1ปกติต้น'!I39,'T2.0.2.2ปกติปลาย'!I39)</f>
        <v>0</v>
      </c>
      <c r="J39" s="53">
        <f>AVERAGE('T2.0.2.1ปกติต้น'!J39,'T2.0.2.2ปกติปลาย'!J39)</f>
        <v>0</v>
      </c>
      <c r="K39" s="53">
        <f>AVERAGE('T2.0.2.1ปกติต้น'!K39,'T2.0.2.2ปกติปลาย'!K39)</f>
        <v>28.083333333333336</v>
      </c>
      <c r="L39" s="54">
        <f>AVERAGE('T2.0.2.1ปกติต้น'!L39,'T2.0.2.2ปกติปลาย'!L39)</f>
        <v>28.083333333333336</v>
      </c>
    </row>
    <row r="40" spans="1:13" s="51" customFormat="1" ht="18" customHeight="1">
      <c r="A40" s="36"/>
      <c r="B40" s="46" t="s">
        <v>5</v>
      </c>
      <c r="C40" s="46"/>
      <c r="D40" s="55">
        <f>AVERAGE('T2.0.2.1ปกติต้น'!D40,'T2.0.2.2ปกติปลาย'!D40)</f>
        <v>0</v>
      </c>
      <c r="E40" s="56">
        <f>AVERAGE('T2.0.2.1ปกติต้น'!E40,'T2.0.2.2ปกติปลาย'!E40)</f>
        <v>0</v>
      </c>
      <c r="F40" s="56">
        <f>AVERAGE('T2.0.2.1ปกติต้น'!F40,'T2.0.2.2ปกติปลาย'!F40)</f>
        <v>0</v>
      </c>
      <c r="G40" s="56">
        <f>AVERAGE('T2.0.2.1ปกติต้น'!G40,'T2.0.2.2ปกติปลาย'!G40)</f>
        <v>0</v>
      </c>
      <c r="H40" s="56">
        <f>AVERAGE('T2.0.2.1ปกติต้น'!H40,'T2.0.2.2ปกติปลาย'!H40)</f>
        <v>0.11764705882352941</v>
      </c>
      <c r="I40" s="56">
        <f>AVERAGE('T2.0.2.1ปกติต้น'!I40,'T2.0.2.2ปกติปลาย'!I40)</f>
        <v>0</v>
      </c>
      <c r="J40" s="56">
        <f>AVERAGE('T2.0.2.1ปกติต้น'!J40,'T2.0.2.2ปกติปลาย'!J40)</f>
        <v>0</v>
      </c>
      <c r="K40" s="56">
        <f>AVERAGE('T2.0.2.1ปกติต้น'!K40,'T2.0.2.2ปกติปลาย'!K40)</f>
        <v>144.52450980392155</v>
      </c>
      <c r="L40" s="57">
        <f>AVERAGE('T2.0.2.1ปกติต้น'!L40,'T2.0.2.2ปกติปลาย'!L40)</f>
        <v>144.64215686274508</v>
      </c>
      <c r="M40" s="26"/>
    </row>
    <row r="41" spans="1:12" s="51" customFormat="1" ht="18" customHeight="1">
      <c r="A41" s="27" t="s">
        <v>24</v>
      </c>
      <c r="B41" s="42" t="s">
        <v>0</v>
      </c>
      <c r="C41" s="42" t="s">
        <v>0</v>
      </c>
      <c r="D41" s="48">
        <f>AVERAGE('T2.0.2.1ปกติต้น'!D41,'T2.0.2.2ปกติปลาย'!D41)</f>
        <v>0</v>
      </c>
      <c r="E41" s="49">
        <f>AVERAGE('T2.0.2.1ปกติต้น'!E41,'T2.0.2.2ปกติปลาย'!E41)</f>
        <v>0</v>
      </c>
      <c r="F41" s="49">
        <f>AVERAGE('T2.0.2.1ปกติต้น'!F41,'T2.0.2.2ปกติปลาย'!F41)</f>
        <v>0</v>
      </c>
      <c r="G41" s="49">
        <f>AVERAGE('T2.0.2.1ปกติต้น'!G41,'T2.0.2.2ปกติปลาย'!G41)</f>
        <v>0</v>
      </c>
      <c r="H41" s="49">
        <f>AVERAGE('T2.0.2.1ปกติต้น'!H41,'T2.0.2.2ปกติปลาย'!H41)</f>
        <v>0</v>
      </c>
      <c r="I41" s="49">
        <f>AVERAGE('T2.0.2.1ปกติต้น'!I41,'T2.0.2.2ปกติปลาย'!I41)</f>
        <v>0</v>
      </c>
      <c r="J41" s="49">
        <f>AVERAGE('T2.0.2.1ปกติต้น'!J41,'T2.0.2.2ปกติปลาย'!J41)</f>
        <v>0</v>
      </c>
      <c r="K41" s="49">
        <f>AVERAGE('T2.0.2.1ปกติต้น'!K41,'T2.0.2.2ปกติปลาย'!K41)</f>
        <v>0</v>
      </c>
      <c r="L41" s="50">
        <f>AVERAGE('T2.0.2.1ปกติต้น'!L41,'T2.0.2.2ปกติปลาย'!L41)</f>
        <v>0</v>
      </c>
    </row>
    <row r="42" spans="1:12" s="51" customFormat="1" ht="18" customHeight="1">
      <c r="A42" s="31"/>
      <c r="B42" s="44"/>
      <c r="C42" s="44" t="s">
        <v>1</v>
      </c>
      <c r="D42" s="52">
        <f>AVERAGE('T2.0.2.1ปกติต้น'!D42,'T2.0.2.2ปกติปลาย'!D42)</f>
        <v>0</v>
      </c>
      <c r="E42" s="53">
        <f>AVERAGE('T2.0.2.1ปกติต้น'!E42,'T2.0.2.2ปกติปลาย'!E42)</f>
        <v>0</v>
      </c>
      <c r="F42" s="53">
        <f>AVERAGE('T2.0.2.1ปกติต้น'!F42,'T2.0.2.2ปกติปลาย'!F42)</f>
        <v>0</v>
      </c>
      <c r="G42" s="53">
        <f>AVERAGE('T2.0.2.1ปกติต้น'!G42,'T2.0.2.2ปกติปลาย'!G42)</f>
        <v>0</v>
      </c>
      <c r="H42" s="53">
        <f>AVERAGE('T2.0.2.1ปกติต้น'!H42,'T2.0.2.2ปกติปลาย'!H42)</f>
        <v>0</v>
      </c>
      <c r="I42" s="53">
        <f>AVERAGE('T2.0.2.1ปกติต้น'!I42,'T2.0.2.2ปกติปลาย'!I42)</f>
        <v>0</v>
      </c>
      <c r="J42" s="53">
        <f>AVERAGE('T2.0.2.1ปกติต้น'!J42,'T2.0.2.2ปกติปลาย'!J42)</f>
        <v>0</v>
      </c>
      <c r="K42" s="53">
        <f>AVERAGE('T2.0.2.1ปกติต้น'!K42,'T2.0.2.2ปกติปลาย'!K42)</f>
        <v>0</v>
      </c>
      <c r="L42" s="54">
        <f>AVERAGE('T2.0.2.1ปกติต้น'!L42,'T2.0.2.2ปกติปลาย'!L42)</f>
        <v>0</v>
      </c>
    </row>
    <row r="43" spans="1:12" s="51" customFormat="1" ht="18" customHeight="1">
      <c r="A43" s="31"/>
      <c r="B43" s="44"/>
      <c r="C43" s="44" t="s">
        <v>2</v>
      </c>
      <c r="D43" s="52">
        <f>AVERAGE('T2.0.2.1ปกติต้น'!D43,'T2.0.2.2ปกติปลาย'!D43)</f>
        <v>0</v>
      </c>
      <c r="E43" s="53">
        <f>AVERAGE('T2.0.2.1ปกติต้น'!E43,'T2.0.2.2ปกติปลาย'!E43)</f>
        <v>0</v>
      </c>
      <c r="F43" s="53">
        <f>AVERAGE('T2.0.2.1ปกติต้น'!F43,'T2.0.2.2ปกติปลาย'!F43)</f>
        <v>0</v>
      </c>
      <c r="G43" s="53">
        <f>AVERAGE('T2.0.2.1ปกติต้น'!G43,'T2.0.2.2ปกติปลาย'!G43)</f>
        <v>0</v>
      </c>
      <c r="H43" s="53">
        <f>AVERAGE('T2.0.2.1ปกติต้น'!H43,'T2.0.2.2ปกติปลาย'!H43)</f>
        <v>0</v>
      </c>
      <c r="I43" s="53">
        <f>AVERAGE('T2.0.2.1ปกติต้น'!I43,'T2.0.2.2ปกติปลาย'!I43)</f>
        <v>0</v>
      </c>
      <c r="J43" s="53">
        <f>AVERAGE('T2.0.2.1ปกติต้น'!J43,'T2.0.2.2ปกติปลาย'!J43)</f>
        <v>0</v>
      </c>
      <c r="K43" s="53">
        <f>AVERAGE('T2.0.2.1ปกติต้น'!K43,'T2.0.2.2ปกติปลาย'!K43)</f>
        <v>0</v>
      </c>
      <c r="L43" s="54">
        <f>AVERAGE('T2.0.2.1ปกติต้น'!L43,'T2.0.2.2ปกติปลาย'!L43)</f>
        <v>0</v>
      </c>
    </row>
    <row r="44" spans="1:12" s="51" customFormat="1" ht="18" customHeight="1">
      <c r="A44" s="31"/>
      <c r="B44" s="44" t="s">
        <v>3</v>
      </c>
      <c r="C44" s="44" t="s">
        <v>1</v>
      </c>
      <c r="D44" s="52">
        <f>AVERAGE('T2.0.2.1ปกติต้น'!D44,'T2.0.2.2ปกติปลาย'!D44)</f>
        <v>0.9583333333333333</v>
      </c>
      <c r="E44" s="53">
        <f>AVERAGE('T2.0.2.1ปกติต้น'!E44,'T2.0.2.2ปกติปลาย'!E44)</f>
        <v>0</v>
      </c>
      <c r="F44" s="53">
        <f>AVERAGE('T2.0.2.1ปกติต้น'!F44,'T2.0.2.2ปกติปลาย'!F44)</f>
        <v>0</v>
      </c>
      <c r="G44" s="53">
        <f>AVERAGE('T2.0.2.1ปกติต้น'!G44,'T2.0.2.2ปกติปลาย'!G44)</f>
        <v>0</v>
      </c>
      <c r="H44" s="53">
        <f>AVERAGE('T2.0.2.1ปกติต้น'!H44,'T2.0.2.2ปกติปลาย'!H44)</f>
        <v>0</v>
      </c>
      <c r="I44" s="53">
        <f>AVERAGE('T2.0.2.1ปกติต้น'!I44,'T2.0.2.2ปกติปลาย'!I44)</f>
        <v>0</v>
      </c>
      <c r="J44" s="53">
        <f>AVERAGE('T2.0.2.1ปกติต้น'!J44,'T2.0.2.2ปกติปลาย'!J44)</f>
        <v>42.333333333333336</v>
      </c>
      <c r="K44" s="53">
        <f>AVERAGE('T2.0.2.1ปกติต้น'!K44,'T2.0.2.2ปกติปลาย'!K44)</f>
        <v>0</v>
      </c>
      <c r="L44" s="54">
        <f>AVERAGE('T2.0.2.1ปกติต้น'!L44,'T2.0.2.2ปกติปลาย'!L44)</f>
        <v>43.29166666666667</v>
      </c>
    </row>
    <row r="45" spans="1:12" s="51" customFormat="1" ht="18" customHeight="1">
      <c r="A45" s="31"/>
      <c r="B45" s="44"/>
      <c r="C45" s="44" t="s">
        <v>4</v>
      </c>
      <c r="D45" s="52">
        <f>AVERAGE('T2.0.2.1ปกติต้น'!D45,'T2.0.2.2ปกติปลาย'!D45)</f>
        <v>1.9166666666666665</v>
      </c>
      <c r="E45" s="53">
        <f>AVERAGE('T2.0.2.1ปกติต้น'!E45,'T2.0.2.2ปกติปลาย'!E45)</f>
        <v>0</v>
      </c>
      <c r="F45" s="53">
        <f>AVERAGE('T2.0.2.1ปกติต้น'!F45,'T2.0.2.2ปกติปลาย'!F45)</f>
        <v>0</v>
      </c>
      <c r="G45" s="53">
        <f>AVERAGE('T2.0.2.1ปกติต้น'!G45,'T2.0.2.2ปกติปลาย'!G45)</f>
        <v>0</v>
      </c>
      <c r="H45" s="53">
        <f>AVERAGE('T2.0.2.1ปกติต้น'!H45,'T2.0.2.2ปกติปลาย'!H45)</f>
        <v>0</v>
      </c>
      <c r="I45" s="53">
        <f>AVERAGE('T2.0.2.1ปกติต้น'!I45,'T2.0.2.2ปกติปลาย'!I45)</f>
        <v>0</v>
      </c>
      <c r="J45" s="53">
        <f>AVERAGE('T2.0.2.1ปกติต้น'!J45,'T2.0.2.2ปกติปลาย'!J45)</f>
        <v>84.66666666666667</v>
      </c>
      <c r="K45" s="53">
        <f>AVERAGE('T2.0.2.1ปกติต้น'!K45,'T2.0.2.2ปกติปลาย'!K45)</f>
        <v>0</v>
      </c>
      <c r="L45" s="54">
        <f>AVERAGE('T2.0.2.1ปกติต้น'!L45,'T2.0.2.2ปกติปลาย'!L45)</f>
        <v>86.58333333333334</v>
      </c>
    </row>
    <row r="46" spans="1:13" s="51" customFormat="1" ht="18" customHeight="1">
      <c r="A46" s="58"/>
      <c r="B46" s="59" t="s">
        <v>5</v>
      </c>
      <c r="C46" s="59"/>
      <c r="D46" s="60">
        <f>AVERAGE('T2.0.2.1ปกติต้น'!D46,'T2.0.2.2ปกติปลาย'!D46)</f>
        <v>1.9166666666666665</v>
      </c>
      <c r="E46" s="61">
        <f>AVERAGE('T2.0.2.1ปกติต้น'!E46,'T2.0.2.2ปกติปลาย'!E46)</f>
        <v>0</v>
      </c>
      <c r="F46" s="61">
        <f>AVERAGE('T2.0.2.1ปกติต้น'!F46,'T2.0.2.2ปกติปลาย'!F46)</f>
        <v>0</v>
      </c>
      <c r="G46" s="61">
        <f>AVERAGE('T2.0.2.1ปกติต้น'!G46,'T2.0.2.2ปกติปลาย'!G46)</f>
        <v>0</v>
      </c>
      <c r="H46" s="61">
        <f>AVERAGE('T2.0.2.1ปกติต้น'!H46,'T2.0.2.2ปกติปลาย'!H46)</f>
        <v>0</v>
      </c>
      <c r="I46" s="61">
        <f>AVERAGE('T2.0.2.1ปกติต้น'!I46,'T2.0.2.2ปกติปลาย'!I46)</f>
        <v>0</v>
      </c>
      <c r="J46" s="61">
        <f>AVERAGE('T2.0.2.1ปกติต้น'!J46,'T2.0.2.2ปกติปลาย'!J46)</f>
        <v>84.66666666666667</v>
      </c>
      <c r="K46" s="61">
        <f>AVERAGE('T2.0.2.1ปกติต้น'!K46,'T2.0.2.2ปกติปลาย'!K46)</f>
        <v>0</v>
      </c>
      <c r="L46" s="62">
        <f>AVERAGE('T2.0.2.1ปกติต้น'!L46,'T2.0.2.2ปกติปลาย'!L46)</f>
        <v>86.58333333333334</v>
      </c>
      <c r="M46" s="26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5" r:id="rId1"/>
  <rowBreaks count="1" manualBreakCount="1">
    <brk id="2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M46"/>
  <sheetViews>
    <sheetView showGridLines="0" zoomScalePageLayoutView="0" workbookViewId="0" topLeftCell="A1">
      <selection activeCell="D5" sqref="D5:L10"/>
    </sheetView>
  </sheetViews>
  <sheetFormatPr defaultColWidth="9.140625" defaultRowHeight="18" customHeight="1"/>
  <cols>
    <col min="1" max="1" width="31.421875" style="25" customWidth="1"/>
    <col min="2" max="2" width="8.57421875" style="25" bestFit="1" customWidth="1"/>
    <col min="3" max="3" width="8.421875" style="25" bestFit="1" customWidth="1"/>
    <col min="4" max="4" width="12.28125" style="25" bestFit="1" customWidth="1"/>
    <col min="5" max="5" width="12.00390625" style="25" bestFit="1" customWidth="1"/>
    <col min="6" max="6" width="10.8515625" style="25" bestFit="1" customWidth="1"/>
    <col min="7" max="7" width="9.421875" style="25" bestFit="1" customWidth="1"/>
    <col min="8" max="8" width="9.140625" style="25" bestFit="1" customWidth="1"/>
    <col min="9" max="9" width="10.140625" style="25" bestFit="1" customWidth="1"/>
    <col min="10" max="10" width="16.57421875" style="25" bestFit="1" customWidth="1"/>
    <col min="11" max="11" width="18.140625" style="25" bestFit="1" customWidth="1"/>
    <col min="12" max="12" width="11.57421875" style="25" customWidth="1"/>
    <col min="13" max="13" width="9.28125" style="25" bestFit="1" customWidth="1"/>
    <col min="14" max="16384" width="9.140625" style="25" customWidth="1"/>
  </cols>
  <sheetData>
    <row r="1" spans="1:12" s="116" customFormat="1" ht="18.75">
      <c r="A1" s="113" t="s">
        <v>37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8.75">
      <c r="A2" s="23"/>
      <c r="B2" s="24"/>
      <c r="C2" s="24"/>
      <c r="D2" s="23"/>
      <c r="E2" s="23"/>
      <c r="F2" s="23"/>
      <c r="G2" s="23"/>
      <c r="H2" s="23"/>
      <c r="I2" s="23"/>
      <c r="J2" s="23"/>
      <c r="K2" s="23"/>
      <c r="L2" s="23"/>
    </row>
    <row r="3" spans="1:12" ht="18.75">
      <c r="A3" s="156" t="s">
        <v>26</v>
      </c>
      <c r="B3" s="157" t="s">
        <v>6</v>
      </c>
      <c r="C3" s="156" t="s">
        <v>7</v>
      </c>
      <c r="D3" s="158" t="s">
        <v>8</v>
      </c>
      <c r="E3" s="159"/>
      <c r="F3" s="159"/>
      <c r="G3" s="159"/>
      <c r="H3" s="159"/>
      <c r="I3" s="159"/>
      <c r="J3" s="159"/>
      <c r="K3" s="159"/>
      <c r="L3" s="160"/>
    </row>
    <row r="4" spans="1:12" ht="18.75">
      <c r="A4" s="161"/>
      <c r="B4" s="162" t="s">
        <v>9</v>
      </c>
      <c r="C4" s="163" t="s">
        <v>10</v>
      </c>
      <c r="D4" s="164" t="s">
        <v>11</v>
      </c>
      <c r="E4" s="165" t="s">
        <v>12</v>
      </c>
      <c r="F4" s="165" t="s">
        <v>13</v>
      </c>
      <c r="G4" s="165" t="s">
        <v>14</v>
      </c>
      <c r="H4" s="165" t="s">
        <v>15</v>
      </c>
      <c r="I4" s="165" t="s">
        <v>16</v>
      </c>
      <c r="J4" s="166" t="s">
        <v>17</v>
      </c>
      <c r="K4" s="166" t="s">
        <v>18</v>
      </c>
      <c r="L4" s="167" t="s">
        <v>2</v>
      </c>
    </row>
    <row r="5" spans="1:12" s="22" customFormat="1" ht="18.75">
      <c r="A5" s="145" t="s">
        <v>25</v>
      </c>
      <c r="B5" s="145" t="s">
        <v>0</v>
      </c>
      <c r="C5" s="145" t="s">
        <v>0</v>
      </c>
      <c r="D5" s="146">
        <f aca="true" t="shared" si="0" ref="D5:L5">+D11+D17+D23+D29+D35+D41</f>
        <v>2072.256302521009</v>
      </c>
      <c r="E5" s="147">
        <f t="shared" si="0"/>
        <v>44</v>
      </c>
      <c r="F5" s="147">
        <f t="shared" si="0"/>
        <v>1394.4579831932774</v>
      </c>
      <c r="G5" s="147">
        <f t="shared" si="0"/>
        <v>1582.731092436975</v>
      </c>
      <c r="H5" s="147">
        <f t="shared" si="0"/>
        <v>1116.563025210084</v>
      </c>
      <c r="I5" s="147">
        <f t="shared" si="0"/>
        <v>15.352941176470587</v>
      </c>
      <c r="J5" s="148">
        <f t="shared" si="0"/>
        <v>0</v>
      </c>
      <c r="K5" s="148">
        <f t="shared" si="0"/>
        <v>240.88235294117646</v>
      </c>
      <c r="L5" s="149">
        <f t="shared" si="0"/>
        <v>6466.2436974789925</v>
      </c>
    </row>
    <row r="6" spans="1:12" s="22" customFormat="1" ht="18.75">
      <c r="A6" s="150"/>
      <c r="B6" s="145"/>
      <c r="C6" s="145" t="s">
        <v>1</v>
      </c>
      <c r="D6" s="146">
        <f aca="true" t="shared" si="1" ref="D6:L6">+D12+D18+D24+D30+D36+D42</f>
        <v>4.882352941176471</v>
      </c>
      <c r="E6" s="147">
        <f t="shared" si="1"/>
        <v>0</v>
      </c>
      <c r="F6" s="147">
        <f t="shared" si="1"/>
        <v>1.1176470588235294</v>
      </c>
      <c r="G6" s="147">
        <f t="shared" si="1"/>
        <v>0.17647058823529413</v>
      </c>
      <c r="H6" s="147">
        <f t="shared" si="1"/>
        <v>0</v>
      </c>
      <c r="I6" s="147">
        <f t="shared" si="1"/>
        <v>0</v>
      </c>
      <c r="J6" s="148">
        <f t="shared" si="1"/>
        <v>2.8235294117647056</v>
      </c>
      <c r="K6" s="148">
        <f t="shared" si="1"/>
        <v>0</v>
      </c>
      <c r="L6" s="149">
        <f t="shared" si="1"/>
        <v>9</v>
      </c>
    </row>
    <row r="7" spans="1:12" s="22" customFormat="1" ht="18.75">
      <c r="A7" s="150"/>
      <c r="B7" s="145"/>
      <c r="C7" s="145" t="s">
        <v>2</v>
      </c>
      <c r="D7" s="146">
        <f aca="true" t="shared" si="2" ref="D7:L7">+D13+D19+D25+D31+D37+D43</f>
        <v>2077.1386554621854</v>
      </c>
      <c r="E7" s="147">
        <f t="shared" si="2"/>
        <v>44</v>
      </c>
      <c r="F7" s="147">
        <f t="shared" si="2"/>
        <v>1395.5756302521013</v>
      </c>
      <c r="G7" s="147">
        <f t="shared" si="2"/>
        <v>1582.9075630252103</v>
      </c>
      <c r="H7" s="147">
        <f t="shared" si="2"/>
        <v>1116.563025210084</v>
      </c>
      <c r="I7" s="147">
        <f t="shared" si="2"/>
        <v>15.352941176470587</v>
      </c>
      <c r="J7" s="148">
        <f t="shared" si="2"/>
        <v>2.8235294117647056</v>
      </c>
      <c r="K7" s="148">
        <f t="shared" si="2"/>
        <v>240.88235294117646</v>
      </c>
      <c r="L7" s="149">
        <f t="shared" si="2"/>
        <v>6475.243697478993</v>
      </c>
    </row>
    <row r="8" spans="1:12" s="22" customFormat="1" ht="18.75">
      <c r="A8" s="150"/>
      <c r="B8" s="145" t="s">
        <v>3</v>
      </c>
      <c r="C8" s="145" t="s">
        <v>1</v>
      </c>
      <c r="D8" s="146">
        <f aca="true" t="shared" si="3" ref="D8:L8">+D14+D20+D26+D32+D38+D44</f>
        <v>189.5</v>
      </c>
      <c r="E8" s="147">
        <f t="shared" si="3"/>
        <v>0</v>
      </c>
      <c r="F8" s="147">
        <f t="shared" si="3"/>
        <v>55.75</v>
      </c>
      <c r="G8" s="147">
        <f t="shared" si="3"/>
        <v>35.25</v>
      </c>
      <c r="H8" s="147">
        <f t="shared" si="3"/>
        <v>0</v>
      </c>
      <c r="I8" s="147">
        <f t="shared" si="3"/>
        <v>0.5</v>
      </c>
      <c r="J8" s="148">
        <f t="shared" si="3"/>
        <v>73.83333333333334</v>
      </c>
      <c r="K8" s="148">
        <f t="shared" si="3"/>
        <v>15.75</v>
      </c>
      <c r="L8" s="149">
        <f t="shared" si="3"/>
        <v>370.5833333333333</v>
      </c>
    </row>
    <row r="9" spans="1:12" s="22" customFormat="1" ht="18.75">
      <c r="A9" s="150"/>
      <c r="B9" s="145"/>
      <c r="C9" s="145" t="s">
        <v>4</v>
      </c>
      <c r="D9" s="146">
        <f aca="true" t="shared" si="4" ref="D9:L9">+D15+D21+D27+D33+D39+D45</f>
        <v>379</v>
      </c>
      <c r="E9" s="147">
        <f t="shared" si="4"/>
        <v>0</v>
      </c>
      <c r="F9" s="147">
        <f t="shared" si="4"/>
        <v>111.5</v>
      </c>
      <c r="G9" s="147">
        <f t="shared" si="4"/>
        <v>68.4</v>
      </c>
      <c r="H9" s="147">
        <f t="shared" si="4"/>
        <v>0</v>
      </c>
      <c r="I9" s="147">
        <f t="shared" si="4"/>
        <v>1</v>
      </c>
      <c r="J9" s="148">
        <f t="shared" si="4"/>
        <v>134.31666666666666</v>
      </c>
      <c r="K9" s="148">
        <f t="shared" si="4"/>
        <v>31.5</v>
      </c>
      <c r="L9" s="149">
        <f t="shared" si="4"/>
        <v>725.7166666666666</v>
      </c>
    </row>
    <row r="10" spans="1:13" s="22" customFormat="1" ht="18.75">
      <c r="A10" s="150"/>
      <c r="B10" s="151" t="s">
        <v>5</v>
      </c>
      <c r="C10" s="151"/>
      <c r="D10" s="146">
        <f aca="true" t="shared" si="5" ref="D10:L10">+D16+D22+D28+D34+D40+D46</f>
        <v>2456.138655462185</v>
      </c>
      <c r="E10" s="147">
        <f t="shared" si="5"/>
        <v>44</v>
      </c>
      <c r="F10" s="147">
        <f t="shared" si="5"/>
        <v>1507.075630252101</v>
      </c>
      <c r="G10" s="147">
        <f t="shared" si="5"/>
        <v>1651.3075630252101</v>
      </c>
      <c r="H10" s="147">
        <f t="shared" si="5"/>
        <v>1116.563025210084</v>
      </c>
      <c r="I10" s="147">
        <f t="shared" si="5"/>
        <v>16.352941176470587</v>
      </c>
      <c r="J10" s="148">
        <f t="shared" si="5"/>
        <v>137.14019607843136</v>
      </c>
      <c r="K10" s="148">
        <f t="shared" si="5"/>
        <v>272.38235294117646</v>
      </c>
      <c r="L10" s="149">
        <f t="shared" si="5"/>
        <v>7200.96036414566</v>
      </c>
      <c r="M10" s="26"/>
    </row>
    <row r="11" spans="1:12" ht="18" customHeight="1">
      <c r="A11" s="27" t="s">
        <v>22</v>
      </c>
      <c r="B11" s="27" t="s">
        <v>0</v>
      </c>
      <c r="C11" s="27" t="s">
        <v>0</v>
      </c>
      <c r="D11" s="28">
        <v>1035.0123674279687</v>
      </c>
      <c r="E11" s="29">
        <v>0</v>
      </c>
      <c r="F11" s="29">
        <v>36.2794609482589</v>
      </c>
      <c r="G11" s="29">
        <v>33.20936991397349</v>
      </c>
      <c r="H11" s="29">
        <v>103.83212311984691</v>
      </c>
      <c r="I11" s="29">
        <v>0</v>
      </c>
      <c r="J11" s="29">
        <v>0</v>
      </c>
      <c r="K11" s="29">
        <v>2.0454545454545454</v>
      </c>
      <c r="L11" s="30">
        <v>1210.3787759555025</v>
      </c>
    </row>
    <row r="12" spans="1:12" ht="18" customHeight="1">
      <c r="A12" s="31"/>
      <c r="B12" s="32"/>
      <c r="C12" s="32" t="s">
        <v>1</v>
      </c>
      <c r="D12" s="33">
        <v>3.4705882352941178</v>
      </c>
      <c r="E12" s="34">
        <v>0</v>
      </c>
      <c r="F12" s="34">
        <v>0</v>
      </c>
      <c r="G12" s="34">
        <v>0.17647058823529413</v>
      </c>
      <c r="H12" s="34">
        <v>0</v>
      </c>
      <c r="I12" s="34">
        <v>0</v>
      </c>
      <c r="J12" s="34">
        <v>0.17647058823529413</v>
      </c>
      <c r="K12" s="34">
        <v>0</v>
      </c>
      <c r="L12" s="35">
        <v>3.823529411764706</v>
      </c>
    </row>
    <row r="13" spans="1:12" ht="18" customHeight="1">
      <c r="A13" s="31"/>
      <c r="B13" s="32"/>
      <c r="C13" s="32" t="s">
        <v>2</v>
      </c>
      <c r="D13" s="33">
        <v>1038.4829556632628</v>
      </c>
      <c r="E13" s="34">
        <v>0</v>
      </c>
      <c r="F13" s="34">
        <v>36.2794609482589</v>
      </c>
      <c r="G13" s="34">
        <v>33.38584050220879</v>
      </c>
      <c r="H13" s="34">
        <v>103.83212311984691</v>
      </c>
      <c r="I13" s="34">
        <v>0</v>
      </c>
      <c r="J13" s="34">
        <v>0.17647058823529413</v>
      </c>
      <c r="K13" s="34">
        <v>2.0454545454545454</v>
      </c>
      <c r="L13" s="35">
        <v>1214.2023053672672</v>
      </c>
    </row>
    <row r="14" spans="1:12" ht="18" customHeight="1">
      <c r="A14" s="31"/>
      <c r="B14" s="32" t="s">
        <v>3</v>
      </c>
      <c r="C14" s="32" t="s">
        <v>1</v>
      </c>
      <c r="D14" s="33">
        <v>188</v>
      </c>
      <c r="E14" s="34">
        <v>0</v>
      </c>
      <c r="F14" s="34">
        <v>1</v>
      </c>
      <c r="G14" s="34">
        <v>0.75</v>
      </c>
      <c r="H14" s="34">
        <v>0</v>
      </c>
      <c r="I14" s="34">
        <v>0</v>
      </c>
      <c r="J14" s="34">
        <v>2.25</v>
      </c>
      <c r="K14" s="34">
        <v>0</v>
      </c>
      <c r="L14" s="35">
        <v>192</v>
      </c>
    </row>
    <row r="15" spans="1:12" ht="18" customHeight="1">
      <c r="A15" s="31"/>
      <c r="B15" s="32"/>
      <c r="C15" s="32" t="s">
        <v>4</v>
      </c>
      <c r="D15" s="33">
        <v>376</v>
      </c>
      <c r="E15" s="34">
        <v>0</v>
      </c>
      <c r="F15" s="34">
        <v>2</v>
      </c>
      <c r="G15" s="34">
        <v>1.5</v>
      </c>
      <c r="H15" s="34">
        <v>0</v>
      </c>
      <c r="I15" s="34">
        <v>0</v>
      </c>
      <c r="J15" s="34">
        <v>4.5</v>
      </c>
      <c r="K15" s="34">
        <v>0</v>
      </c>
      <c r="L15" s="35">
        <v>384</v>
      </c>
    </row>
    <row r="16" spans="1:13" ht="18" customHeight="1">
      <c r="A16" s="36"/>
      <c r="B16" s="37" t="s">
        <v>5</v>
      </c>
      <c r="C16" s="37"/>
      <c r="D16" s="38">
        <v>1414.4829556632626</v>
      </c>
      <c r="E16" s="39">
        <v>0</v>
      </c>
      <c r="F16" s="39">
        <v>38.2794609482589</v>
      </c>
      <c r="G16" s="39">
        <v>34.88584050220879</v>
      </c>
      <c r="H16" s="39">
        <v>103.83212311984691</v>
      </c>
      <c r="I16" s="39">
        <v>0</v>
      </c>
      <c r="J16" s="39">
        <v>4.676470588235294</v>
      </c>
      <c r="K16" s="39">
        <v>2.0454545454545454</v>
      </c>
      <c r="L16" s="40">
        <v>1598.2023053672672</v>
      </c>
      <c r="M16" s="26"/>
    </row>
    <row r="17" spans="1:12" s="24" customFormat="1" ht="18" customHeight="1">
      <c r="A17" s="32" t="s">
        <v>23</v>
      </c>
      <c r="B17" s="32" t="s">
        <v>0</v>
      </c>
      <c r="C17" s="32" t="s">
        <v>0</v>
      </c>
      <c r="D17" s="33">
        <v>0</v>
      </c>
      <c r="E17" s="34">
        <v>0</v>
      </c>
      <c r="F17" s="34">
        <v>766.1176470588236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5">
        <v>766.1176470588236</v>
      </c>
    </row>
    <row r="18" spans="1:12" s="24" customFormat="1" ht="18" customHeight="1">
      <c r="A18" s="31"/>
      <c r="B18" s="32"/>
      <c r="C18" s="32" t="s">
        <v>1</v>
      </c>
      <c r="D18" s="33">
        <v>0</v>
      </c>
      <c r="E18" s="34">
        <v>0</v>
      </c>
      <c r="F18" s="34">
        <v>0.35294117647058826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5">
        <v>0.35294117647058826</v>
      </c>
    </row>
    <row r="19" spans="1:12" s="24" customFormat="1" ht="18" customHeight="1">
      <c r="A19" s="31"/>
      <c r="B19" s="32"/>
      <c r="C19" s="32" t="s">
        <v>2</v>
      </c>
      <c r="D19" s="33">
        <v>0</v>
      </c>
      <c r="E19" s="34">
        <v>0</v>
      </c>
      <c r="F19" s="34">
        <v>766.4705882352944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5">
        <v>766.4705882352944</v>
      </c>
    </row>
    <row r="20" spans="1:12" s="24" customFormat="1" ht="18" customHeight="1">
      <c r="A20" s="31"/>
      <c r="B20" s="32" t="s">
        <v>3</v>
      </c>
      <c r="C20" s="32" t="s">
        <v>1</v>
      </c>
      <c r="D20" s="33">
        <v>0</v>
      </c>
      <c r="E20" s="34">
        <v>0</v>
      </c>
      <c r="F20" s="34">
        <v>54.5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5">
        <v>54.5</v>
      </c>
    </row>
    <row r="21" spans="1:12" s="24" customFormat="1" ht="18" customHeight="1">
      <c r="A21" s="31"/>
      <c r="B21" s="32"/>
      <c r="C21" s="32" t="s">
        <v>4</v>
      </c>
      <c r="D21" s="33">
        <v>0</v>
      </c>
      <c r="E21" s="34">
        <v>0</v>
      </c>
      <c r="F21" s="34">
        <v>109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5">
        <v>109</v>
      </c>
    </row>
    <row r="22" spans="1:13" s="24" customFormat="1" ht="18" customHeight="1">
      <c r="A22" s="31"/>
      <c r="B22" s="41" t="s">
        <v>5</v>
      </c>
      <c r="C22" s="41"/>
      <c r="D22" s="33">
        <v>0</v>
      </c>
      <c r="E22" s="34">
        <v>0</v>
      </c>
      <c r="F22" s="34">
        <v>875.4705882352943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5">
        <v>875.4705882352943</v>
      </c>
      <c r="M22" s="26"/>
    </row>
    <row r="23" spans="1:12" s="24" customFormat="1" ht="18" customHeight="1">
      <c r="A23" s="42" t="s">
        <v>19</v>
      </c>
      <c r="B23" s="42" t="s">
        <v>0</v>
      </c>
      <c r="C23" s="42" t="s">
        <v>0</v>
      </c>
      <c r="D23" s="28">
        <v>992.6915616352959</v>
      </c>
      <c r="E23" s="29">
        <v>44</v>
      </c>
      <c r="F23" s="29">
        <v>544.5463590118324</v>
      </c>
      <c r="G23" s="29">
        <v>1488.771996545654</v>
      </c>
      <c r="H23" s="29">
        <v>440.7896413049866</v>
      </c>
      <c r="I23" s="29">
        <v>15.352941176470587</v>
      </c>
      <c r="J23" s="29">
        <v>0</v>
      </c>
      <c r="K23" s="29">
        <v>111.24866310160428</v>
      </c>
      <c r="L23" s="30">
        <v>3637.401162775844</v>
      </c>
    </row>
    <row r="24" spans="1:12" s="24" customFormat="1" ht="18" customHeight="1">
      <c r="A24" s="43"/>
      <c r="B24" s="44"/>
      <c r="C24" s="44" t="s">
        <v>1</v>
      </c>
      <c r="D24" s="33">
        <v>1.411764705882353</v>
      </c>
      <c r="E24" s="34">
        <v>0</v>
      </c>
      <c r="F24" s="34">
        <v>0.7058823529411765</v>
      </c>
      <c r="G24" s="34">
        <v>0</v>
      </c>
      <c r="H24" s="34">
        <v>0</v>
      </c>
      <c r="I24" s="34">
        <v>0</v>
      </c>
      <c r="J24" s="34">
        <v>2.6470588235294117</v>
      </c>
      <c r="K24" s="34">
        <v>0</v>
      </c>
      <c r="L24" s="35">
        <v>4.764705882352942</v>
      </c>
    </row>
    <row r="25" spans="1:12" s="24" customFormat="1" ht="18" customHeight="1">
      <c r="A25" s="43"/>
      <c r="B25" s="44"/>
      <c r="C25" s="44" t="s">
        <v>2</v>
      </c>
      <c r="D25" s="33">
        <v>994.1033263411783</v>
      </c>
      <c r="E25" s="34">
        <v>44</v>
      </c>
      <c r="F25" s="34">
        <v>545.2522413647735</v>
      </c>
      <c r="G25" s="34">
        <v>1488.771996545654</v>
      </c>
      <c r="H25" s="34">
        <v>440.7896413049866</v>
      </c>
      <c r="I25" s="34">
        <v>15.352941176470587</v>
      </c>
      <c r="J25" s="34">
        <v>2.6470588235294117</v>
      </c>
      <c r="K25" s="34">
        <v>111.24866310160428</v>
      </c>
      <c r="L25" s="35">
        <v>3642.1658686581977</v>
      </c>
    </row>
    <row r="26" spans="1:12" s="24" customFormat="1" ht="18" customHeight="1">
      <c r="A26" s="43"/>
      <c r="B26" s="44" t="s">
        <v>3</v>
      </c>
      <c r="C26" s="44" t="s">
        <v>1</v>
      </c>
      <c r="D26" s="33">
        <v>0</v>
      </c>
      <c r="E26" s="34">
        <v>0</v>
      </c>
      <c r="F26" s="34">
        <v>0.25</v>
      </c>
      <c r="G26" s="34">
        <v>34.5</v>
      </c>
      <c r="H26" s="34">
        <v>0</v>
      </c>
      <c r="I26" s="34">
        <v>0.5</v>
      </c>
      <c r="J26" s="34">
        <v>1.75</v>
      </c>
      <c r="K26" s="34">
        <v>0</v>
      </c>
      <c r="L26" s="35">
        <v>37</v>
      </c>
    </row>
    <row r="27" spans="1:12" s="24" customFormat="1" ht="18" customHeight="1">
      <c r="A27" s="43"/>
      <c r="B27" s="44"/>
      <c r="C27" s="44" t="s">
        <v>4</v>
      </c>
      <c r="D27" s="33">
        <v>0</v>
      </c>
      <c r="E27" s="34">
        <v>0</v>
      </c>
      <c r="F27" s="34">
        <v>0.5</v>
      </c>
      <c r="G27" s="34">
        <v>66.9</v>
      </c>
      <c r="H27" s="34">
        <v>0</v>
      </c>
      <c r="I27" s="34">
        <v>1</v>
      </c>
      <c r="J27" s="34">
        <v>3.4</v>
      </c>
      <c r="K27" s="34">
        <v>0</v>
      </c>
      <c r="L27" s="35">
        <v>71.8</v>
      </c>
    </row>
    <row r="28" spans="1:13" s="24" customFormat="1" ht="18" customHeight="1">
      <c r="A28" s="45"/>
      <c r="B28" s="46" t="s">
        <v>5</v>
      </c>
      <c r="C28" s="46"/>
      <c r="D28" s="38">
        <v>994.1033263411783</v>
      </c>
      <c r="E28" s="39">
        <v>44</v>
      </c>
      <c r="F28" s="39">
        <v>545.7522413647735</v>
      </c>
      <c r="G28" s="39">
        <v>1555.6719965456539</v>
      </c>
      <c r="H28" s="39">
        <v>440.7896413049866</v>
      </c>
      <c r="I28" s="39">
        <v>16.352941176470587</v>
      </c>
      <c r="J28" s="39">
        <v>6.047058823529412</v>
      </c>
      <c r="K28" s="39">
        <v>111.24866310160428</v>
      </c>
      <c r="L28" s="40">
        <v>3713.965868658197</v>
      </c>
      <c r="M28" s="26"/>
    </row>
    <row r="29" spans="1:12" s="24" customFormat="1" ht="18" customHeight="1">
      <c r="A29" s="44" t="s">
        <v>20</v>
      </c>
      <c r="B29" s="44" t="s">
        <v>0</v>
      </c>
      <c r="C29" s="44" t="s">
        <v>0</v>
      </c>
      <c r="D29" s="33">
        <v>44.55237345774428</v>
      </c>
      <c r="E29" s="34">
        <v>0</v>
      </c>
      <c r="F29" s="34">
        <v>47.514516174362704</v>
      </c>
      <c r="G29" s="34">
        <v>60.74972597734746</v>
      </c>
      <c r="H29" s="34">
        <v>571.9412607852506</v>
      </c>
      <c r="I29" s="34">
        <v>0</v>
      </c>
      <c r="J29" s="34">
        <v>0</v>
      </c>
      <c r="K29" s="34">
        <v>14.176470588235292</v>
      </c>
      <c r="L29" s="35">
        <v>738.9343469829404</v>
      </c>
    </row>
    <row r="30" spans="1:12" s="24" customFormat="1" ht="18" customHeight="1">
      <c r="A30" s="43"/>
      <c r="B30" s="44"/>
      <c r="C30" s="44" t="s">
        <v>1</v>
      </c>
      <c r="D30" s="33">
        <v>0</v>
      </c>
      <c r="E30" s="34">
        <v>0</v>
      </c>
      <c r="F30" s="34">
        <v>0.058823529411764705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5">
        <v>0.058823529411764705</v>
      </c>
    </row>
    <row r="31" spans="1:12" s="24" customFormat="1" ht="18" customHeight="1">
      <c r="A31" s="43"/>
      <c r="B31" s="44"/>
      <c r="C31" s="44" t="s">
        <v>2</v>
      </c>
      <c r="D31" s="33">
        <v>44.55237345774428</v>
      </c>
      <c r="E31" s="34">
        <v>0</v>
      </c>
      <c r="F31" s="34">
        <v>47.573339703774465</v>
      </c>
      <c r="G31" s="34">
        <v>60.74972597734746</v>
      </c>
      <c r="H31" s="34">
        <v>571.9412607852506</v>
      </c>
      <c r="I31" s="34">
        <v>0</v>
      </c>
      <c r="J31" s="34">
        <v>0</v>
      </c>
      <c r="K31" s="34">
        <v>14.176470588235292</v>
      </c>
      <c r="L31" s="35">
        <v>738.9931705123522</v>
      </c>
    </row>
    <row r="32" spans="1:12" s="24" customFormat="1" ht="18" customHeight="1">
      <c r="A32" s="43"/>
      <c r="B32" s="44" t="s">
        <v>3</v>
      </c>
      <c r="C32" s="44" t="s">
        <v>1</v>
      </c>
      <c r="D32" s="33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26.5</v>
      </c>
      <c r="K32" s="34">
        <v>0</v>
      </c>
      <c r="L32" s="35">
        <v>26.5</v>
      </c>
    </row>
    <row r="33" spans="1:12" s="24" customFormat="1" ht="18" customHeight="1">
      <c r="A33" s="43"/>
      <c r="B33" s="44"/>
      <c r="C33" s="44" t="s">
        <v>4</v>
      </c>
      <c r="D33" s="33">
        <f aca="true" t="shared" si="6" ref="D33:L33">+D32*1.5</f>
        <v>0</v>
      </c>
      <c r="E33" s="34">
        <f t="shared" si="6"/>
        <v>0</v>
      </c>
      <c r="F33" s="34">
        <f t="shared" si="6"/>
        <v>0</v>
      </c>
      <c r="G33" s="34">
        <f t="shared" si="6"/>
        <v>0</v>
      </c>
      <c r="H33" s="34">
        <f t="shared" si="6"/>
        <v>0</v>
      </c>
      <c r="I33" s="34">
        <f t="shared" si="6"/>
        <v>0</v>
      </c>
      <c r="J33" s="34">
        <f t="shared" si="6"/>
        <v>39.75</v>
      </c>
      <c r="K33" s="34">
        <f t="shared" si="6"/>
        <v>0</v>
      </c>
      <c r="L33" s="35">
        <f t="shared" si="6"/>
        <v>39.75</v>
      </c>
    </row>
    <row r="34" spans="1:13" s="24" customFormat="1" ht="18" customHeight="1">
      <c r="A34" s="43"/>
      <c r="B34" s="47" t="s">
        <v>5</v>
      </c>
      <c r="C34" s="47"/>
      <c r="D34" s="33">
        <f aca="true" t="shared" si="7" ref="D34:L34">+D31+D33</f>
        <v>44.55237345774428</v>
      </c>
      <c r="E34" s="34">
        <f t="shared" si="7"/>
        <v>0</v>
      </c>
      <c r="F34" s="34">
        <f t="shared" si="7"/>
        <v>47.573339703774465</v>
      </c>
      <c r="G34" s="34">
        <f t="shared" si="7"/>
        <v>60.74972597734746</v>
      </c>
      <c r="H34" s="34">
        <f t="shared" si="7"/>
        <v>571.9412607852506</v>
      </c>
      <c r="I34" s="34">
        <f t="shared" si="7"/>
        <v>0</v>
      </c>
      <c r="J34" s="34">
        <f t="shared" si="7"/>
        <v>39.75</v>
      </c>
      <c r="K34" s="34">
        <f t="shared" si="7"/>
        <v>14.176470588235292</v>
      </c>
      <c r="L34" s="35">
        <f t="shared" si="7"/>
        <v>778.7431705123522</v>
      </c>
      <c r="M34" s="26"/>
    </row>
    <row r="35" spans="1:12" s="51" customFormat="1" ht="18" customHeight="1">
      <c r="A35" s="27" t="s">
        <v>21</v>
      </c>
      <c r="B35" s="42" t="s">
        <v>0</v>
      </c>
      <c r="C35" s="42" t="s">
        <v>0</v>
      </c>
      <c r="D35" s="48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113.41176470588235</v>
      </c>
      <c r="L35" s="50">
        <v>113.41176470588235</v>
      </c>
    </row>
    <row r="36" spans="1:12" s="51" customFormat="1" ht="18" customHeight="1">
      <c r="A36" s="31"/>
      <c r="B36" s="44"/>
      <c r="C36" s="44" t="s">
        <v>1</v>
      </c>
      <c r="D36" s="52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4">
        <v>0</v>
      </c>
    </row>
    <row r="37" spans="1:12" s="51" customFormat="1" ht="18" customHeight="1">
      <c r="A37" s="31"/>
      <c r="B37" s="44"/>
      <c r="C37" s="44" t="s">
        <v>2</v>
      </c>
      <c r="D37" s="52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113.41176470588235</v>
      </c>
      <c r="L37" s="54">
        <v>113.41176470588235</v>
      </c>
    </row>
    <row r="38" spans="1:12" s="51" customFormat="1" ht="18" customHeight="1">
      <c r="A38" s="31"/>
      <c r="B38" s="44" t="s">
        <v>3</v>
      </c>
      <c r="C38" s="44" t="s">
        <v>1</v>
      </c>
      <c r="D38" s="52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15.75</v>
      </c>
      <c r="L38" s="54">
        <v>15.75</v>
      </c>
    </row>
    <row r="39" spans="1:12" s="51" customFormat="1" ht="18" customHeight="1">
      <c r="A39" s="31"/>
      <c r="B39" s="44"/>
      <c r="C39" s="44" t="s">
        <v>4</v>
      </c>
      <c r="D39" s="52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31.5</v>
      </c>
      <c r="L39" s="54">
        <v>31.5</v>
      </c>
    </row>
    <row r="40" spans="1:13" s="51" customFormat="1" ht="18" customHeight="1">
      <c r="A40" s="36"/>
      <c r="B40" s="46" t="s">
        <v>5</v>
      </c>
      <c r="C40" s="46"/>
      <c r="D40" s="55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144.91176470588235</v>
      </c>
      <c r="L40" s="57">
        <v>144.91176470588235</v>
      </c>
      <c r="M40" s="26"/>
    </row>
    <row r="41" spans="1:12" s="51" customFormat="1" ht="18" customHeight="1">
      <c r="A41" s="27" t="s">
        <v>24</v>
      </c>
      <c r="B41" s="42" t="s">
        <v>0</v>
      </c>
      <c r="C41" s="42" t="s">
        <v>0</v>
      </c>
      <c r="D41" s="48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50">
        <v>0</v>
      </c>
    </row>
    <row r="42" spans="1:12" s="51" customFormat="1" ht="18" customHeight="1">
      <c r="A42" s="31"/>
      <c r="B42" s="44"/>
      <c r="C42" s="44" t="s">
        <v>1</v>
      </c>
      <c r="D42" s="52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4">
        <v>0</v>
      </c>
    </row>
    <row r="43" spans="1:12" s="51" customFormat="1" ht="18" customHeight="1">
      <c r="A43" s="31"/>
      <c r="B43" s="44"/>
      <c r="C43" s="44" t="s">
        <v>2</v>
      </c>
      <c r="D43" s="52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4">
        <v>0</v>
      </c>
    </row>
    <row r="44" spans="1:12" s="51" customFormat="1" ht="18" customHeight="1">
      <c r="A44" s="31"/>
      <c r="B44" s="44" t="s">
        <v>3</v>
      </c>
      <c r="C44" s="44" t="s">
        <v>1</v>
      </c>
      <c r="D44" s="52">
        <v>1.5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43.333333333333336</v>
      </c>
      <c r="K44" s="53">
        <v>0</v>
      </c>
      <c r="L44" s="54">
        <v>44.833333333333336</v>
      </c>
    </row>
    <row r="45" spans="1:12" s="51" customFormat="1" ht="18" customHeight="1">
      <c r="A45" s="31"/>
      <c r="B45" s="44"/>
      <c r="C45" s="44" t="s">
        <v>4</v>
      </c>
      <c r="D45" s="52">
        <v>3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86.66666666666667</v>
      </c>
      <c r="K45" s="53">
        <v>0</v>
      </c>
      <c r="L45" s="54">
        <v>89.66666666666667</v>
      </c>
    </row>
    <row r="46" spans="1:13" s="51" customFormat="1" ht="18" customHeight="1">
      <c r="A46" s="58"/>
      <c r="B46" s="59" t="s">
        <v>5</v>
      </c>
      <c r="C46" s="59"/>
      <c r="D46" s="60">
        <v>3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86.66666666666667</v>
      </c>
      <c r="K46" s="61">
        <v>0</v>
      </c>
      <c r="L46" s="62">
        <v>89.66666666666667</v>
      </c>
      <c r="M46" s="26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5" r:id="rId1"/>
  <rowBreaks count="1" manualBreakCount="1">
    <brk id="2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M46"/>
  <sheetViews>
    <sheetView showGridLines="0" zoomScalePageLayoutView="0" workbookViewId="0" topLeftCell="A1">
      <selection activeCell="E5" sqref="E5:L10"/>
    </sheetView>
  </sheetViews>
  <sheetFormatPr defaultColWidth="9.140625" defaultRowHeight="18" customHeight="1"/>
  <cols>
    <col min="1" max="1" width="31.421875" style="64" customWidth="1"/>
    <col min="2" max="2" width="8.57421875" style="64" bestFit="1" customWidth="1"/>
    <col min="3" max="3" width="8.421875" style="64" bestFit="1" customWidth="1"/>
    <col min="4" max="4" width="12.28125" style="64" bestFit="1" customWidth="1"/>
    <col min="5" max="5" width="12.00390625" style="64" bestFit="1" customWidth="1"/>
    <col min="6" max="6" width="10.8515625" style="64" bestFit="1" customWidth="1"/>
    <col min="7" max="7" width="9.421875" style="64" bestFit="1" customWidth="1"/>
    <col min="8" max="8" width="9.140625" style="64" bestFit="1" customWidth="1"/>
    <col min="9" max="9" width="10.140625" style="64" bestFit="1" customWidth="1"/>
    <col min="10" max="10" width="16.57421875" style="64" bestFit="1" customWidth="1"/>
    <col min="11" max="11" width="18.140625" style="64" bestFit="1" customWidth="1"/>
    <col min="12" max="12" width="11.57421875" style="64" customWidth="1"/>
    <col min="13" max="13" width="9.28125" style="64" bestFit="1" customWidth="1"/>
    <col min="14" max="16384" width="9.140625" style="64" customWidth="1"/>
  </cols>
  <sheetData>
    <row r="1" spans="1:12" s="115" customFormat="1" ht="18.75">
      <c r="A1" s="113" t="s">
        <v>38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8.75">
      <c r="A2" s="23"/>
      <c r="B2" s="24"/>
      <c r="C2" s="24"/>
      <c r="D2" s="23"/>
      <c r="E2" s="23"/>
      <c r="F2" s="23"/>
      <c r="G2" s="23"/>
      <c r="H2" s="23"/>
      <c r="I2" s="23"/>
      <c r="J2" s="23"/>
      <c r="K2" s="23"/>
      <c r="L2" s="23"/>
    </row>
    <row r="3" spans="1:12" ht="18.75">
      <c r="A3" s="156" t="s">
        <v>26</v>
      </c>
      <c r="B3" s="157" t="s">
        <v>6</v>
      </c>
      <c r="C3" s="156" t="s">
        <v>7</v>
      </c>
      <c r="D3" s="168" t="s">
        <v>8</v>
      </c>
      <c r="E3" s="169"/>
      <c r="F3" s="169"/>
      <c r="G3" s="169"/>
      <c r="H3" s="169"/>
      <c r="I3" s="169"/>
      <c r="J3" s="169"/>
      <c r="K3" s="169"/>
      <c r="L3" s="170"/>
    </row>
    <row r="4" spans="1:12" ht="18.75">
      <c r="A4" s="161"/>
      <c r="B4" s="162" t="s">
        <v>9</v>
      </c>
      <c r="C4" s="163" t="s">
        <v>10</v>
      </c>
      <c r="D4" s="171" t="s">
        <v>11</v>
      </c>
      <c r="E4" s="172" t="s">
        <v>12</v>
      </c>
      <c r="F4" s="172" t="s">
        <v>13</v>
      </c>
      <c r="G4" s="172" t="s">
        <v>14</v>
      </c>
      <c r="H4" s="172" t="s">
        <v>15</v>
      </c>
      <c r="I4" s="172" t="s">
        <v>16</v>
      </c>
      <c r="J4" s="173" t="s">
        <v>17</v>
      </c>
      <c r="K4" s="173" t="s">
        <v>18</v>
      </c>
      <c r="L4" s="174" t="s">
        <v>2</v>
      </c>
    </row>
    <row r="5" spans="1:12" s="63" customFormat="1" ht="18.75">
      <c r="A5" s="145" t="s">
        <v>25</v>
      </c>
      <c r="B5" s="145" t="s">
        <v>0</v>
      </c>
      <c r="C5" s="145" t="s">
        <v>0</v>
      </c>
      <c r="D5" s="152">
        <f aca="true" t="shared" si="0" ref="D5:L5">+D11+D17+D23+D29+D35+D41</f>
        <v>1932.8681541582157</v>
      </c>
      <c r="E5" s="153">
        <f t="shared" si="0"/>
        <v>39.20081135902637</v>
      </c>
      <c r="F5" s="153">
        <f t="shared" si="0"/>
        <v>1369.436105476674</v>
      </c>
      <c r="G5" s="153">
        <f t="shared" si="0"/>
        <v>1400.744421906694</v>
      </c>
      <c r="H5" s="153">
        <f t="shared" si="0"/>
        <v>1100.1744421906694</v>
      </c>
      <c r="I5" s="153">
        <f t="shared" si="0"/>
        <v>2.588235294117647</v>
      </c>
      <c r="J5" s="154">
        <f t="shared" si="0"/>
        <v>0</v>
      </c>
      <c r="K5" s="154">
        <f t="shared" si="0"/>
        <v>215.05882352941177</v>
      </c>
      <c r="L5" s="155">
        <f t="shared" si="0"/>
        <v>6060.070993914809</v>
      </c>
    </row>
    <row r="6" spans="1:12" s="63" customFormat="1" ht="18.75">
      <c r="A6" s="150"/>
      <c r="B6" s="145"/>
      <c r="C6" s="145" t="s">
        <v>1</v>
      </c>
      <c r="D6" s="152">
        <f aca="true" t="shared" si="1" ref="D6:L6">+D12+D18+D24+D30+D36+D42</f>
        <v>3.352941176470588</v>
      </c>
      <c r="E6" s="153">
        <f t="shared" si="1"/>
        <v>0</v>
      </c>
      <c r="F6" s="153">
        <f t="shared" si="1"/>
        <v>0.17647058823529413</v>
      </c>
      <c r="G6" s="153">
        <f t="shared" si="1"/>
        <v>0</v>
      </c>
      <c r="H6" s="153">
        <f t="shared" si="1"/>
        <v>0</v>
      </c>
      <c r="I6" s="153">
        <f t="shared" si="1"/>
        <v>0</v>
      </c>
      <c r="J6" s="154">
        <f t="shared" si="1"/>
        <v>0.823529411764706</v>
      </c>
      <c r="K6" s="154">
        <f t="shared" si="1"/>
        <v>0</v>
      </c>
      <c r="L6" s="155">
        <f t="shared" si="1"/>
        <v>4.352941176470588</v>
      </c>
    </row>
    <row r="7" spans="1:12" s="63" customFormat="1" ht="18.75">
      <c r="A7" s="150"/>
      <c r="B7" s="145"/>
      <c r="C7" s="145" t="s">
        <v>2</v>
      </c>
      <c r="D7" s="152">
        <f aca="true" t="shared" si="2" ref="D7:L7">+D13+D19+D25+D31+D37+D43</f>
        <v>1936.2210953346862</v>
      </c>
      <c r="E7" s="153">
        <f t="shared" si="2"/>
        <v>39.20081135902637</v>
      </c>
      <c r="F7" s="153">
        <f t="shared" si="2"/>
        <v>1369.6125760649093</v>
      </c>
      <c r="G7" s="153">
        <f t="shared" si="2"/>
        <v>1400.744421906694</v>
      </c>
      <c r="H7" s="153">
        <f t="shared" si="2"/>
        <v>1100.1744421906694</v>
      </c>
      <c r="I7" s="153">
        <f t="shared" si="2"/>
        <v>2.588235294117647</v>
      </c>
      <c r="J7" s="154">
        <f t="shared" si="2"/>
        <v>0.823529411764706</v>
      </c>
      <c r="K7" s="154">
        <f t="shared" si="2"/>
        <v>215.05882352941177</v>
      </c>
      <c r="L7" s="155">
        <f t="shared" si="2"/>
        <v>6064.423935091279</v>
      </c>
    </row>
    <row r="8" spans="1:12" s="63" customFormat="1" ht="18.75">
      <c r="A8" s="150"/>
      <c r="B8" s="145" t="s">
        <v>3</v>
      </c>
      <c r="C8" s="145" t="s">
        <v>1</v>
      </c>
      <c r="D8" s="152">
        <f aca="true" t="shared" si="3" ref="D8:L8">+D14+D20+D26+D32+D38+D44</f>
        <v>178.25</v>
      </c>
      <c r="E8" s="153">
        <f t="shared" si="3"/>
        <v>0</v>
      </c>
      <c r="F8" s="153">
        <f t="shared" si="3"/>
        <v>48.75000000000001</v>
      </c>
      <c r="G8" s="153">
        <f t="shared" si="3"/>
        <v>44.75</v>
      </c>
      <c r="H8" s="153">
        <f t="shared" si="3"/>
        <v>0</v>
      </c>
      <c r="I8" s="153">
        <f t="shared" si="3"/>
        <v>0.75</v>
      </c>
      <c r="J8" s="154">
        <f t="shared" si="3"/>
        <v>70.16666666666667</v>
      </c>
      <c r="K8" s="154">
        <f t="shared" si="3"/>
        <v>13.25</v>
      </c>
      <c r="L8" s="155">
        <f t="shared" si="3"/>
        <v>355.9166666666667</v>
      </c>
    </row>
    <row r="9" spans="1:12" s="63" customFormat="1" ht="18.75">
      <c r="A9" s="150"/>
      <c r="B9" s="145"/>
      <c r="C9" s="145" t="s">
        <v>4</v>
      </c>
      <c r="D9" s="152">
        <f aca="true" t="shared" si="4" ref="D9:L9">+D15+D21+D27+D33+D39+D45</f>
        <v>354.4</v>
      </c>
      <c r="E9" s="153">
        <f t="shared" si="4"/>
        <v>0</v>
      </c>
      <c r="F9" s="153">
        <f t="shared" si="4"/>
        <v>97.20000000000002</v>
      </c>
      <c r="G9" s="153">
        <f t="shared" si="4"/>
        <v>86.26666666666668</v>
      </c>
      <c r="H9" s="153">
        <f t="shared" si="4"/>
        <v>0</v>
      </c>
      <c r="I9" s="153">
        <f t="shared" si="4"/>
        <v>1.4</v>
      </c>
      <c r="J9" s="154">
        <f t="shared" si="4"/>
        <v>128.38333333333333</v>
      </c>
      <c r="K9" s="154">
        <f t="shared" si="4"/>
        <v>26.26666666666667</v>
      </c>
      <c r="L9" s="155">
        <f t="shared" si="4"/>
        <v>693.9166666666666</v>
      </c>
    </row>
    <row r="10" spans="1:13" s="63" customFormat="1" ht="18.75">
      <c r="A10" s="150"/>
      <c r="B10" s="151" t="s">
        <v>5</v>
      </c>
      <c r="C10" s="151"/>
      <c r="D10" s="152">
        <f aca="true" t="shared" si="5" ref="D10:L10">+D16+D22+D28+D34+D40+D46</f>
        <v>2290.6210953346867</v>
      </c>
      <c r="E10" s="153">
        <f t="shared" si="5"/>
        <v>39.20081135902637</v>
      </c>
      <c r="F10" s="153">
        <f t="shared" si="5"/>
        <v>1466.812576064909</v>
      </c>
      <c r="G10" s="153">
        <f t="shared" si="5"/>
        <v>1487.0110885733604</v>
      </c>
      <c r="H10" s="153">
        <f t="shared" si="5"/>
        <v>1100.1744421906694</v>
      </c>
      <c r="I10" s="153">
        <f t="shared" si="5"/>
        <v>3.9882352941176475</v>
      </c>
      <c r="J10" s="154">
        <f t="shared" si="5"/>
        <v>129.20686274509805</v>
      </c>
      <c r="K10" s="154">
        <f t="shared" si="5"/>
        <v>241.32549019607842</v>
      </c>
      <c r="L10" s="155">
        <f t="shared" si="5"/>
        <v>6758.340601757945</v>
      </c>
      <c r="M10" s="68"/>
    </row>
    <row r="11" spans="1:12" ht="18" customHeight="1">
      <c r="A11" s="27" t="s">
        <v>22</v>
      </c>
      <c r="B11" s="27" t="s">
        <v>0</v>
      </c>
      <c r="C11" s="27" t="s">
        <v>0</v>
      </c>
      <c r="D11" s="70">
        <v>989.4796558939784</v>
      </c>
      <c r="E11" s="71">
        <v>0.4296675191815857</v>
      </c>
      <c r="F11" s="71">
        <v>67.90769588467798</v>
      </c>
      <c r="G11" s="71">
        <v>28.638688677051846</v>
      </c>
      <c r="H11" s="71">
        <v>169.52313415484772</v>
      </c>
      <c r="I11" s="71">
        <v>1.1764705882352942</v>
      </c>
      <c r="J11" s="71">
        <v>0</v>
      </c>
      <c r="K11" s="71">
        <v>8.223203906068356</v>
      </c>
      <c r="L11" s="72">
        <v>1265.378516624041</v>
      </c>
    </row>
    <row r="12" spans="1:12" ht="18" customHeight="1">
      <c r="A12" s="31"/>
      <c r="B12" s="32"/>
      <c r="C12" s="32" t="s">
        <v>1</v>
      </c>
      <c r="D12" s="73">
        <v>3.176470588235294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5">
        <v>3.176470588235294</v>
      </c>
    </row>
    <row r="13" spans="1:12" ht="18" customHeight="1">
      <c r="A13" s="31"/>
      <c r="B13" s="32"/>
      <c r="C13" s="32" t="s">
        <v>2</v>
      </c>
      <c r="D13" s="73">
        <v>992.6561264822135</v>
      </c>
      <c r="E13" s="74">
        <v>0.4296675191815857</v>
      </c>
      <c r="F13" s="74">
        <v>67.90769588467798</v>
      </c>
      <c r="G13" s="74">
        <v>28.638688677051846</v>
      </c>
      <c r="H13" s="74">
        <v>169.52313415484772</v>
      </c>
      <c r="I13" s="74">
        <v>1.1764705882352942</v>
      </c>
      <c r="J13" s="74">
        <v>0</v>
      </c>
      <c r="K13" s="74">
        <v>8.223203906068356</v>
      </c>
      <c r="L13" s="75">
        <v>1268.5549872122763</v>
      </c>
    </row>
    <row r="14" spans="1:12" ht="18" customHeight="1">
      <c r="A14" s="31"/>
      <c r="B14" s="32" t="s">
        <v>3</v>
      </c>
      <c r="C14" s="32" t="s">
        <v>1</v>
      </c>
      <c r="D14" s="73">
        <v>167.08333333333334</v>
      </c>
      <c r="E14" s="74">
        <v>0</v>
      </c>
      <c r="F14" s="74">
        <v>0.25</v>
      </c>
      <c r="G14" s="74">
        <v>0</v>
      </c>
      <c r="H14" s="74">
        <v>0</v>
      </c>
      <c r="I14" s="74">
        <v>0.25</v>
      </c>
      <c r="J14" s="74">
        <v>1.5</v>
      </c>
      <c r="K14" s="74">
        <v>0</v>
      </c>
      <c r="L14" s="75">
        <v>169.08333333333334</v>
      </c>
    </row>
    <row r="15" spans="1:12" ht="18" customHeight="1">
      <c r="A15" s="31"/>
      <c r="B15" s="32"/>
      <c r="C15" s="32" t="s">
        <v>4</v>
      </c>
      <c r="D15" s="73">
        <v>334.1666666666667</v>
      </c>
      <c r="E15" s="74">
        <v>0</v>
      </c>
      <c r="F15" s="74">
        <v>0.5</v>
      </c>
      <c r="G15" s="74">
        <v>0</v>
      </c>
      <c r="H15" s="74">
        <v>0</v>
      </c>
      <c r="I15" s="74">
        <v>0.5</v>
      </c>
      <c r="J15" s="74">
        <v>3</v>
      </c>
      <c r="K15" s="74">
        <v>0</v>
      </c>
      <c r="L15" s="75">
        <v>338.1666666666667</v>
      </c>
    </row>
    <row r="16" spans="1:13" ht="18" customHeight="1">
      <c r="A16" s="36"/>
      <c r="B16" s="37" t="s">
        <v>5</v>
      </c>
      <c r="C16" s="37"/>
      <c r="D16" s="76">
        <v>1326.8227931488805</v>
      </c>
      <c r="E16" s="77">
        <v>0.4296675191815857</v>
      </c>
      <c r="F16" s="77">
        <v>68.40769588467798</v>
      </c>
      <c r="G16" s="77">
        <v>28.638688677051846</v>
      </c>
      <c r="H16" s="77">
        <v>169.52313415484772</v>
      </c>
      <c r="I16" s="77">
        <v>1.6764705882352944</v>
      </c>
      <c r="J16" s="77">
        <v>3</v>
      </c>
      <c r="K16" s="77">
        <v>8.223203906068356</v>
      </c>
      <c r="L16" s="78">
        <v>1606.721653878943</v>
      </c>
      <c r="M16" s="68"/>
    </row>
    <row r="17" spans="1:12" s="24" customFormat="1" ht="18" customHeight="1">
      <c r="A17" s="32" t="s">
        <v>23</v>
      </c>
      <c r="B17" s="32" t="s">
        <v>0</v>
      </c>
      <c r="C17" s="32" t="s">
        <v>0</v>
      </c>
      <c r="D17" s="73">
        <v>0</v>
      </c>
      <c r="E17" s="74">
        <v>0</v>
      </c>
      <c r="F17" s="74">
        <v>791.1176470588236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5">
        <v>791.1176470588236</v>
      </c>
    </row>
    <row r="18" spans="1:12" s="24" customFormat="1" ht="18" customHeight="1">
      <c r="A18" s="31"/>
      <c r="B18" s="32"/>
      <c r="C18" s="32" t="s">
        <v>1</v>
      </c>
      <c r="D18" s="73">
        <v>0</v>
      </c>
      <c r="E18" s="74">
        <v>0</v>
      </c>
      <c r="F18" s="74">
        <v>0.17647058823529413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5">
        <v>0.17647058823529413</v>
      </c>
    </row>
    <row r="19" spans="1:12" s="24" customFormat="1" ht="18" customHeight="1">
      <c r="A19" s="31"/>
      <c r="B19" s="32"/>
      <c r="C19" s="32" t="s">
        <v>2</v>
      </c>
      <c r="D19" s="73">
        <v>0</v>
      </c>
      <c r="E19" s="74">
        <v>0</v>
      </c>
      <c r="F19" s="74">
        <v>791.294117647059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5">
        <v>791.294117647059</v>
      </c>
    </row>
    <row r="20" spans="1:12" s="24" customFormat="1" ht="18" customHeight="1">
      <c r="A20" s="31"/>
      <c r="B20" s="32" t="s">
        <v>3</v>
      </c>
      <c r="C20" s="32" t="s">
        <v>1</v>
      </c>
      <c r="D20" s="73">
        <v>0</v>
      </c>
      <c r="E20" s="74">
        <v>0</v>
      </c>
      <c r="F20" s="74">
        <v>47.00000000000001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5">
        <v>47.00000000000001</v>
      </c>
    </row>
    <row r="21" spans="1:12" s="24" customFormat="1" ht="18" customHeight="1">
      <c r="A21" s="31"/>
      <c r="B21" s="32"/>
      <c r="C21" s="32" t="s">
        <v>4</v>
      </c>
      <c r="D21" s="73">
        <v>0</v>
      </c>
      <c r="E21" s="74">
        <v>0</v>
      </c>
      <c r="F21" s="74">
        <v>94.00000000000001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5">
        <v>94.00000000000001</v>
      </c>
    </row>
    <row r="22" spans="1:13" s="24" customFormat="1" ht="18" customHeight="1">
      <c r="A22" s="31"/>
      <c r="B22" s="41" t="s">
        <v>5</v>
      </c>
      <c r="C22" s="41"/>
      <c r="D22" s="73">
        <v>0</v>
      </c>
      <c r="E22" s="74">
        <v>0</v>
      </c>
      <c r="F22" s="74">
        <v>885.2941176470589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5">
        <v>885.2941176470589</v>
      </c>
      <c r="M22" s="68"/>
    </row>
    <row r="23" spans="1:12" s="24" customFormat="1" ht="18" customHeight="1">
      <c r="A23" s="42" t="s">
        <v>19</v>
      </c>
      <c r="B23" s="42" t="s">
        <v>0</v>
      </c>
      <c r="C23" s="42" t="s">
        <v>0</v>
      </c>
      <c r="D23" s="70">
        <v>886.0248355577755</v>
      </c>
      <c r="E23" s="71">
        <v>28.97079611454777</v>
      </c>
      <c r="F23" s="71">
        <v>466.9969694297239</v>
      </c>
      <c r="G23" s="71">
        <v>1326.9883759418994</v>
      </c>
      <c r="H23" s="71">
        <v>353.7025975171314</v>
      </c>
      <c r="I23" s="71">
        <v>1.411764705882353</v>
      </c>
      <c r="J23" s="71">
        <v>0</v>
      </c>
      <c r="K23" s="71">
        <v>62.070913740990456</v>
      </c>
      <c r="L23" s="72">
        <v>3126.166253007951</v>
      </c>
    </row>
    <row r="24" spans="1:12" s="24" customFormat="1" ht="18" customHeight="1">
      <c r="A24" s="43"/>
      <c r="B24" s="44"/>
      <c r="C24" s="44" t="s">
        <v>1</v>
      </c>
      <c r="D24" s="73">
        <v>0.17647058823529413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0.823529411764706</v>
      </c>
      <c r="K24" s="74">
        <v>0</v>
      </c>
      <c r="L24" s="75">
        <v>1</v>
      </c>
    </row>
    <row r="25" spans="1:12" s="24" customFormat="1" ht="18" customHeight="1">
      <c r="A25" s="43"/>
      <c r="B25" s="44"/>
      <c r="C25" s="44" t="s">
        <v>2</v>
      </c>
      <c r="D25" s="73">
        <v>886.2013061460109</v>
      </c>
      <c r="E25" s="74">
        <v>28.97079611454777</v>
      </c>
      <c r="F25" s="74">
        <v>466.9969694297239</v>
      </c>
      <c r="G25" s="74">
        <v>1326.9883759418994</v>
      </c>
      <c r="H25" s="74">
        <v>353.7025975171314</v>
      </c>
      <c r="I25" s="74">
        <v>1.411764705882353</v>
      </c>
      <c r="J25" s="74">
        <v>0.823529411764706</v>
      </c>
      <c r="K25" s="74">
        <v>62.070913740990456</v>
      </c>
      <c r="L25" s="75">
        <v>3127.166253007951</v>
      </c>
    </row>
    <row r="26" spans="1:12" s="24" customFormat="1" ht="18" customHeight="1">
      <c r="A26" s="43"/>
      <c r="B26" s="44" t="s">
        <v>3</v>
      </c>
      <c r="C26" s="44" t="s">
        <v>1</v>
      </c>
      <c r="D26" s="73">
        <v>10.75</v>
      </c>
      <c r="E26" s="74">
        <v>0</v>
      </c>
      <c r="F26" s="74">
        <v>1.5</v>
      </c>
      <c r="G26" s="74">
        <v>44.75</v>
      </c>
      <c r="H26" s="74">
        <v>0</v>
      </c>
      <c r="I26" s="74">
        <v>0.5</v>
      </c>
      <c r="J26" s="74">
        <v>3.833333333333333</v>
      </c>
      <c r="K26" s="74">
        <v>0.75</v>
      </c>
      <c r="L26" s="75">
        <v>62.08333333333334</v>
      </c>
    </row>
    <row r="27" spans="1:12" s="24" customFormat="1" ht="18" customHeight="1">
      <c r="A27" s="43"/>
      <c r="B27" s="44"/>
      <c r="C27" s="44" t="s">
        <v>4</v>
      </c>
      <c r="D27" s="73">
        <v>19.400000000000002</v>
      </c>
      <c r="E27" s="74">
        <v>0</v>
      </c>
      <c r="F27" s="74">
        <v>2.7</v>
      </c>
      <c r="G27" s="74">
        <v>86.26666666666668</v>
      </c>
      <c r="H27" s="74">
        <v>0</v>
      </c>
      <c r="I27" s="74">
        <v>0.9</v>
      </c>
      <c r="J27" s="74">
        <v>7.466666666666666</v>
      </c>
      <c r="K27" s="74">
        <v>1.35</v>
      </c>
      <c r="L27" s="75">
        <v>118.08333333333334</v>
      </c>
    </row>
    <row r="28" spans="1:13" s="24" customFormat="1" ht="18" customHeight="1">
      <c r="A28" s="45"/>
      <c r="B28" s="46" t="s">
        <v>5</v>
      </c>
      <c r="C28" s="46"/>
      <c r="D28" s="76">
        <v>905.6013061460109</v>
      </c>
      <c r="E28" s="77">
        <v>28.97079611454777</v>
      </c>
      <c r="F28" s="77">
        <v>469.6969694297238</v>
      </c>
      <c r="G28" s="77">
        <v>1413.2550426085659</v>
      </c>
      <c r="H28" s="77">
        <v>353.7025975171314</v>
      </c>
      <c r="I28" s="77">
        <v>2.311764705882353</v>
      </c>
      <c r="J28" s="77">
        <v>8.290196078431372</v>
      </c>
      <c r="K28" s="77">
        <v>63.42091374099045</v>
      </c>
      <c r="L28" s="78">
        <v>3245.2495863412837</v>
      </c>
      <c r="M28" s="68"/>
    </row>
    <row r="29" spans="1:12" s="24" customFormat="1" ht="18" customHeight="1">
      <c r="A29" s="44" t="s">
        <v>20</v>
      </c>
      <c r="B29" s="44" t="s">
        <v>0</v>
      </c>
      <c r="C29" s="44" t="s">
        <v>0</v>
      </c>
      <c r="D29" s="73">
        <v>57.36366270646188</v>
      </c>
      <c r="E29" s="74">
        <v>9.800347725297014</v>
      </c>
      <c r="F29" s="74">
        <v>43.41379310344827</v>
      </c>
      <c r="G29" s="74">
        <v>45.117357287742664</v>
      </c>
      <c r="H29" s="74">
        <v>576.7134164010432</v>
      </c>
      <c r="I29" s="74">
        <v>0</v>
      </c>
      <c r="J29" s="74">
        <v>0</v>
      </c>
      <c r="K29" s="74">
        <v>25.294117647058822</v>
      </c>
      <c r="L29" s="75">
        <v>757.7026948710519</v>
      </c>
    </row>
    <row r="30" spans="1:12" s="24" customFormat="1" ht="18" customHeight="1">
      <c r="A30" s="43"/>
      <c r="B30" s="44"/>
      <c r="C30" s="44" t="s">
        <v>1</v>
      </c>
      <c r="D30" s="73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5">
        <v>0</v>
      </c>
    </row>
    <row r="31" spans="1:12" s="24" customFormat="1" ht="18" customHeight="1">
      <c r="A31" s="43"/>
      <c r="B31" s="44"/>
      <c r="C31" s="44" t="s">
        <v>2</v>
      </c>
      <c r="D31" s="73">
        <v>57.36366270646188</v>
      </c>
      <c r="E31" s="74">
        <v>9.800347725297014</v>
      </c>
      <c r="F31" s="74">
        <v>43.41379310344827</v>
      </c>
      <c r="G31" s="74">
        <v>45.117357287742664</v>
      </c>
      <c r="H31" s="74">
        <v>576.7134164010432</v>
      </c>
      <c r="I31" s="74">
        <v>0</v>
      </c>
      <c r="J31" s="74">
        <v>0</v>
      </c>
      <c r="K31" s="74">
        <v>25.294117647058822</v>
      </c>
      <c r="L31" s="75">
        <v>757.7026948710519</v>
      </c>
    </row>
    <row r="32" spans="1:12" s="24" customFormat="1" ht="18" customHeight="1">
      <c r="A32" s="43"/>
      <c r="B32" s="44" t="s">
        <v>3</v>
      </c>
      <c r="C32" s="44" t="s">
        <v>1</v>
      </c>
      <c r="D32" s="73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23.5</v>
      </c>
      <c r="K32" s="74">
        <v>0.16666666666666666</v>
      </c>
      <c r="L32" s="75">
        <v>23.666666666666668</v>
      </c>
    </row>
    <row r="33" spans="1:12" s="24" customFormat="1" ht="18" customHeight="1">
      <c r="A33" s="43"/>
      <c r="B33" s="44"/>
      <c r="C33" s="44" t="s">
        <v>4</v>
      </c>
      <c r="D33" s="73">
        <f aca="true" t="shared" si="6" ref="D33:L33">+D32*1.5</f>
        <v>0</v>
      </c>
      <c r="E33" s="74">
        <f t="shared" si="6"/>
        <v>0</v>
      </c>
      <c r="F33" s="74">
        <f t="shared" si="6"/>
        <v>0</v>
      </c>
      <c r="G33" s="74">
        <f t="shared" si="6"/>
        <v>0</v>
      </c>
      <c r="H33" s="74">
        <f t="shared" si="6"/>
        <v>0</v>
      </c>
      <c r="I33" s="74">
        <f t="shared" si="6"/>
        <v>0</v>
      </c>
      <c r="J33" s="74">
        <f t="shared" si="6"/>
        <v>35.25</v>
      </c>
      <c r="K33" s="74">
        <f t="shared" si="6"/>
        <v>0.25</v>
      </c>
      <c r="L33" s="75">
        <f t="shared" si="6"/>
        <v>35.5</v>
      </c>
    </row>
    <row r="34" spans="1:13" s="24" customFormat="1" ht="18" customHeight="1">
      <c r="A34" s="43"/>
      <c r="B34" s="47" t="s">
        <v>5</v>
      </c>
      <c r="C34" s="47"/>
      <c r="D34" s="73">
        <f aca="true" t="shared" si="7" ref="D34:L34">+D31+D33</f>
        <v>57.36366270646188</v>
      </c>
      <c r="E34" s="74">
        <f t="shared" si="7"/>
        <v>9.800347725297014</v>
      </c>
      <c r="F34" s="74">
        <f t="shared" si="7"/>
        <v>43.41379310344827</v>
      </c>
      <c r="G34" s="74">
        <f t="shared" si="7"/>
        <v>45.117357287742664</v>
      </c>
      <c r="H34" s="74">
        <f t="shared" si="7"/>
        <v>576.7134164010432</v>
      </c>
      <c r="I34" s="74">
        <f t="shared" si="7"/>
        <v>0</v>
      </c>
      <c r="J34" s="74">
        <f t="shared" si="7"/>
        <v>35.25</v>
      </c>
      <c r="K34" s="74">
        <f t="shared" si="7"/>
        <v>25.544117647058822</v>
      </c>
      <c r="L34" s="75">
        <f t="shared" si="7"/>
        <v>793.2026948710519</v>
      </c>
      <c r="M34" s="68"/>
    </row>
    <row r="35" spans="1:12" s="82" customFormat="1" ht="18" customHeight="1">
      <c r="A35" s="27" t="s">
        <v>21</v>
      </c>
      <c r="B35" s="42" t="s">
        <v>0</v>
      </c>
      <c r="C35" s="42" t="s">
        <v>0</v>
      </c>
      <c r="D35" s="79">
        <v>0</v>
      </c>
      <c r="E35" s="80">
        <v>0</v>
      </c>
      <c r="F35" s="80">
        <v>0</v>
      </c>
      <c r="G35" s="80">
        <v>0</v>
      </c>
      <c r="H35" s="80">
        <v>0.23529411764705882</v>
      </c>
      <c r="I35" s="80">
        <v>0</v>
      </c>
      <c r="J35" s="80">
        <v>0</v>
      </c>
      <c r="K35" s="80">
        <v>119.47058823529412</v>
      </c>
      <c r="L35" s="81">
        <v>119.70588235294117</v>
      </c>
    </row>
    <row r="36" spans="1:12" s="82" customFormat="1" ht="18" customHeight="1">
      <c r="A36" s="31"/>
      <c r="B36" s="44"/>
      <c r="C36" s="44" t="s">
        <v>1</v>
      </c>
      <c r="D36" s="84"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6">
        <v>0</v>
      </c>
    </row>
    <row r="37" spans="1:12" s="82" customFormat="1" ht="18" customHeight="1">
      <c r="A37" s="31"/>
      <c r="B37" s="44"/>
      <c r="C37" s="44" t="s">
        <v>2</v>
      </c>
      <c r="D37" s="84">
        <v>0</v>
      </c>
      <c r="E37" s="85">
        <v>0</v>
      </c>
      <c r="F37" s="85">
        <v>0</v>
      </c>
      <c r="G37" s="85">
        <v>0</v>
      </c>
      <c r="H37" s="85">
        <v>0.23529411764705882</v>
      </c>
      <c r="I37" s="85">
        <v>0</v>
      </c>
      <c r="J37" s="85">
        <v>0</v>
      </c>
      <c r="K37" s="85">
        <v>119.47058823529412</v>
      </c>
      <c r="L37" s="86">
        <v>119.70588235294117</v>
      </c>
    </row>
    <row r="38" spans="1:12" s="82" customFormat="1" ht="18" customHeight="1">
      <c r="A38" s="31"/>
      <c r="B38" s="44" t="s">
        <v>3</v>
      </c>
      <c r="C38" s="44" t="s">
        <v>1</v>
      </c>
      <c r="D38" s="84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12.333333333333334</v>
      </c>
      <c r="L38" s="86">
        <v>12.333333333333334</v>
      </c>
    </row>
    <row r="39" spans="1:12" s="82" customFormat="1" ht="18" customHeight="1">
      <c r="A39" s="31"/>
      <c r="B39" s="44"/>
      <c r="C39" s="44" t="s">
        <v>4</v>
      </c>
      <c r="D39" s="84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24.666666666666668</v>
      </c>
      <c r="L39" s="86">
        <v>24.666666666666668</v>
      </c>
    </row>
    <row r="40" spans="1:13" s="82" customFormat="1" ht="18" customHeight="1">
      <c r="A40" s="36"/>
      <c r="B40" s="46" t="s">
        <v>5</v>
      </c>
      <c r="C40" s="46"/>
      <c r="D40" s="87">
        <v>0</v>
      </c>
      <c r="E40" s="88">
        <v>0</v>
      </c>
      <c r="F40" s="88">
        <v>0</v>
      </c>
      <c r="G40" s="88">
        <v>0</v>
      </c>
      <c r="H40" s="88">
        <v>0.23529411764705882</v>
      </c>
      <c r="I40" s="88">
        <v>0</v>
      </c>
      <c r="J40" s="88">
        <v>0</v>
      </c>
      <c r="K40" s="88">
        <v>144.13725490196077</v>
      </c>
      <c r="L40" s="89">
        <v>144.37254901960785</v>
      </c>
      <c r="M40" s="68"/>
    </row>
    <row r="41" spans="1:12" s="82" customFormat="1" ht="18" customHeight="1">
      <c r="A41" s="27" t="s">
        <v>24</v>
      </c>
      <c r="B41" s="42" t="s">
        <v>0</v>
      </c>
      <c r="C41" s="42" t="s">
        <v>0</v>
      </c>
      <c r="D41" s="79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1">
        <v>0</v>
      </c>
    </row>
    <row r="42" spans="1:12" s="82" customFormat="1" ht="18" customHeight="1">
      <c r="A42" s="31"/>
      <c r="B42" s="44"/>
      <c r="C42" s="44" t="s">
        <v>1</v>
      </c>
      <c r="D42" s="84">
        <v>0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6">
        <v>0</v>
      </c>
    </row>
    <row r="43" spans="1:12" s="82" customFormat="1" ht="18" customHeight="1">
      <c r="A43" s="31"/>
      <c r="B43" s="44"/>
      <c r="C43" s="44" t="s">
        <v>2</v>
      </c>
      <c r="D43" s="84">
        <v>0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6">
        <v>0</v>
      </c>
    </row>
    <row r="44" spans="1:12" s="82" customFormat="1" ht="18" customHeight="1">
      <c r="A44" s="31"/>
      <c r="B44" s="44" t="s">
        <v>3</v>
      </c>
      <c r="C44" s="44" t="s">
        <v>1</v>
      </c>
      <c r="D44" s="84">
        <v>0.41666666666666663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41.333333333333336</v>
      </c>
      <c r="K44" s="85">
        <v>0</v>
      </c>
      <c r="L44" s="86">
        <v>41.75</v>
      </c>
    </row>
    <row r="45" spans="1:12" s="82" customFormat="1" ht="18" customHeight="1">
      <c r="A45" s="31"/>
      <c r="B45" s="44"/>
      <c r="C45" s="44" t="s">
        <v>4</v>
      </c>
      <c r="D45" s="84">
        <v>0.8333333333333333</v>
      </c>
      <c r="E45" s="85">
        <v>0</v>
      </c>
      <c r="F45" s="85">
        <v>0</v>
      </c>
      <c r="G45" s="85">
        <v>0</v>
      </c>
      <c r="H45" s="85">
        <v>0</v>
      </c>
      <c r="I45" s="85">
        <v>0</v>
      </c>
      <c r="J45" s="85">
        <v>82.66666666666667</v>
      </c>
      <c r="K45" s="85">
        <v>0</v>
      </c>
      <c r="L45" s="86">
        <v>83.5</v>
      </c>
    </row>
    <row r="46" spans="1:13" s="82" customFormat="1" ht="18" customHeight="1">
      <c r="A46" s="58"/>
      <c r="B46" s="59" t="s">
        <v>5</v>
      </c>
      <c r="C46" s="59"/>
      <c r="D46" s="90">
        <v>0.8333333333333333</v>
      </c>
      <c r="E46" s="91">
        <v>0</v>
      </c>
      <c r="F46" s="91">
        <v>0</v>
      </c>
      <c r="G46" s="91">
        <v>0</v>
      </c>
      <c r="H46" s="91">
        <v>0</v>
      </c>
      <c r="I46" s="91">
        <v>0</v>
      </c>
      <c r="J46" s="91">
        <v>82.66666666666667</v>
      </c>
      <c r="K46" s="91">
        <v>0</v>
      </c>
      <c r="L46" s="92">
        <v>83.5</v>
      </c>
      <c r="M46" s="68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5" r:id="rId1"/>
  <rowBreaks count="1" manualBreakCount="1">
    <brk id="2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M46"/>
  <sheetViews>
    <sheetView showGridLines="0" zoomScalePageLayoutView="0" workbookViewId="0" topLeftCell="A1">
      <selection activeCell="L10" sqref="L10"/>
    </sheetView>
  </sheetViews>
  <sheetFormatPr defaultColWidth="9.140625" defaultRowHeight="18" customHeight="1"/>
  <cols>
    <col min="1" max="1" width="31.421875" style="25" customWidth="1"/>
    <col min="2" max="2" width="8.57421875" style="25" bestFit="1" customWidth="1"/>
    <col min="3" max="3" width="8.421875" style="25" bestFit="1" customWidth="1"/>
    <col min="4" max="4" width="12.28125" style="25" bestFit="1" customWidth="1"/>
    <col min="5" max="5" width="11.421875" style="25" bestFit="1" customWidth="1"/>
    <col min="6" max="6" width="10.8515625" style="25" bestFit="1" customWidth="1"/>
    <col min="7" max="7" width="9.421875" style="25" bestFit="1" customWidth="1"/>
    <col min="8" max="8" width="9.140625" style="25" bestFit="1" customWidth="1"/>
    <col min="9" max="9" width="10.140625" style="25" bestFit="1" customWidth="1"/>
    <col min="10" max="10" width="16.57421875" style="25" bestFit="1" customWidth="1"/>
    <col min="11" max="11" width="18.140625" style="25" bestFit="1" customWidth="1"/>
    <col min="12" max="12" width="11.57421875" style="25" customWidth="1"/>
    <col min="13" max="13" width="9.28125" style="25" bestFit="1" customWidth="1"/>
    <col min="14" max="16384" width="9.140625" style="25" customWidth="1"/>
  </cols>
  <sheetData>
    <row r="1" spans="1:12" s="116" customFormat="1" ht="18.75">
      <c r="A1" s="113" t="s">
        <v>39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8.75">
      <c r="A2" s="23"/>
      <c r="B2" s="24"/>
      <c r="C2" s="24"/>
      <c r="D2" s="23"/>
      <c r="E2" s="23"/>
      <c r="F2" s="23"/>
      <c r="G2" s="23"/>
      <c r="H2" s="23"/>
      <c r="I2" s="23"/>
      <c r="J2" s="23"/>
      <c r="K2" s="23"/>
      <c r="L2" s="23"/>
    </row>
    <row r="3" spans="1:12" ht="18.75">
      <c r="A3" s="133" t="s">
        <v>26</v>
      </c>
      <c r="B3" s="134" t="s">
        <v>6</v>
      </c>
      <c r="C3" s="133" t="s">
        <v>7</v>
      </c>
      <c r="D3" s="135" t="s">
        <v>8</v>
      </c>
      <c r="E3" s="136"/>
      <c r="F3" s="136"/>
      <c r="G3" s="136"/>
      <c r="H3" s="136"/>
      <c r="I3" s="136"/>
      <c r="J3" s="136"/>
      <c r="K3" s="136"/>
      <c r="L3" s="137"/>
    </row>
    <row r="4" spans="1:12" ht="18.75">
      <c r="A4" s="138"/>
      <c r="B4" s="139" t="s">
        <v>9</v>
      </c>
      <c r="C4" s="140" t="s">
        <v>10</v>
      </c>
      <c r="D4" s="141" t="s">
        <v>11</v>
      </c>
      <c r="E4" s="142" t="s">
        <v>12</v>
      </c>
      <c r="F4" s="142" t="s">
        <v>13</v>
      </c>
      <c r="G4" s="142" t="s">
        <v>14</v>
      </c>
      <c r="H4" s="142" t="s">
        <v>15</v>
      </c>
      <c r="I4" s="142" t="s">
        <v>16</v>
      </c>
      <c r="J4" s="143" t="s">
        <v>17</v>
      </c>
      <c r="K4" s="143" t="s">
        <v>18</v>
      </c>
      <c r="L4" s="144" t="s">
        <v>2</v>
      </c>
    </row>
    <row r="5" spans="1:13" s="22" customFormat="1" ht="18.75">
      <c r="A5" s="94" t="s">
        <v>25</v>
      </c>
      <c r="B5" s="94" t="s">
        <v>0</v>
      </c>
      <c r="C5" s="94" t="s">
        <v>0</v>
      </c>
      <c r="D5" s="95">
        <f>AVERAGE('T2.0.3.1พิเศษต้น'!D5,'T2.0.3.2พิเศษปลาย'!D5)</f>
        <v>0</v>
      </c>
      <c r="E5" s="96">
        <f>AVERAGE('T2.0.3.1พิเศษต้น'!E5,'T2.0.3.2พิเศษปลาย'!E5)</f>
        <v>0</v>
      </c>
      <c r="F5" s="96">
        <f>AVERAGE('T2.0.3.1พิเศษต้น'!F5,'T2.0.3.2พิเศษปลาย'!F5)</f>
        <v>574.5541871921183</v>
      </c>
      <c r="G5" s="96">
        <f>AVERAGE('T2.0.3.1พิเศษต้น'!G5,'T2.0.3.2พิเศษปลาย'!G5)</f>
        <v>1158.3782961460447</v>
      </c>
      <c r="H5" s="96">
        <f>AVERAGE('T2.0.3.1พิเศษต้น'!H5,'T2.0.3.2พิเศษปลาย'!H5)</f>
        <v>0</v>
      </c>
      <c r="I5" s="96">
        <f>AVERAGE('T2.0.3.1พิเศษต้น'!I5,'T2.0.3.2พิเศษปลาย'!I5)</f>
        <v>0</v>
      </c>
      <c r="J5" s="97">
        <f>AVERAGE('T2.0.3.1พิเศษต้น'!J5,'T2.0.3.2พิเศษปลาย'!J5)</f>
        <v>0</v>
      </c>
      <c r="K5" s="97">
        <f>AVERAGE('T2.0.3.1พิเศษต้น'!K5,'T2.0.3.2พิเศษปลาย'!K5)</f>
        <v>0</v>
      </c>
      <c r="L5" s="98">
        <f>AVERAGE('T2.0.3.1พิเศษต้น'!L5,'T2.0.3.2พิเศษปลาย'!L5)</f>
        <v>1732.932483338163</v>
      </c>
      <c r="M5" s="26"/>
    </row>
    <row r="6" spans="1:13" s="22" customFormat="1" ht="18.75">
      <c r="A6" s="99"/>
      <c r="B6" s="94"/>
      <c r="C6" s="94" t="s">
        <v>1</v>
      </c>
      <c r="D6" s="95">
        <f>AVERAGE('T2.0.3.1พิเศษต้น'!D6,'T2.0.3.2พิเศษปลาย'!D6)</f>
        <v>0</v>
      </c>
      <c r="E6" s="96">
        <f>AVERAGE('T2.0.3.1พิเศษต้น'!E6,'T2.0.3.2พิเศษปลาย'!E6)</f>
        <v>0</v>
      </c>
      <c r="F6" s="96">
        <f>AVERAGE('T2.0.3.1พิเศษต้น'!F6,'T2.0.3.2พิเศษปลาย'!F6)</f>
        <v>0</v>
      </c>
      <c r="G6" s="96">
        <f>AVERAGE('T2.0.3.1พิเศษต้น'!G6,'T2.0.3.2พิเศษปลาย'!G6)</f>
        <v>0</v>
      </c>
      <c r="H6" s="96">
        <f>AVERAGE('T2.0.3.1พิเศษต้น'!H6,'T2.0.3.2พิเศษปลาย'!H6)</f>
        <v>0</v>
      </c>
      <c r="I6" s="96">
        <f>AVERAGE('T2.0.3.1พิเศษต้น'!I6,'T2.0.3.2พิเศษปลาย'!I6)</f>
        <v>0</v>
      </c>
      <c r="J6" s="97">
        <f>AVERAGE('T2.0.3.1พิเศษต้น'!J6,'T2.0.3.2พิเศษปลาย'!J6)</f>
        <v>0.17647058823529413</v>
      </c>
      <c r="K6" s="97">
        <f>AVERAGE('T2.0.3.1พิเศษต้น'!K6,'T2.0.3.2พิเศษปลาย'!K6)</f>
        <v>0</v>
      </c>
      <c r="L6" s="98">
        <f>AVERAGE('T2.0.3.1พิเศษต้น'!L6,'T2.0.3.2พิเศษปลาย'!L6)</f>
        <v>0.17647058823529413</v>
      </c>
      <c r="M6" s="26"/>
    </row>
    <row r="7" spans="1:13" s="22" customFormat="1" ht="18.75">
      <c r="A7" s="99"/>
      <c r="B7" s="94"/>
      <c r="C7" s="94" t="s">
        <v>2</v>
      </c>
      <c r="D7" s="95">
        <f>AVERAGE('T2.0.3.1พิเศษต้น'!D7,'T2.0.3.2พิเศษปลาย'!D7)</f>
        <v>0</v>
      </c>
      <c r="E7" s="96">
        <f>AVERAGE('T2.0.3.1พิเศษต้น'!E7,'T2.0.3.2พิเศษปลาย'!E7)</f>
        <v>0</v>
      </c>
      <c r="F7" s="96">
        <f>AVERAGE('T2.0.3.1พิเศษต้น'!F7,'T2.0.3.2พิเศษปลาย'!F7)</f>
        <v>574.5541871921183</v>
      </c>
      <c r="G7" s="96">
        <f>AVERAGE('T2.0.3.1พิเศษต้น'!G7,'T2.0.3.2พิเศษปลาย'!G7)</f>
        <v>1158.3782961460447</v>
      </c>
      <c r="H7" s="96">
        <f>AVERAGE('T2.0.3.1พิเศษต้น'!H7,'T2.0.3.2พิเศษปลาย'!H7)</f>
        <v>0</v>
      </c>
      <c r="I7" s="96">
        <f>AVERAGE('T2.0.3.1พิเศษต้น'!I7,'T2.0.3.2พิเศษปลาย'!I7)</f>
        <v>0</v>
      </c>
      <c r="J7" s="97">
        <f>AVERAGE('T2.0.3.1พิเศษต้น'!J7,'T2.0.3.2พิเศษปลาย'!J7)</f>
        <v>0.17647058823529413</v>
      </c>
      <c r="K7" s="97">
        <f>AVERAGE('T2.0.3.1พิเศษต้น'!K7,'T2.0.3.2พิเศษปลาย'!K7)</f>
        <v>0</v>
      </c>
      <c r="L7" s="98">
        <f>AVERAGE('T2.0.3.1พิเศษต้น'!L7,'T2.0.3.2พิเศษปลาย'!L7)</f>
        <v>1733.108953926398</v>
      </c>
      <c r="M7" s="26"/>
    </row>
    <row r="8" spans="1:13" s="22" customFormat="1" ht="18.75">
      <c r="A8" s="99"/>
      <c r="B8" s="94" t="s">
        <v>3</v>
      </c>
      <c r="C8" s="94" t="s">
        <v>1</v>
      </c>
      <c r="D8" s="95">
        <f>AVERAGE('T2.0.3.1พิเศษต้น'!D8,'T2.0.3.2พิเศษปลาย'!D8)</f>
        <v>0</v>
      </c>
      <c r="E8" s="96">
        <f>AVERAGE('T2.0.3.1พิเศษต้น'!E8,'T2.0.3.2พิเศษปลาย'!E8)</f>
        <v>0</v>
      </c>
      <c r="F8" s="96">
        <f>AVERAGE('T2.0.3.1พิเศษต้น'!F8,'T2.0.3.2พิเศษปลาย'!F8)</f>
        <v>0</v>
      </c>
      <c r="G8" s="96">
        <f>AVERAGE('T2.0.3.1พิเศษต้น'!G8,'T2.0.3.2พิเศษปลาย'!G8)</f>
        <v>78.91666666666666</v>
      </c>
      <c r="H8" s="96">
        <f>AVERAGE('T2.0.3.1พิเศษต้น'!H8,'T2.0.3.2พิเศษปลาย'!H8)</f>
        <v>0</v>
      </c>
      <c r="I8" s="96">
        <f>AVERAGE('T2.0.3.1พิเศษต้น'!I8,'T2.0.3.2พิเศษปลาย'!I8)</f>
        <v>0</v>
      </c>
      <c r="J8" s="97">
        <f>AVERAGE('T2.0.3.1พิเศษต้น'!J8,'T2.0.3.2พิเศษปลาย'!J8)</f>
        <v>61.79166666666667</v>
      </c>
      <c r="K8" s="97">
        <f>AVERAGE('T2.0.3.1พิเศษต้น'!K8,'T2.0.3.2พิเศษปลาย'!K8)</f>
        <v>46</v>
      </c>
      <c r="L8" s="98">
        <f>AVERAGE('T2.0.3.1พิเศษต้น'!L8,'T2.0.3.2พิเศษปลาย'!L8)</f>
        <v>186.70833333333331</v>
      </c>
      <c r="M8" s="26"/>
    </row>
    <row r="9" spans="1:13" s="22" customFormat="1" ht="18.75">
      <c r="A9" s="99"/>
      <c r="B9" s="94"/>
      <c r="C9" s="94" t="s">
        <v>4</v>
      </c>
      <c r="D9" s="95">
        <f>AVERAGE('T2.0.3.1พิเศษต้น'!D9,'T2.0.3.2พิเศษปลาย'!D9)</f>
        <v>0</v>
      </c>
      <c r="E9" s="96">
        <f>AVERAGE('T2.0.3.1พิเศษต้น'!E9,'T2.0.3.2พิเศษปลาย'!E9)</f>
        <v>0</v>
      </c>
      <c r="F9" s="96">
        <f>AVERAGE('T2.0.3.1พิเศษต้น'!F9,'T2.0.3.2พิเศษปลาย'!F9)</f>
        <v>0</v>
      </c>
      <c r="G9" s="96">
        <f>AVERAGE('T2.0.3.1พิเศษต้น'!G9,'T2.0.3.2พิเศษปลาย'!G9)</f>
        <v>142.05</v>
      </c>
      <c r="H9" s="96">
        <f>AVERAGE('T2.0.3.1พิเศษต้น'!H9,'T2.0.3.2พิเศษปลาย'!H9)</f>
        <v>0</v>
      </c>
      <c r="I9" s="96">
        <f>AVERAGE('T2.0.3.1พิเศษต้น'!I9,'T2.0.3.2พิเศษปลาย'!I9)</f>
        <v>0</v>
      </c>
      <c r="J9" s="97">
        <f>AVERAGE('T2.0.3.1พิเศษต้น'!J9,'T2.0.3.2พิเศษปลาย'!J9)</f>
        <v>95.69583333333333</v>
      </c>
      <c r="K9" s="97">
        <f>AVERAGE('T2.0.3.1พิเศษต้น'!K9,'T2.0.3.2พิเศษปลาย'!K9)</f>
        <v>91.725</v>
      </c>
      <c r="L9" s="98">
        <f>AVERAGE('T2.0.3.1พิเศษต้น'!L9,'T2.0.3.2พิเศษปลาย'!L9)</f>
        <v>329.4708333333333</v>
      </c>
      <c r="M9" s="26"/>
    </row>
    <row r="10" spans="1:13" s="22" customFormat="1" ht="18.75">
      <c r="A10" s="99"/>
      <c r="B10" s="100" t="s">
        <v>5</v>
      </c>
      <c r="C10" s="100"/>
      <c r="D10" s="95">
        <f>AVERAGE('T2.0.3.1พิเศษต้น'!D10,'T2.0.3.2พิเศษปลาย'!D10)</f>
        <v>0</v>
      </c>
      <c r="E10" s="96">
        <f>AVERAGE('T2.0.3.1พิเศษต้น'!E10,'T2.0.3.2พิเศษปลาย'!E10)</f>
        <v>0</v>
      </c>
      <c r="F10" s="96">
        <f>AVERAGE('T2.0.3.1พิเศษต้น'!F10,'T2.0.3.2พิเศษปลาย'!F10)</f>
        <v>574.5541871921183</v>
      </c>
      <c r="G10" s="96">
        <f>AVERAGE('T2.0.3.1พิเศษต้น'!G10,'T2.0.3.2พิเศษปลาย'!G10)</f>
        <v>1300.4282961460447</v>
      </c>
      <c r="H10" s="96">
        <f>AVERAGE('T2.0.3.1พิเศษต้น'!H10,'T2.0.3.2พิเศษปลาย'!H10)</f>
        <v>0</v>
      </c>
      <c r="I10" s="96">
        <f>AVERAGE('T2.0.3.1พิเศษต้น'!I10,'T2.0.3.2พิเศษปลาย'!I10)</f>
        <v>0</v>
      </c>
      <c r="J10" s="97">
        <f>AVERAGE('T2.0.3.1พิเศษต้น'!J10,'T2.0.3.2พิเศษปลาย'!J10)</f>
        <v>95.87230392156863</v>
      </c>
      <c r="K10" s="97">
        <f>AVERAGE('T2.0.3.1พิเศษต้น'!K10,'T2.0.3.2พิเศษปลาย'!K10)</f>
        <v>91.725</v>
      </c>
      <c r="L10" s="98">
        <f>AVERAGE('T2.0.3.1พิเศษต้น'!L10,'T2.0.3.2พิเศษปลาย'!L10)</f>
        <v>2062.5797872597313</v>
      </c>
      <c r="M10" s="26"/>
    </row>
    <row r="11" spans="1:12" ht="18" customHeight="1">
      <c r="A11" s="27" t="s">
        <v>22</v>
      </c>
      <c r="B11" s="27" t="s">
        <v>0</v>
      </c>
      <c r="C11" s="27" t="s">
        <v>0</v>
      </c>
      <c r="D11" s="28">
        <f>AVERAGE('T2.0.3.1พิเศษต้น'!D11,'T2.0.3.2พิเศษปลาย'!D11)</f>
        <v>0</v>
      </c>
      <c r="E11" s="29">
        <f>AVERAGE('T2.0.3.1พิเศษต้น'!E11,'T2.0.3.2พิเศษปลาย'!E11)</f>
        <v>0</v>
      </c>
      <c r="F11" s="29">
        <f>AVERAGE('T2.0.3.1พิเศษต้น'!F11,'T2.0.3.2พิเศษปลาย'!F11)</f>
        <v>26.983957219251337</v>
      </c>
      <c r="G11" s="29">
        <f>AVERAGE('T2.0.3.1พิเศษต้น'!G11,'T2.0.3.2พิเศษปลาย'!G11)</f>
        <v>21.7840037200651</v>
      </c>
      <c r="H11" s="29">
        <f>AVERAGE('T2.0.3.1พิเศษต้น'!H11,'T2.0.3.2พิเศษปลาย'!H11)</f>
        <v>0</v>
      </c>
      <c r="I11" s="29">
        <f>AVERAGE('T2.0.3.1พิเศษต้น'!I11,'T2.0.3.2พิเศษปลาย'!I11)</f>
        <v>0</v>
      </c>
      <c r="J11" s="29">
        <f>AVERAGE('T2.0.3.1พิเศษต้น'!J11,'T2.0.3.2พิเศษปลาย'!J11)</f>
        <v>0</v>
      </c>
      <c r="K11" s="29">
        <f>AVERAGE('T2.0.3.1พิเศษต้น'!K11,'T2.0.3.2พิเศษปลาย'!K11)</f>
        <v>0</v>
      </c>
      <c r="L11" s="30">
        <f>AVERAGE('T2.0.3.1พิเศษต้น'!L11,'T2.0.3.2พิเศษปลาย'!L11)</f>
        <v>48.76796093931644</v>
      </c>
    </row>
    <row r="12" spans="1:12" ht="18" customHeight="1">
      <c r="A12" s="31"/>
      <c r="B12" s="32"/>
      <c r="C12" s="32" t="s">
        <v>1</v>
      </c>
      <c r="D12" s="33">
        <f>AVERAGE('T2.0.3.1พิเศษต้น'!D12,'T2.0.3.2พิเศษปลาย'!D12)</f>
        <v>0</v>
      </c>
      <c r="E12" s="34">
        <f>AVERAGE('T2.0.3.1พิเศษต้น'!E12,'T2.0.3.2พิเศษปลาย'!E12)</f>
        <v>0</v>
      </c>
      <c r="F12" s="34">
        <f>AVERAGE('T2.0.3.1พิเศษต้น'!F12,'T2.0.3.2พิเศษปลาย'!F12)</f>
        <v>0</v>
      </c>
      <c r="G12" s="34">
        <f>AVERAGE('T2.0.3.1พิเศษต้น'!G12,'T2.0.3.2พิเศษปลาย'!G12)</f>
        <v>0</v>
      </c>
      <c r="H12" s="34">
        <f>AVERAGE('T2.0.3.1พิเศษต้น'!H12,'T2.0.3.2พิเศษปลาย'!H12)</f>
        <v>0</v>
      </c>
      <c r="I12" s="34">
        <f>AVERAGE('T2.0.3.1พิเศษต้น'!I12,'T2.0.3.2พิเศษปลาย'!I12)</f>
        <v>0</v>
      </c>
      <c r="J12" s="34">
        <f>AVERAGE('T2.0.3.1พิเศษต้น'!J12,'T2.0.3.2พิเศษปลาย'!J12)</f>
        <v>0.08823529411764706</v>
      </c>
      <c r="K12" s="34">
        <f>AVERAGE('T2.0.3.1พิเศษต้น'!K12,'T2.0.3.2พิเศษปลาย'!K12)</f>
        <v>0</v>
      </c>
      <c r="L12" s="35">
        <f>AVERAGE('T2.0.3.1พิเศษต้น'!L12,'T2.0.3.2พิเศษปลาย'!L12)</f>
        <v>0.08823529411764706</v>
      </c>
    </row>
    <row r="13" spans="1:12" ht="18" customHeight="1">
      <c r="A13" s="31"/>
      <c r="B13" s="32"/>
      <c r="C13" s="32" t="s">
        <v>2</v>
      </c>
      <c r="D13" s="33">
        <f>AVERAGE('T2.0.3.1พิเศษต้น'!D13,'T2.0.3.2พิเศษปลาย'!D13)</f>
        <v>0</v>
      </c>
      <c r="E13" s="34">
        <f>AVERAGE('T2.0.3.1พิเศษต้น'!E13,'T2.0.3.2พิเศษปลาย'!E13)</f>
        <v>0</v>
      </c>
      <c r="F13" s="34">
        <f>AVERAGE('T2.0.3.1พิเศษต้น'!F13,'T2.0.3.2พิเศษปลาย'!F13)</f>
        <v>26.983957219251337</v>
      </c>
      <c r="G13" s="34">
        <f>AVERAGE('T2.0.3.1พิเศษต้น'!G13,'T2.0.3.2พิเศษปลาย'!G13)</f>
        <v>21.7840037200651</v>
      </c>
      <c r="H13" s="34">
        <f>AVERAGE('T2.0.3.1พิเศษต้น'!H13,'T2.0.3.2พิเศษปลาย'!H13)</f>
        <v>0</v>
      </c>
      <c r="I13" s="34">
        <f>AVERAGE('T2.0.3.1พิเศษต้น'!I13,'T2.0.3.2พิเศษปลาย'!I13)</f>
        <v>0</v>
      </c>
      <c r="J13" s="34">
        <f>AVERAGE('T2.0.3.1พิเศษต้น'!J13,'T2.0.3.2พิเศษปลาย'!J13)</f>
        <v>0.08823529411764706</v>
      </c>
      <c r="K13" s="34">
        <f>AVERAGE('T2.0.3.1พิเศษต้น'!K13,'T2.0.3.2พิเศษปลาย'!K13)</f>
        <v>0</v>
      </c>
      <c r="L13" s="35">
        <f>AVERAGE('T2.0.3.1พิเศษต้น'!L13,'T2.0.3.2พิเศษปลาย'!L13)</f>
        <v>48.85619623343408</v>
      </c>
    </row>
    <row r="14" spans="1:12" ht="18" customHeight="1">
      <c r="A14" s="31"/>
      <c r="B14" s="32" t="s">
        <v>3</v>
      </c>
      <c r="C14" s="32" t="s">
        <v>1</v>
      </c>
      <c r="D14" s="33">
        <f>AVERAGE('T2.0.3.1พิเศษต้น'!D14,'T2.0.3.2พิเศษปลาย'!D14)</f>
        <v>0</v>
      </c>
      <c r="E14" s="34">
        <f>AVERAGE('T2.0.3.1พิเศษต้น'!E14,'T2.0.3.2พิเศษปลาย'!E14)</f>
        <v>0</v>
      </c>
      <c r="F14" s="34">
        <f>AVERAGE('T2.0.3.1พิเศษต้น'!F14,'T2.0.3.2พิเศษปลาย'!F14)</f>
        <v>0</v>
      </c>
      <c r="G14" s="34">
        <f>AVERAGE('T2.0.3.1พิเศษต้น'!G14,'T2.0.3.2พิเศษปลาย'!G14)</f>
        <v>0</v>
      </c>
      <c r="H14" s="34">
        <f>AVERAGE('T2.0.3.1พิเศษต้น'!H14,'T2.0.3.2พิเศษปลาย'!H14)</f>
        <v>0</v>
      </c>
      <c r="I14" s="34">
        <f>AVERAGE('T2.0.3.1พิเศษต้น'!I14,'T2.0.3.2พิเศษปลาย'!I14)</f>
        <v>0</v>
      </c>
      <c r="J14" s="34">
        <f>AVERAGE('T2.0.3.1พิเศษต้น'!J14,'T2.0.3.2พิเศษปลาย'!J14)</f>
        <v>0</v>
      </c>
      <c r="K14" s="34">
        <f>AVERAGE('T2.0.3.1พิเศษต้น'!K14,'T2.0.3.2พิเศษปลาย'!K14)</f>
        <v>0</v>
      </c>
      <c r="L14" s="35">
        <f>AVERAGE('T2.0.3.1พิเศษต้น'!L14,'T2.0.3.2พิเศษปลาย'!L14)</f>
        <v>0</v>
      </c>
    </row>
    <row r="15" spans="1:12" ht="18" customHeight="1">
      <c r="A15" s="31"/>
      <c r="B15" s="32"/>
      <c r="C15" s="32" t="s">
        <v>4</v>
      </c>
      <c r="D15" s="33">
        <f>AVERAGE('T2.0.3.1พิเศษต้น'!D15,'T2.0.3.2พิเศษปลาย'!D15)</f>
        <v>0</v>
      </c>
      <c r="E15" s="34">
        <f>AVERAGE('T2.0.3.1พิเศษต้น'!E15,'T2.0.3.2พิเศษปลาย'!E15)</f>
        <v>0</v>
      </c>
      <c r="F15" s="34">
        <f>AVERAGE('T2.0.3.1พิเศษต้น'!F15,'T2.0.3.2พิเศษปลาย'!F15)</f>
        <v>0</v>
      </c>
      <c r="G15" s="34">
        <f>AVERAGE('T2.0.3.1พิเศษต้น'!G15,'T2.0.3.2พิเศษปลาย'!G15)</f>
        <v>0</v>
      </c>
      <c r="H15" s="34">
        <f>AVERAGE('T2.0.3.1พิเศษต้น'!H15,'T2.0.3.2พิเศษปลาย'!H15)</f>
        <v>0</v>
      </c>
      <c r="I15" s="34">
        <f>AVERAGE('T2.0.3.1พิเศษต้น'!I15,'T2.0.3.2พิเศษปลาย'!I15)</f>
        <v>0</v>
      </c>
      <c r="J15" s="34">
        <f>AVERAGE('T2.0.3.1พิเศษต้น'!J15,'T2.0.3.2พิเศษปลาย'!J15)</f>
        <v>0</v>
      </c>
      <c r="K15" s="34">
        <f>AVERAGE('T2.0.3.1พิเศษต้น'!K15,'T2.0.3.2พิเศษปลาย'!K15)</f>
        <v>0</v>
      </c>
      <c r="L15" s="35">
        <f>AVERAGE('T2.0.3.1พิเศษต้น'!L15,'T2.0.3.2พิเศษปลาย'!L15)</f>
        <v>0</v>
      </c>
    </row>
    <row r="16" spans="1:13" ht="18" customHeight="1">
      <c r="A16" s="36"/>
      <c r="B16" s="37" t="s">
        <v>5</v>
      </c>
      <c r="C16" s="37"/>
      <c r="D16" s="38">
        <f>AVERAGE('T2.0.3.1พิเศษต้น'!D16,'T2.0.3.2พิเศษปลาย'!D16)</f>
        <v>0</v>
      </c>
      <c r="E16" s="39">
        <f>AVERAGE('T2.0.3.1พิเศษต้น'!E16,'T2.0.3.2พิเศษปลาย'!E16)</f>
        <v>0</v>
      </c>
      <c r="F16" s="39">
        <f>AVERAGE('T2.0.3.1พิเศษต้น'!F16,'T2.0.3.2พิเศษปลาย'!F16)</f>
        <v>26.983957219251337</v>
      </c>
      <c r="G16" s="39">
        <f>AVERAGE('T2.0.3.1พิเศษต้น'!G16,'T2.0.3.2พิเศษปลาย'!G16)</f>
        <v>21.7840037200651</v>
      </c>
      <c r="H16" s="39">
        <f>AVERAGE('T2.0.3.1พิเศษต้น'!H16,'T2.0.3.2พิเศษปลาย'!H16)</f>
        <v>0</v>
      </c>
      <c r="I16" s="39">
        <f>AVERAGE('T2.0.3.1พิเศษต้น'!I16,'T2.0.3.2พิเศษปลาย'!I16)</f>
        <v>0</v>
      </c>
      <c r="J16" s="39">
        <f>AVERAGE('T2.0.3.1พิเศษต้น'!J16,'T2.0.3.2พิเศษปลาย'!J16)</f>
        <v>0.08823529411764706</v>
      </c>
      <c r="K16" s="39">
        <f>AVERAGE('T2.0.3.1พิเศษต้น'!K16,'T2.0.3.2พิเศษปลาย'!K16)</f>
        <v>0</v>
      </c>
      <c r="L16" s="40">
        <f>AVERAGE('T2.0.3.1พิเศษต้น'!L16,'T2.0.3.2พิเศษปลาย'!L16)</f>
        <v>48.85619623343408</v>
      </c>
      <c r="M16" s="26"/>
    </row>
    <row r="17" spans="1:12" s="24" customFormat="1" ht="18" customHeight="1">
      <c r="A17" s="32" t="s">
        <v>23</v>
      </c>
      <c r="B17" s="32" t="s">
        <v>0</v>
      </c>
      <c r="C17" s="32" t="s">
        <v>0</v>
      </c>
      <c r="D17" s="33">
        <f>AVERAGE('T2.0.3.1พิเศษต้น'!D17,'T2.0.3.2พิเศษปลาย'!D17)</f>
        <v>0</v>
      </c>
      <c r="E17" s="34">
        <f>AVERAGE('T2.0.3.1พิเศษต้น'!E17,'T2.0.3.2พิเศษปลาย'!E17)</f>
        <v>0</v>
      </c>
      <c r="F17" s="34">
        <f>AVERAGE('T2.0.3.1พิเศษต้น'!F17,'T2.0.3.2พิเศษปลาย'!F17)</f>
        <v>267</v>
      </c>
      <c r="G17" s="34">
        <f>AVERAGE('T2.0.3.1พิเศษต้น'!G17,'T2.0.3.2พิเศษปลาย'!G17)</f>
        <v>0</v>
      </c>
      <c r="H17" s="34">
        <f>AVERAGE('T2.0.3.1พิเศษต้น'!H17,'T2.0.3.2พิเศษปลาย'!H17)</f>
        <v>0</v>
      </c>
      <c r="I17" s="34">
        <f>AVERAGE('T2.0.3.1พิเศษต้น'!I17,'T2.0.3.2พิเศษปลาย'!I17)</f>
        <v>0</v>
      </c>
      <c r="J17" s="34">
        <f>AVERAGE('T2.0.3.1พิเศษต้น'!J17,'T2.0.3.2พิเศษปลาย'!J17)</f>
        <v>0</v>
      </c>
      <c r="K17" s="34">
        <f>AVERAGE('T2.0.3.1พิเศษต้น'!K17,'T2.0.3.2พิเศษปลาย'!K17)</f>
        <v>0</v>
      </c>
      <c r="L17" s="35">
        <f>AVERAGE('T2.0.3.1พิเศษต้น'!L17,'T2.0.3.2พิเศษปลาย'!L17)</f>
        <v>267</v>
      </c>
    </row>
    <row r="18" spans="1:12" s="24" customFormat="1" ht="18" customHeight="1">
      <c r="A18" s="31"/>
      <c r="B18" s="32"/>
      <c r="C18" s="32" t="s">
        <v>1</v>
      </c>
      <c r="D18" s="33">
        <f>AVERAGE('T2.0.3.1พิเศษต้น'!D18,'T2.0.3.2พิเศษปลาย'!D18)</f>
        <v>0</v>
      </c>
      <c r="E18" s="34">
        <f>AVERAGE('T2.0.3.1พิเศษต้น'!E18,'T2.0.3.2พิเศษปลาย'!E18)</f>
        <v>0</v>
      </c>
      <c r="F18" s="34">
        <f>AVERAGE('T2.0.3.1พิเศษต้น'!F18,'T2.0.3.2พิเศษปลาย'!F18)</f>
        <v>0</v>
      </c>
      <c r="G18" s="34">
        <f>AVERAGE('T2.0.3.1พิเศษต้น'!G18,'T2.0.3.2พิเศษปลาย'!G18)</f>
        <v>0</v>
      </c>
      <c r="H18" s="34">
        <f>AVERAGE('T2.0.3.1พิเศษต้น'!H18,'T2.0.3.2พิเศษปลาย'!H18)</f>
        <v>0</v>
      </c>
      <c r="I18" s="34">
        <f>AVERAGE('T2.0.3.1พิเศษต้น'!I18,'T2.0.3.2พิเศษปลาย'!I18)</f>
        <v>0</v>
      </c>
      <c r="J18" s="34">
        <f>AVERAGE('T2.0.3.1พิเศษต้น'!J18,'T2.0.3.2พิเศษปลาย'!J18)</f>
        <v>0</v>
      </c>
      <c r="K18" s="34">
        <f>AVERAGE('T2.0.3.1พิเศษต้น'!K18,'T2.0.3.2พิเศษปลาย'!K18)</f>
        <v>0</v>
      </c>
      <c r="L18" s="35">
        <f>AVERAGE('T2.0.3.1พิเศษต้น'!L18,'T2.0.3.2พิเศษปลาย'!L18)</f>
        <v>0</v>
      </c>
    </row>
    <row r="19" spans="1:12" s="24" customFormat="1" ht="18" customHeight="1">
      <c r="A19" s="31"/>
      <c r="B19" s="32"/>
      <c r="C19" s="32" t="s">
        <v>2</v>
      </c>
      <c r="D19" s="33">
        <f>AVERAGE('T2.0.3.1พิเศษต้น'!D19,'T2.0.3.2พิเศษปลาย'!D19)</f>
        <v>0</v>
      </c>
      <c r="E19" s="34">
        <f>AVERAGE('T2.0.3.1พิเศษต้น'!E19,'T2.0.3.2พิเศษปลาย'!E19)</f>
        <v>0</v>
      </c>
      <c r="F19" s="34">
        <f>AVERAGE('T2.0.3.1พิเศษต้น'!F19,'T2.0.3.2พิเศษปลาย'!F19)</f>
        <v>267</v>
      </c>
      <c r="G19" s="34">
        <f>AVERAGE('T2.0.3.1พิเศษต้น'!G19,'T2.0.3.2พิเศษปลาย'!G19)</f>
        <v>0</v>
      </c>
      <c r="H19" s="34">
        <f>AVERAGE('T2.0.3.1พิเศษต้น'!H19,'T2.0.3.2พิเศษปลาย'!H19)</f>
        <v>0</v>
      </c>
      <c r="I19" s="34">
        <f>AVERAGE('T2.0.3.1พิเศษต้น'!I19,'T2.0.3.2พิเศษปลาย'!I19)</f>
        <v>0</v>
      </c>
      <c r="J19" s="34">
        <f>AVERAGE('T2.0.3.1พิเศษต้น'!J19,'T2.0.3.2พิเศษปลาย'!J19)</f>
        <v>0</v>
      </c>
      <c r="K19" s="34">
        <f>AVERAGE('T2.0.3.1พิเศษต้น'!K19,'T2.0.3.2พิเศษปลาย'!K19)</f>
        <v>0</v>
      </c>
      <c r="L19" s="35">
        <f>AVERAGE('T2.0.3.1พิเศษต้น'!L19,'T2.0.3.2พิเศษปลาย'!L19)</f>
        <v>267</v>
      </c>
    </row>
    <row r="20" spans="1:12" s="24" customFormat="1" ht="18" customHeight="1">
      <c r="A20" s="31"/>
      <c r="B20" s="32" t="s">
        <v>3</v>
      </c>
      <c r="C20" s="32" t="s">
        <v>1</v>
      </c>
      <c r="D20" s="33">
        <f>AVERAGE('T2.0.3.1พิเศษต้น'!D20,'T2.0.3.2พิเศษปลาย'!D20)</f>
        <v>0</v>
      </c>
      <c r="E20" s="34">
        <f>AVERAGE('T2.0.3.1พิเศษต้น'!E20,'T2.0.3.2พิเศษปลาย'!E20)</f>
        <v>0</v>
      </c>
      <c r="F20" s="34">
        <f>AVERAGE('T2.0.3.1พิเศษต้น'!F20,'T2.0.3.2พิเศษปลาย'!F20)</f>
        <v>0</v>
      </c>
      <c r="G20" s="34">
        <f>AVERAGE('T2.0.3.1พิเศษต้น'!G20,'T2.0.3.2พิเศษปลาย'!G20)</f>
        <v>0</v>
      </c>
      <c r="H20" s="34">
        <f>AVERAGE('T2.0.3.1พิเศษต้น'!H20,'T2.0.3.2พิเศษปลาย'!H20)</f>
        <v>0</v>
      </c>
      <c r="I20" s="34">
        <f>AVERAGE('T2.0.3.1พิเศษต้น'!I20,'T2.0.3.2พิเศษปลาย'!I20)</f>
        <v>0</v>
      </c>
      <c r="J20" s="34">
        <f>AVERAGE('T2.0.3.1พิเศษต้น'!J20,'T2.0.3.2พิเศษปลาย'!J20)</f>
        <v>0</v>
      </c>
      <c r="K20" s="34">
        <f>AVERAGE('T2.0.3.1พิเศษต้น'!K20,'T2.0.3.2พิเศษปลาย'!K20)</f>
        <v>0</v>
      </c>
      <c r="L20" s="35">
        <f>AVERAGE('T2.0.3.1พิเศษต้น'!L20,'T2.0.3.2พิเศษปลาย'!L20)</f>
        <v>0</v>
      </c>
    </row>
    <row r="21" spans="1:12" s="24" customFormat="1" ht="18" customHeight="1">
      <c r="A21" s="31"/>
      <c r="B21" s="32"/>
      <c r="C21" s="32" t="s">
        <v>4</v>
      </c>
      <c r="D21" s="33">
        <f>AVERAGE('T2.0.3.1พิเศษต้น'!D21,'T2.0.3.2พิเศษปลาย'!D21)</f>
        <v>0</v>
      </c>
      <c r="E21" s="34">
        <f>AVERAGE('T2.0.3.1พิเศษต้น'!E21,'T2.0.3.2พิเศษปลาย'!E21)</f>
        <v>0</v>
      </c>
      <c r="F21" s="34">
        <f>AVERAGE('T2.0.3.1พิเศษต้น'!F21,'T2.0.3.2พิเศษปลาย'!F21)</f>
        <v>0</v>
      </c>
      <c r="G21" s="34">
        <f>AVERAGE('T2.0.3.1พิเศษต้น'!G21,'T2.0.3.2พิเศษปลาย'!G21)</f>
        <v>0</v>
      </c>
      <c r="H21" s="34">
        <f>AVERAGE('T2.0.3.1พิเศษต้น'!H21,'T2.0.3.2พิเศษปลาย'!H21)</f>
        <v>0</v>
      </c>
      <c r="I21" s="34">
        <f>AVERAGE('T2.0.3.1พิเศษต้น'!I21,'T2.0.3.2พิเศษปลาย'!I21)</f>
        <v>0</v>
      </c>
      <c r="J21" s="34">
        <f>AVERAGE('T2.0.3.1พิเศษต้น'!J21,'T2.0.3.2พิเศษปลาย'!J21)</f>
        <v>0</v>
      </c>
      <c r="K21" s="34">
        <f>AVERAGE('T2.0.3.1พิเศษต้น'!K21,'T2.0.3.2พิเศษปลาย'!K21)</f>
        <v>0</v>
      </c>
      <c r="L21" s="35">
        <f>AVERAGE('T2.0.3.1พิเศษต้น'!L21,'T2.0.3.2พิเศษปลาย'!L21)</f>
        <v>0</v>
      </c>
    </row>
    <row r="22" spans="1:13" s="24" customFormat="1" ht="18" customHeight="1">
      <c r="A22" s="31"/>
      <c r="B22" s="41" t="s">
        <v>5</v>
      </c>
      <c r="C22" s="41"/>
      <c r="D22" s="33">
        <f>AVERAGE('T2.0.3.1พิเศษต้น'!D22,'T2.0.3.2พิเศษปลาย'!D22)</f>
        <v>0</v>
      </c>
      <c r="E22" s="34">
        <f>AVERAGE('T2.0.3.1พิเศษต้น'!E22,'T2.0.3.2พิเศษปลาย'!E22)</f>
        <v>0</v>
      </c>
      <c r="F22" s="34">
        <f>AVERAGE('T2.0.3.1พิเศษต้น'!F22,'T2.0.3.2พิเศษปลาย'!F22)</f>
        <v>267</v>
      </c>
      <c r="G22" s="34">
        <f>AVERAGE('T2.0.3.1พิเศษต้น'!G22,'T2.0.3.2พิเศษปลาย'!G22)</f>
        <v>0</v>
      </c>
      <c r="H22" s="34">
        <f>AVERAGE('T2.0.3.1พิเศษต้น'!H22,'T2.0.3.2พิเศษปลาย'!H22)</f>
        <v>0</v>
      </c>
      <c r="I22" s="34">
        <f>AVERAGE('T2.0.3.1พิเศษต้น'!I22,'T2.0.3.2พิเศษปลาย'!I22)</f>
        <v>0</v>
      </c>
      <c r="J22" s="34">
        <f>AVERAGE('T2.0.3.1พิเศษต้น'!J22,'T2.0.3.2พิเศษปลาย'!J22)</f>
        <v>0</v>
      </c>
      <c r="K22" s="34">
        <f>AVERAGE('T2.0.3.1พิเศษต้น'!K22,'T2.0.3.2พิเศษปลาย'!K22)</f>
        <v>0</v>
      </c>
      <c r="L22" s="35">
        <f>AVERAGE('T2.0.3.1พิเศษต้น'!L22,'T2.0.3.2พิเศษปลาย'!L22)</f>
        <v>267</v>
      </c>
      <c r="M22" s="26"/>
    </row>
    <row r="23" spans="1:12" s="24" customFormat="1" ht="18" customHeight="1">
      <c r="A23" s="42" t="s">
        <v>19</v>
      </c>
      <c r="B23" s="42" t="s">
        <v>0</v>
      </c>
      <c r="C23" s="42" t="s">
        <v>0</v>
      </c>
      <c r="D23" s="28">
        <f>AVERAGE('T2.0.3.1พิเศษต้น'!D23,'T2.0.3.2พิเศษปลาย'!D23)</f>
        <v>0</v>
      </c>
      <c r="E23" s="29">
        <f>AVERAGE('T2.0.3.1พิเศษต้น'!E23,'T2.0.3.2พิเศษปลาย'!E23)</f>
        <v>0</v>
      </c>
      <c r="F23" s="29">
        <f>AVERAGE('T2.0.3.1พิเศษต้น'!F23,'T2.0.3.2พิเศษปลาย'!F23)</f>
        <v>258.07159063707263</v>
      </c>
      <c r="G23" s="29">
        <f>AVERAGE('T2.0.3.1พิเศษต้น'!G23,'T2.0.3.2พิเศษปลาย'!G23)</f>
        <v>1090.7007077057347</v>
      </c>
      <c r="H23" s="29">
        <f>AVERAGE('T2.0.3.1พิเศษต้น'!H23,'T2.0.3.2พิเศษปลาย'!H23)</f>
        <v>0</v>
      </c>
      <c r="I23" s="29">
        <f>AVERAGE('T2.0.3.1พิเศษต้น'!I23,'T2.0.3.2พิเศษปลาย'!I23)</f>
        <v>0</v>
      </c>
      <c r="J23" s="29">
        <f>AVERAGE('T2.0.3.1พิเศษต้น'!J23,'T2.0.3.2พิเศษปลาย'!J23)</f>
        <v>0</v>
      </c>
      <c r="K23" s="29">
        <f>AVERAGE('T2.0.3.1พิเศษต้น'!K23,'T2.0.3.2พิเศษปลาย'!K23)</f>
        <v>0</v>
      </c>
      <c r="L23" s="30">
        <f>AVERAGE('T2.0.3.1พิเศษต้น'!L23,'T2.0.3.2พิเศษปลาย'!L23)</f>
        <v>1348.772298342807</v>
      </c>
    </row>
    <row r="24" spans="1:12" s="24" customFormat="1" ht="18" customHeight="1">
      <c r="A24" s="43"/>
      <c r="B24" s="44"/>
      <c r="C24" s="44" t="s">
        <v>1</v>
      </c>
      <c r="D24" s="33">
        <f>AVERAGE('T2.0.3.1พิเศษต้น'!D24,'T2.0.3.2พิเศษปลาย'!D24)</f>
        <v>0</v>
      </c>
      <c r="E24" s="34">
        <f>AVERAGE('T2.0.3.1พิเศษต้น'!E24,'T2.0.3.2พิเศษปลาย'!E24)</f>
        <v>0</v>
      </c>
      <c r="F24" s="34">
        <f>AVERAGE('T2.0.3.1พิเศษต้น'!F24,'T2.0.3.2พิเศษปลาย'!F24)</f>
        <v>0</v>
      </c>
      <c r="G24" s="34">
        <f>AVERAGE('T2.0.3.1พิเศษต้น'!G24,'T2.0.3.2พิเศษปลาย'!G24)</f>
        <v>0</v>
      </c>
      <c r="H24" s="34">
        <f>AVERAGE('T2.0.3.1พิเศษต้น'!H24,'T2.0.3.2พิเศษปลาย'!H24)</f>
        <v>0</v>
      </c>
      <c r="I24" s="34">
        <f>AVERAGE('T2.0.3.1พิเศษต้น'!I24,'T2.0.3.2พิเศษปลาย'!I24)</f>
        <v>0</v>
      </c>
      <c r="J24" s="34">
        <f>AVERAGE('T2.0.3.1พิเศษต้น'!J24,'T2.0.3.2พิเศษปลาย'!J24)</f>
        <v>0.08823529411764706</v>
      </c>
      <c r="K24" s="34">
        <f>AVERAGE('T2.0.3.1พิเศษต้น'!K24,'T2.0.3.2พิเศษปลาย'!K24)</f>
        <v>0</v>
      </c>
      <c r="L24" s="35">
        <f>AVERAGE('T2.0.3.1พิเศษต้น'!L24,'T2.0.3.2พิเศษปลาย'!L24)</f>
        <v>0.08823529411764706</v>
      </c>
    </row>
    <row r="25" spans="1:12" s="24" customFormat="1" ht="18" customHeight="1">
      <c r="A25" s="43"/>
      <c r="B25" s="44"/>
      <c r="C25" s="44" t="s">
        <v>2</v>
      </c>
      <c r="D25" s="33">
        <f>AVERAGE('T2.0.3.1พิเศษต้น'!D25,'T2.0.3.2พิเศษปลาย'!D25)</f>
        <v>0</v>
      </c>
      <c r="E25" s="34">
        <f>AVERAGE('T2.0.3.1พิเศษต้น'!E25,'T2.0.3.2พิเศษปลาย'!E25)</f>
        <v>0</v>
      </c>
      <c r="F25" s="34">
        <f>AVERAGE('T2.0.3.1พิเศษต้น'!F25,'T2.0.3.2พิเศษปลาย'!F25)</f>
        <v>258.07159063707263</v>
      </c>
      <c r="G25" s="34">
        <f>AVERAGE('T2.0.3.1พิเศษต้น'!G25,'T2.0.3.2พิเศษปลาย'!G25)</f>
        <v>1090.7007077057347</v>
      </c>
      <c r="H25" s="34">
        <f>AVERAGE('T2.0.3.1พิเศษต้น'!H25,'T2.0.3.2พิเศษปลาย'!H25)</f>
        <v>0</v>
      </c>
      <c r="I25" s="34">
        <f>AVERAGE('T2.0.3.1พิเศษต้น'!I25,'T2.0.3.2พิเศษปลาย'!I25)</f>
        <v>0</v>
      </c>
      <c r="J25" s="34">
        <f>AVERAGE('T2.0.3.1พิเศษต้น'!J25,'T2.0.3.2พิเศษปลาย'!J25)</f>
        <v>0.08823529411764706</v>
      </c>
      <c r="K25" s="34">
        <f>AVERAGE('T2.0.3.1พิเศษต้น'!K25,'T2.0.3.2พิเศษปลาย'!K25)</f>
        <v>0</v>
      </c>
      <c r="L25" s="35">
        <f>AVERAGE('T2.0.3.1พิเศษต้น'!L25,'T2.0.3.2พิเศษปลาย'!L25)</f>
        <v>1348.8605336369246</v>
      </c>
    </row>
    <row r="26" spans="1:12" s="24" customFormat="1" ht="18" customHeight="1">
      <c r="A26" s="43"/>
      <c r="B26" s="44" t="s">
        <v>3</v>
      </c>
      <c r="C26" s="44" t="s">
        <v>1</v>
      </c>
      <c r="D26" s="33">
        <f>AVERAGE('T2.0.3.1พิเศษต้น'!D26,'T2.0.3.2พิเศษปลาย'!D26)</f>
        <v>0</v>
      </c>
      <c r="E26" s="34">
        <f>AVERAGE('T2.0.3.1พิเศษต้น'!E26,'T2.0.3.2พิเศษปลาย'!E26)</f>
        <v>0</v>
      </c>
      <c r="F26" s="34">
        <f>AVERAGE('T2.0.3.1พิเศษต้น'!F26,'T2.0.3.2พิเศษปลาย'!F26)</f>
        <v>0</v>
      </c>
      <c r="G26" s="34">
        <f>AVERAGE('T2.0.3.1พิเศษต้น'!G26,'T2.0.3.2พิเศษปลาย'!G26)</f>
        <v>78.91666666666666</v>
      </c>
      <c r="H26" s="34">
        <f>AVERAGE('T2.0.3.1พิเศษต้น'!H26,'T2.0.3.2พิเศษปลาย'!H26)</f>
        <v>0</v>
      </c>
      <c r="I26" s="34">
        <f>AVERAGE('T2.0.3.1พิเศษต้น'!I26,'T2.0.3.2พิเศษปลาย'!I26)</f>
        <v>0</v>
      </c>
      <c r="J26" s="34">
        <f>AVERAGE('T2.0.3.1พิเศษต้น'!J26,'T2.0.3.2พิเศษปลาย'!J26)</f>
        <v>5.375</v>
      </c>
      <c r="K26" s="34">
        <f>AVERAGE('T2.0.3.1พิเศษต้น'!K26,'T2.0.3.2พิเศษปลาย'!K26)</f>
        <v>1.375</v>
      </c>
      <c r="L26" s="35">
        <f>AVERAGE('T2.0.3.1พิเศษต้น'!L26,'T2.0.3.2พิเศษปลาย'!L26)</f>
        <v>85.66666666666666</v>
      </c>
    </row>
    <row r="27" spans="1:12" s="24" customFormat="1" ht="18" customHeight="1">
      <c r="A27" s="43"/>
      <c r="B27" s="44"/>
      <c r="C27" s="44" t="s">
        <v>4</v>
      </c>
      <c r="D27" s="33">
        <f>AVERAGE('T2.0.3.1พิเศษต้น'!D27,'T2.0.3.2พิเศษปลาย'!D27)</f>
        <v>0</v>
      </c>
      <c r="E27" s="34">
        <f>AVERAGE('T2.0.3.1พิเศษต้น'!E27,'T2.0.3.2พิเศษปลาย'!E27)</f>
        <v>0</v>
      </c>
      <c r="F27" s="34">
        <f>AVERAGE('T2.0.3.1พิเศษต้น'!F27,'T2.0.3.2พิเศษปลาย'!F27)</f>
        <v>0</v>
      </c>
      <c r="G27" s="34">
        <f>AVERAGE('T2.0.3.1พิเศษต้น'!G27,'T2.0.3.2พิเศษปลาย'!G27)</f>
        <v>142.05</v>
      </c>
      <c r="H27" s="34">
        <f>AVERAGE('T2.0.3.1พิเศษต้น'!H27,'T2.0.3.2พิเศษปลาย'!H27)</f>
        <v>0</v>
      </c>
      <c r="I27" s="34">
        <f>AVERAGE('T2.0.3.1พิเศษต้น'!I27,'T2.0.3.2พิเศษปลาย'!I27)</f>
        <v>0</v>
      </c>
      <c r="J27" s="34">
        <f>AVERAGE('T2.0.3.1พิเศษต้น'!J27,'T2.0.3.2พิเศษปลาย'!J27)</f>
        <v>9.675</v>
      </c>
      <c r="K27" s="34">
        <f>AVERAGE('T2.0.3.1พิเศษต้น'!K27,'T2.0.3.2พิเศษปลาย'!K27)</f>
        <v>2.475</v>
      </c>
      <c r="L27" s="35">
        <f>AVERAGE('T2.0.3.1พิเศษต้น'!L27,'T2.0.3.2พิเศษปลาย'!L27)</f>
        <v>154.2</v>
      </c>
    </row>
    <row r="28" spans="1:13" s="24" customFormat="1" ht="18" customHeight="1">
      <c r="A28" s="45"/>
      <c r="B28" s="46" t="s">
        <v>5</v>
      </c>
      <c r="C28" s="46"/>
      <c r="D28" s="38">
        <f>AVERAGE('T2.0.3.1พิเศษต้น'!D28,'T2.0.3.2พิเศษปลาย'!D28)</f>
        <v>0</v>
      </c>
      <c r="E28" s="39">
        <f>AVERAGE('T2.0.3.1พิเศษต้น'!E28,'T2.0.3.2พิเศษปลาย'!E28)</f>
        <v>0</v>
      </c>
      <c r="F28" s="39">
        <f>AVERAGE('T2.0.3.1พิเศษต้น'!F28,'T2.0.3.2พิเศษปลาย'!F28)</f>
        <v>258.07159063707263</v>
      </c>
      <c r="G28" s="39">
        <f>AVERAGE('T2.0.3.1พิเศษต้น'!G28,'T2.0.3.2พิเศษปลาย'!G28)</f>
        <v>1232.7507077057344</v>
      </c>
      <c r="H28" s="39">
        <f>AVERAGE('T2.0.3.1พิเศษต้น'!H28,'T2.0.3.2พิเศษปลาย'!H28)</f>
        <v>0</v>
      </c>
      <c r="I28" s="39">
        <f>AVERAGE('T2.0.3.1พิเศษต้น'!I28,'T2.0.3.2พิเศษปลาย'!I28)</f>
        <v>0</v>
      </c>
      <c r="J28" s="39">
        <f>AVERAGE('T2.0.3.1พิเศษต้น'!J28,'T2.0.3.2พิเศษปลาย'!J28)</f>
        <v>9.763235294117647</v>
      </c>
      <c r="K28" s="39">
        <f>AVERAGE('T2.0.3.1พิเศษต้น'!K28,'T2.0.3.2พิเศษปลาย'!K28)</f>
        <v>2.475</v>
      </c>
      <c r="L28" s="40">
        <f>AVERAGE('T2.0.3.1พิเศษต้น'!L28,'T2.0.3.2พิเศษปลาย'!L28)</f>
        <v>1503.0605336369247</v>
      </c>
      <c r="M28" s="26"/>
    </row>
    <row r="29" spans="1:12" s="24" customFormat="1" ht="18" customHeight="1">
      <c r="A29" s="44" t="s">
        <v>20</v>
      </c>
      <c r="B29" s="44" t="s">
        <v>0</v>
      </c>
      <c r="C29" s="44" t="s">
        <v>0</v>
      </c>
      <c r="D29" s="33">
        <f>AVERAGE('T2.0.3.1พิเศษต้น'!D29,'T2.0.3.2พิเศษปลาย'!D29)</f>
        <v>0</v>
      </c>
      <c r="E29" s="34">
        <f>AVERAGE('T2.0.3.1พิเศษต้น'!E29,'T2.0.3.2พิเศษปลาย'!E29)</f>
        <v>0</v>
      </c>
      <c r="F29" s="34">
        <f>AVERAGE('T2.0.3.1พิเศษต้น'!F29,'T2.0.3.2พิเศษปลาย'!F29)</f>
        <v>22.498639335794287</v>
      </c>
      <c r="G29" s="34">
        <f>AVERAGE('T2.0.3.1พิเศษต้น'!G29,'T2.0.3.2พิเศษปลาย'!G29)</f>
        <v>45.89358472024492</v>
      </c>
      <c r="H29" s="34">
        <f>AVERAGE('T2.0.3.1พิเศษต้น'!H29,'T2.0.3.2พิเศษปลาย'!H29)</f>
        <v>0</v>
      </c>
      <c r="I29" s="34">
        <f>AVERAGE('T2.0.3.1พิเศษต้น'!I29,'T2.0.3.2พิเศษปลาย'!I29)</f>
        <v>0</v>
      </c>
      <c r="J29" s="34">
        <f>AVERAGE('T2.0.3.1พิเศษต้น'!J29,'T2.0.3.2พิเศษปลาย'!J29)</f>
        <v>0</v>
      </c>
      <c r="K29" s="34">
        <f>AVERAGE('T2.0.3.1พิเศษต้น'!K29,'T2.0.3.2พิเศษปลาย'!K29)</f>
        <v>0</v>
      </c>
      <c r="L29" s="35">
        <f>AVERAGE('T2.0.3.1พิเศษต้น'!L29,'T2.0.3.2พิเศษปลาย'!L29)</f>
        <v>68.39222405603921</v>
      </c>
    </row>
    <row r="30" spans="1:12" s="24" customFormat="1" ht="18" customHeight="1">
      <c r="A30" s="43"/>
      <c r="B30" s="44"/>
      <c r="C30" s="44" t="s">
        <v>1</v>
      </c>
      <c r="D30" s="33">
        <f>AVERAGE('T2.0.3.1พิเศษต้น'!D30,'T2.0.3.2พิเศษปลาย'!D30)</f>
        <v>0</v>
      </c>
      <c r="E30" s="34">
        <f>AVERAGE('T2.0.3.1พิเศษต้น'!E30,'T2.0.3.2พิเศษปลาย'!E30)</f>
        <v>0</v>
      </c>
      <c r="F30" s="34">
        <f>AVERAGE('T2.0.3.1พิเศษต้น'!F30,'T2.0.3.2พิเศษปลาย'!F30)</f>
        <v>0</v>
      </c>
      <c r="G30" s="34">
        <f>AVERAGE('T2.0.3.1พิเศษต้น'!G30,'T2.0.3.2พิเศษปลาย'!G30)</f>
        <v>0</v>
      </c>
      <c r="H30" s="34">
        <f>AVERAGE('T2.0.3.1พิเศษต้น'!H30,'T2.0.3.2พิเศษปลาย'!H30)</f>
        <v>0</v>
      </c>
      <c r="I30" s="34">
        <f>AVERAGE('T2.0.3.1พิเศษต้น'!I30,'T2.0.3.2พิเศษปลาย'!I30)</f>
        <v>0</v>
      </c>
      <c r="J30" s="34">
        <f>AVERAGE('T2.0.3.1พิเศษต้น'!J30,'T2.0.3.2พิเศษปลาย'!J30)</f>
        <v>0</v>
      </c>
      <c r="K30" s="34">
        <f>AVERAGE('T2.0.3.1พิเศษต้น'!K30,'T2.0.3.2พิเศษปลาย'!K30)</f>
        <v>0</v>
      </c>
      <c r="L30" s="35">
        <f>AVERAGE('T2.0.3.1พิเศษต้น'!L30,'T2.0.3.2พิเศษปลาย'!L30)</f>
        <v>0</v>
      </c>
    </row>
    <row r="31" spans="1:12" s="24" customFormat="1" ht="18" customHeight="1">
      <c r="A31" s="43"/>
      <c r="B31" s="44"/>
      <c r="C31" s="44" t="s">
        <v>2</v>
      </c>
      <c r="D31" s="33">
        <f>AVERAGE('T2.0.3.1พิเศษต้น'!D31,'T2.0.3.2พิเศษปลาย'!D31)</f>
        <v>0</v>
      </c>
      <c r="E31" s="34">
        <f>AVERAGE('T2.0.3.1พิเศษต้น'!E31,'T2.0.3.2พิเศษปลาย'!E31)</f>
        <v>0</v>
      </c>
      <c r="F31" s="34">
        <f>AVERAGE('T2.0.3.1พิเศษต้น'!F31,'T2.0.3.2พิเศษปลาย'!F31)</f>
        <v>22.498639335794287</v>
      </c>
      <c r="G31" s="34">
        <f>AVERAGE('T2.0.3.1พิเศษต้น'!G31,'T2.0.3.2พิเศษปลาย'!G31)</f>
        <v>45.89358472024492</v>
      </c>
      <c r="H31" s="34">
        <f>AVERAGE('T2.0.3.1พิเศษต้น'!H31,'T2.0.3.2พิเศษปลาย'!H31)</f>
        <v>0</v>
      </c>
      <c r="I31" s="34">
        <f>AVERAGE('T2.0.3.1พิเศษต้น'!I31,'T2.0.3.2พิเศษปลาย'!I31)</f>
        <v>0</v>
      </c>
      <c r="J31" s="34">
        <f>AVERAGE('T2.0.3.1พิเศษต้น'!J31,'T2.0.3.2พิเศษปลาย'!J31)</f>
        <v>0</v>
      </c>
      <c r="K31" s="34">
        <f>AVERAGE('T2.0.3.1พิเศษต้น'!K31,'T2.0.3.2พิเศษปลาย'!K31)</f>
        <v>0</v>
      </c>
      <c r="L31" s="35">
        <f>AVERAGE('T2.0.3.1พิเศษต้น'!L31,'T2.0.3.2พิเศษปลาย'!L31)</f>
        <v>68.39222405603921</v>
      </c>
    </row>
    <row r="32" spans="1:12" s="24" customFormat="1" ht="18" customHeight="1">
      <c r="A32" s="43"/>
      <c r="B32" s="44" t="s">
        <v>3</v>
      </c>
      <c r="C32" s="44" t="s">
        <v>1</v>
      </c>
      <c r="D32" s="33">
        <f>AVERAGE('T2.0.3.1พิเศษต้น'!D32,'T2.0.3.2พิเศษปลาย'!D32)</f>
        <v>0</v>
      </c>
      <c r="E32" s="34">
        <f>AVERAGE('T2.0.3.1พิเศษต้น'!E32,'T2.0.3.2พิเศษปลาย'!E32)</f>
        <v>0</v>
      </c>
      <c r="F32" s="34">
        <f>AVERAGE('T2.0.3.1พิเศษต้น'!F32,'T2.0.3.2พิเศษปลาย'!F32)</f>
        <v>0</v>
      </c>
      <c r="G32" s="34">
        <f>AVERAGE('T2.0.3.1พิเศษต้น'!G32,'T2.0.3.2พิเศษปลาย'!G32)</f>
        <v>0</v>
      </c>
      <c r="H32" s="34">
        <f>AVERAGE('T2.0.3.1พิเศษต้น'!H32,'T2.0.3.2พิเศษปลาย'!H32)</f>
        <v>0</v>
      </c>
      <c r="I32" s="34">
        <f>AVERAGE('T2.0.3.1พิเศษต้น'!I32,'T2.0.3.2พิเศษปลาย'!I32)</f>
        <v>0</v>
      </c>
      <c r="J32" s="34">
        <f>AVERAGE('T2.0.3.1พิเศษต้น'!J32,'T2.0.3.2พิเศษปลาย'!J32)</f>
        <v>53.625</v>
      </c>
      <c r="K32" s="34">
        <f>AVERAGE('T2.0.3.1พิเศษต้น'!K32,'T2.0.3.2พิเศษปลาย'!K32)</f>
        <v>0</v>
      </c>
      <c r="L32" s="35">
        <f>AVERAGE('T2.0.3.1พิเศษต้น'!L32,'T2.0.3.2พิเศษปลาย'!L32)</f>
        <v>53.625</v>
      </c>
    </row>
    <row r="33" spans="1:12" s="24" customFormat="1" ht="18" customHeight="1">
      <c r="A33" s="43"/>
      <c r="B33" s="44"/>
      <c r="C33" s="44" t="s">
        <v>4</v>
      </c>
      <c r="D33" s="33">
        <f aca="true" t="shared" si="0" ref="D33:L33">+D32*1.5</f>
        <v>0</v>
      </c>
      <c r="E33" s="34">
        <f t="shared" si="0"/>
        <v>0</v>
      </c>
      <c r="F33" s="34">
        <f t="shared" si="0"/>
        <v>0</v>
      </c>
      <c r="G33" s="34">
        <f t="shared" si="0"/>
        <v>0</v>
      </c>
      <c r="H33" s="34">
        <f t="shared" si="0"/>
        <v>0</v>
      </c>
      <c r="I33" s="34">
        <f t="shared" si="0"/>
        <v>0</v>
      </c>
      <c r="J33" s="34">
        <f t="shared" si="0"/>
        <v>80.4375</v>
      </c>
      <c r="K33" s="34">
        <f t="shared" si="0"/>
        <v>0</v>
      </c>
      <c r="L33" s="35">
        <f t="shared" si="0"/>
        <v>80.4375</v>
      </c>
    </row>
    <row r="34" spans="1:13" s="24" customFormat="1" ht="18" customHeight="1">
      <c r="A34" s="43"/>
      <c r="B34" s="47" t="s">
        <v>5</v>
      </c>
      <c r="C34" s="47"/>
      <c r="D34" s="33">
        <f aca="true" t="shared" si="1" ref="D34:L34">+D31+D33</f>
        <v>0</v>
      </c>
      <c r="E34" s="34">
        <f t="shared" si="1"/>
        <v>0</v>
      </c>
      <c r="F34" s="34">
        <f t="shared" si="1"/>
        <v>22.498639335794287</v>
      </c>
      <c r="G34" s="34">
        <f t="shared" si="1"/>
        <v>45.89358472024492</v>
      </c>
      <c r="H34" s="34">
        <f t="shared" si="1"/>
        <v>0</v>
      </c>
      <c r="I34" s="34">
        <f t="shared" si="1"/>
        <v>0</v>
      </c>
      <c r="J34" s="34">
        <f t="shared" si="1"/>
        <v>80.4375</v>
      </c>
      <c r="K34" s="34">
        <f t="shared" si="1"/>
        <v>0</v>
      </c>
      <c r="L34" s="35">
        <f t="shared" si="1"/>
        <v>148.8297240560392</v>
      </c>
      <c r="M34" s="26"/>
    </row>
    <row r="35" spans="1:12" s="51" customFormat="1" ht="18" customHeight="1">
      <c r="A35" s="27" t="s">
        <v>21</v>
      </c>
      <c r="B35" s="42" t="s">
        <v>0</v>
      </c>
      <c r="C35" s="42" t="s">
        <v>0</v>
      </c>
      <c r="D35" s="48">
        <f>AVERAGE('T2.0.3.1พิเศษต้น'!D35,'T2.0.3.2พิเศษปลาย'!D35)</f>
        <v>0</v>
      </c>
      <c r="E35" s="49">
        <f>AVERAGE('T2.0.3.1พิเศษต้น'!E35,'T2.0.3.2พิเศษปลาย'!E35)</f>
        <v>0</v>
      </c>
      <c r="F35" s="49">
        <f>AVERAGE('T2.0.3.1พิเศษต้น'!F35,'T2.0.3.2พิเศษปลาย'!F35)</f>
        <v>0</v>
      </c>
      <c r="G35" s="49">
        <f>AVERAGE('T2.0.3.1พิเศษต้น'!G35,'T2.0.3.2พิเศษปลาย'!G35)</f>
        <v>0</v>
      </c>
      <c r="H35" s="49">
        <f>AVERAGE('T2.0.3.1พิเศษต้น'!H35,'T2.0.3.2พิเศษปลาย'!H35)</f>
        <v>0</v>
      </c>
      <c r="I35" s="49">
        <f>AVERAGE('T2.0.3.1พิเศษต้น'!I35,'T2.0.3.2พิเศษปลาย'!I35)</f>
        <v>0</v>
      </c>
      <c r="J35" s="49">
        <f>AVERAGE('T2.0.3.1พิเศษต้น'!J35,'T2.0.3.2พิเศษปลาย'!J35)</f>
        <v>0</v>
      </c>
      <c r="K35" s="49">
        <f>AVERAGE('T2.0.3.1พิเศษต้น'!K35,'T2.0.3.2พิเศษปลาย'!K35)</f>
        <v>0</v>
      </c>
      <c r="L35" s="50">
        <f>AVERAGE('T2.0.3.1พิเศษต้น'!L35,'T2.0.3.2พิเศษปลาย'!L35)</f>
        <v>0</v>
      </c>
    </row>
    <row r="36" spans="1:12" s="51" customFormat="1" ht="18" customHeight="1">
      <c r="A36" s="31"/>
      <c r="B36" s="44"/>
      <c r="C36" s="44" t="s">
        <v>1</v>
      </c>
      <c r="D36" s="52">
        <f>AVERAGE('T2.0.3.1พิเศษต้น'!D36,'T2.0.3.2พิเศษปลาย'!D36)</f>
        <v>0</v>
      </c>
      <c r="E36" s="53">
        <f>AVERAGE('T2.0.3.1พิเศษต้น'!E36,'T2.0.3.2พิเศษปลาย'!E36)</f>
        <v>0</v>
      </c>
      <c r="F36" s="53">
        <f>AVERAGE('T2.0.3.1พิเศษต้น'!F36,'T2.0.3.2พิเศษปลาย'!F36)</f>
        <v>0</v>
      </c>
      <c r="G36" s="53">
        <f>AVERAGE('T2.0.3.1พิเศษต้น'!G36,'T2.0.3.2พิเศษปลาย'!G36)</f>
        <v>0</v>
      </c>
      <c r="H36" s="53">
        <f>AVERAGE('T2.0.3.1พิเศษต้น'!H36,'T2.0.3.2พิเศษปลาย'!H36)</f>
        <v>0</v>
      </c>
      <c r="I36" s="53">
        <f>AVERAGE('T2.0.3.1พิเศษต้น'!I36,'T2.0.3.2พิเศษปลาย'!I36)</f>
        <v>0</v>
      </c>
      <c r="J36" s="53">
        <f>AVERAGE('T2.0.3.1พิเศษต้น'!J36,'T2.0.3.2พิเศษปลาย'!J36)</f>
        <v>0</v>
      </c>
      <c r="K36" s="53">
        <f>AVERAGE('T2.0.3.1พิเศษต้น'!K36,'T2.0.3.2พิเศษปลาย'!K36)</f>
        <v>0</v>
      </c>
      <c r="L36" s="54">
        <f>AVERAGE('T2.0.3.1พิเศษต้น'!L36,'T2.0.3.2พิเศษปลาย'!L36)</f>
        <v>0</v>
      </c>
    </row>
    <row r="37" spans="1:12" s="51" customFormat="1" ht="18" customHeight="1">
      <c r="A37" s="31"/>
      <c r="B37" s="44"/>
      <c r="C37" s="44" t="s">
        <v>2</v>
      </c>
      <c r="D37" s="52">
        <f>AVERAGE('T2.0.3.1พิเศษต้น'!D37,'T2.0.3.2พิเศษปลาย'!D37)</f>
        <v>0</v>
      </c>
      <c r="E37" s="53">
        <f>AVERAGE('T2.0.3.1พิเศษต้น'!E37,'T2.0.3.2พิเศษปลาย'!E37)</f>
        <v>0</v>
      </c>
      <c r="F37" s="53">
        <f>AVERAGE('T2.0.3.1พิเศษต้น'!F37,'T2.0.3.2พิเศษปลาย'!F37)</f>
        <v>0</v>
      </c>
      <c r="G37" s="53">
        <f>AVERAGE('T2.0.3.1พิเศษต้น'!G37,'T2.0.3.2พิเศษปลาย'!G37)</f>
        <v>0</v>
      </c>
      <c r="H37" s="53">
        <f>AVERAGE('T2.0.3.1พิเศษต้น'!H37,'T2.0.3.2พิเศษปลาย'!H37)</f>
        <v>0</v>
      </c>
      <c r="I37" s="53">
        <f>AVERAGE('T2.0.3.1พิเศษต้น'!I37,'T2.0.3.2พิเศษปลาย'!I37)</f>
        <v>0</v>
      </c>
      <c r="J37" s="53">
        <f>AVERAGE('T2.0.3.1พิเศษต้น'!J37,'T2.0.3.2พิเศษปลาย'!J37)</f>
        <v>0</v>
      </c>
      <c r="K37" s="53">
        <f>AVERAGE('T2.0.3.1พิเศษต้น'!K37,'T2.0.3.2พิเศษปลาย'!K37)</f>
        <v>0</v>
      </c>
      <c r="L37" s="54">
        <f>AVERAGE('T2.0.3.1พิเศษต้น'!L37,'T2.0.3.2พิเศษปลาย'!L37)</f>
        <v>0</v>
      </c>
    </row>
    <row r="38" spans="1:12" s="51" customFormat="1" ht="18" customHeight="1">
      <c r="A38" s="31"/>
      <c r="B38" s="44" t="s">
        <v>3</v>
      </c>
      <c r="C38" s="44" t="s">
        <v>1</v>
      </c>
      <c r="D38" s="52">
        <f>AVERAGE('T2.0.3.1พิเศษต้น'!D38,'T2.0.3.2พิเศษปลาย'!D38)</f>
        <v>0</v>
      </c>
      <c r="E38" s="53">
        <f>AVERAGE('T2.0.3.1พิเศษต้น'!E38,'T2.0.3.2พิเศษปลาย'!E38)</f>
        <v>0</v>
      </c>
      <c r="F38" s="53">
        <f>AVERAGE('T2.0.3.1พิเศษต้น'!F38,'T2.0.3.2พิเศษปลาย'!F38)</f>
        <v>0</v>
      </c>
      <c r="G38" s="53">
        <f>AVERAGE('T2.0.3.1พิเศษต้น'!G38,'T2.0.3.2พิเศษปลาย'!G38)</f>
        <v>0</v>
      </c>
      <c r="H38" s="53">
        <f>AVERAGE('T2.0.3.1พิเศษต้น'!H38,'T2.0.3.2พิเศษปลาย'!H38)</f>
        <v>0</v>
      </c>
      <c r="I38" s="53">
        <f>AVERAGE('T2.0.3.1พิเศษต้น'!I38,'T2.0.3.2พิเศษปลาย'!I38)</f>
        <v>0</v>
      </c>
      <c r="J38" s="53">
        <f>AVERAGE('T2.0.3.1พิเศษต้น'!J38,'T2.0.3.2พิเศษปลาย'!J38)</f>
        <v>0</v>
      </c>
      <c r="K38" s="53">
        <f>AVERAGE('T2.0.3.1พิเศษต้น'!K38,'T2.0.3.2พิเศษปลาย'!K38)</f>
        <v>44.625</v>
      </c>
      <c r="L38" s="54">
        <f>AVERAGE('T2.0.3.1พิเศษต้น'!L38,'T2.0.3.2พิเศษปลาย'!L38)</f>
        <v>44.625</v>
      </c>
    </row>
    <row r="39" spans="1:12" s="51" customFormat="1" ht="18" customHeight="1">
      <c r="A39" s="31"/>
      <c r="B39" s="44"/>
      <c r="C39" s="44" t="s">
        <v>4</v>
      </c>
      <c r="D39" s="52">
        <f>AVERAGE('T2.0.3.1พิเศษต้น'!D39,'T2.0.3.2พิเศษปลาย'!D39)</f>
        <v>0</v>
      </c>
      <c r="E39" s="53">
        <f>AVERAGE('T2.0.3.1พิเศษต้น'!E39,'T2.0.3.2พิเศษปลาย'!E39)</f>
        <v>0</v>
      </c>
      <c r="F39" s="53">
        <f>AVERAGE('T2.0.3.1พิเศษต้น'!F39,'T2.0.3.2พิเศษปลาย'!F39)</f>
        <v>0</v>
      </c>
      <c r="G39" s="53">
        <f>AVERAGE('T2.0.3.1พิเศษต้น'!G39,'T2.0.3.2พิเศษปลาย'!G39)</f>
        <v>0</v>
      </c>
      <c r="H39" s="53">
        <f>AVERAGE('T2.0.3.1พิเศษต้น'!H39,'T2.0.3.2พิเศษปลาย'!H39)</f>
        <v>0</v>
      </c>
      <c r="I39" s="53">
        <f>AVERAGE('T2.0.3.1พิเศษต้น'!I39,'T2.0.3.2พิเศษปลาย'!I39)</f>
        <v>0</v>
      </c>
      <c r="J39" s="53">
        <f>AVERAGE('T2.0.3.1พิเศษต้น'!J39,'T2.0.3.2พิเศษปลาย'!J39)</f>
        <v>0</v>
      </c>
      <c r="K39" s="53">
        <f>AVERAGE('T2.0.3.1พิเศษต้น'!K39,'T2.0.3.2พิเศษปลาย'!K39)</f>
        <v>89.25</v>
      </c>
      <c r="L39" s="54">
        <f>AVERAGE('T2.0.3.1พิเศษต้น'!L39,'T2.0.3.2พิเศษปลาย'!L39)</f>
        <v>89.25</v>
      </c>
    </row>
    <row r="40" spans="1:13" s="51" customFormat="1" ht="18" customHeight="1">
      <c r="A40" s="36"/>
      <c r="B40" s="46" t="s">
        <v>5</v>
      </c>
      <c r="C40" s="46"/>
      <c r="D40" s="55">
        <f>AVERAGE('T2.0.3.1พิเศษต้น'!D40,'T2.0.3.2พิเศษปลาย'!D40)</f>
        <v>0</v>
      </c>
      <c r="E40" s="56">
        <f>AVERAGE('T2.0.3.1พิเศษต้น'!E40,'T2.0.3.2พิเศษปลาย'!E40)</f>
        <v>0</v>
      </c>
      <c r="F40" s="56">
        <f>AVERAGE('T2.0.3.1พิเศษต้น'!F40,'T2.0.3.2พิเศษปลาย'!F40)</f>
        <v>0</v>
      </c>
      <c r="G40" s="56">
        <f>AVERAGE('T2.0.3.1พิเศษต้น'!G40,'T2.0.3.2พิเศษปลาย'!G40)</f>
        <v>0</v>
      </c>
      <c r="H40" s="56">
        <f>AVERAGE('T2.0.3.1พิเศษต้น'!H40,'T2.0.3.2พิเศษปลาย'!H40)</f>
        <v>0</v>
      </c>
      <c r="I40" s="56">
        <f>AVERAGE('T2.0.3.1พิเศษต้น'!I40,'T2.0.3.2พิเศษปลาย'!I40)</f>
        <v>0</v>
      </c>
      <c r="J40" s="56">
        <f>AVERAGE('T2.0.3.1พิเศษต้น'!J40,'T2.0.3.2พิเศษปลาย'!J40)</f>
        <v>0</v>
      </c>
      <c r="K40" s="56">
        <f>AVERAGE('T2.0.3.1พิเศษต้น'!K40,'T2.0.3.2พิเศษปลาย'!K40)</f>
        <v>89.25</v>
      </c>
      <c r="L40" s="57">
        <f>AVERAGE('T2.0.3.1พิเศษต้น'!L40,'T2.0.3.2พิเศษปลาย'!L40)</f>
        <v>89.25</v>
      </c>
      <c r="M40" s="26"/>
    </row>
    <row r="41" spans="1:12" s="51" customFormat="1" ht="18" customHeight="1">
      <c r="A41" s="27" t="s">
        <v>24</v>
      </c>
      <c r="B41" s="42" t="s">
        <v>0</v>
      </c>
      <c r="C41" s="42" t="s">
        <v>0</v>
      </c>
      <c r="D41" s="48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50">
        <v>0</v>
      </c>
    </row>
    <row r="42" spans="1:12" s="51" customFormat="1" ht="18" customHeight="1">
      <c r="A42" s="31"/>
      <c r="B42" s="44"/>
      <c r="C42" s="44" t="s">
        <v>1</v>
      </c>
      <c r="D42" s="52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4">
        <v>0</v>
      </c>
    </row>
    <row r="43" spans="1:12" s="51" customFormat="1" ht="18" customHeight="1">
      <c r="A43" s="31"/>
      <c r="B43" s="44"/>
      <c r="C43" s="44" t="s">
        <v>2</v>
      </c>
      <c r="D43" s="52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4">
        <v>0</v>
      </c>
    </row>
    <row r="44" spans="1:12" s="51" customFormat="1" ht="18" customHeight="1">
      <c r="A44" s="31"/>
      <c r="B44" s="44" t="s">
        <v>3</v>
      </c>
      <c r="C44" s="44" t="s">
        <v>1</v>
      </c>
      <c r="D44" s="52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2.791666666666667</v>
      </c>
      <c r="K44" s="53">
        <v>0</v>
      </c>
      <c r="L44" s="54">
        <v>2.791666666666667</v>
      </c>
    </row>
    <row r="45" spans="1:12" s="51" customFormat="1" ht="18" customHeight="1">
      <c r="A45" s="31"/>
      <c r="B45" s="44"/>
      <c r="C45" s="44" t="s">
        <v>4</v>
      </c>
      <c r="D45" s="52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5.583333333333334</v>
      </c>
      <c r="K45" s="53">
        <v>0</v>
      </c>
      <c r="L45" s="54">
        <v>5.583333333333334</v>
      </c>
    </row>
    <row r="46" spans="1:13" s="51" customFormat="1" ht="18" customHeight="1">
      <c r="A46" s="58"/>
      <c r="B46" s="59" t="s">
        <v>5</v>
      </c>
      <c r="C46" s="59"/>
      <c r="D46" s="60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5.583333333333334</v>
      </c>
      <c r="K46" s="61">
        <v>0</v>
      </c>
      <c r="L46" s="62">
        <v>5.583333333333334</v>
      </c>
      <c r="M46" s="26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5" r:id="rId1"/>
  <rowBreaks count="1" manualBreakCount="1">
    <brk id="2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M46"/>
  <sheetViews>
    <sheetView showGridLines="0" zoomScalePageLayoutView="0" workbookViewId="0" topLeftCell="A1">
      <selection activeCell="J5" sqref="J5:L10"/>
    </sheetView>
  </sheetViews>
  <sheetFormatPr defaultColWidth="9.140625" defaultRowHeight="18" customHeight="1"/>
  <cols>
    <col min="1" max="1" width="31.421875" style="25" customWidth="1"/>
    <col min="2" max="2" width="8.57421875" style="25" bestFit="1" customWidth="1"/>
    <col min="3" max="3" width="8.421875" style="25" bestFit="1" customWidth="1"/>
    <col min="4" max="4" width="12.28125" style="25" bestFit="1" customWidth="1"/>
    <col min="5" max="5" width="12.00390625" style="25" bestFit="1" customWidth="1"/>
    <col min="6" max="6" width="10.8515625" style="25" bestFit="1" customWidth="1"/>
    <col min="7" max="7" width="9.421875" style="25" bestFit="1" customWidth="1"/>
    <col min="8" max="8" width="8.28125" style="25" bestFit="1" customWidth="1"/>
    <col min="9" max="9" width="10.140625" style="25" bestFit="1" customWidth="1"/>
    <col min="10" max="10" width="16.57421875" style="25" bestFit="1" customWidth="1"/>
    <col min="11" max="11" width="18.140625" style="25" bestFit="1" customWidth="1"/>
    <col min="12" max="12" width="11.57421875" style="25" customWidth="1"/>
    <col min="13" max="13" width="9.28125" style="25" bestFit="1" customWidth="1"/>
    <col min="14" max="16384" width="9.140625" style="25" customWidth="1"/>
  </cols>
  <sheetData>
    <row r="1" spans="1:12" s="116" customFormat="1" ht="18.75">
      <c r="A1" s="113" t="s">
        <v>40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8.75">
      <c r="A2" s="23"/>
      <c r="B2" s="24"/>
      <c r="C2" s="24"/>
      <c r="D2" s="23"/>
      <c r="E2" s="23"/>
      <c r="F2" s="23"/>
      <c r="G2" s="23"/>
      <c r="H2" s="23"/>
      <c r="I2" s="23"/>
      <c r="J2" s="23"/>
      <c r="K2" s="23"/>
      <c r="L2" s="23"/>
    </row>
    <row r="3" spans="1:12" ht="18.75">
      <c r="A3" s="133" t="s">
        <v>26</v>
      </c>
      <c r="B3" s="134" t="s">
        <v>6</v>
      </c>
      <c r="C3" s="133" t="s">
        <v>7</v>
      </c>
      <c r="D3" s="135" t="s">
        <v>8</v>
      </c>
      <c r="E3" s="136"/>
      <c r="F3" s="136"/>
      <c r="G3" s="136"/>
      <c r="H3" s="136"/>
      <c r="I3" s="136"/>
      <c r="J3" s="136"/>
      <c r="K3" s="136"/>
      <c r="L3" s="137"/>
    </row>
    <row r="4" spans="1:12" ht="18.75">
      <c r="A4" s="138"/>
      <c r="B4" s="139" t="s">
        <v>9</v>
      </c>
      <c r="C4" s="140" t="s">
        <v>10</v>
      </c>
      <c r="D4" s="141" t="s">
        <v>11</v>
      </c>
      <c r="E4" s="142" t="s">
        <v>12</v>
      </c>
      <c r="F4" s="142" t="s">
        <v>13</v>
      </c>
      <c r="G4" s="142" t="s">
        <v>14</v>
      </c>
      <c r="H4" s="142" t="s">
        <v>15</v>
      </c>
      <c r="I4" s="142" t="s">
        <v>16</v>
      </c>
      <c r="J4" s="143" t="s">
        <v>17</v>
      </c>
      <c r="K4" s="143" t="s">
        <v>18</v>
      </c>
      <c r="L4" s="144" t="s">
        <v>2</v>
      </c>
    </row>
    <row r="5" spans="1:12" s="22" customFormat="1" ht="18.75">
      <c r="A5" s="94" t="s">
        <v>25</v>
      </c>
      <c r="B5" s="94" t="s">
        <v>0</v>
      </c>
      <c r="C5" s="94" t="s">
        <v>0</v>
      </c>
      <c r="D5" s="95">
        <v>0</v>
      </c>
      <c r="E5" s="96">
        <v>0</v>
      </c>
      <c r="F5" s="96">
        <f aca="true" t="shared" si="0" ref="F5:G10">+F11+F17+F23+F29+F35+F41</f>
        <v>583.436974789916</v>
      </c>
      <c r="G5" s="96">
        <f t="shared" si="0"/>
        <v>1206.4117647058824</v>
      </c>
      <c r="H5" s="96">
        <v>0</v>
      </c>
      <c r="I5" s="96">
        <v>0</v>
      </c>
      <c r="J5" s="97">
        <f aca="true" t="shared" si="1" ref="J5:L10">+J11+J17+J23+J29+J35+J41</f>
        <v>0</v>
      </c>
      <c r="K5" s="97">
        <f t="shared" si="1"/>
        <v>0</v>
      </c>
      <c r="L5" s="98">
        <f t="shared" si="1"/>
        <v>1789.8487394957986</v>
      </c>
    </row>
    <row r="6" spans="1:12" s="22" customFormat="1" ht="18.75">
      <c r="A6" s="99"/>
      <c r="B6" s="94"/>
      <c r="C6" s="94" t="s">
        <v>1</v>
      </c>
      <c r="D6" s="95">
        <v>0</v>
      </c>
      <c r="E6" s="96">
        <v>0</v>
      </c>
      <c r="F6" s="96">
        <f t="shared" si="0"/>
        <v>0</v>
      </c>
      <c r="G6" s="96">
        <f t="shared" si="0"/>
        <v>0</v>
      </c>
      <c r="H6" s="96">
        <v>0</v>
      </c>
      <c r="I6" s="96">
        <v>0</v>
      </c>
      <c r="J6" s="97">
        <f t="shared" si="1"/>
        <v>0.35294117647058826</v>
      </c>
      <c r="K6" s="97">
        <f t="shared" si="1"/>
        <v>0</v>
      </c>
      <c r="L6" s="98">
        <f t="shared" si="1"/>
        <v>0.35294117647058826</v>
      </c>
    </row>
    <row r="7" spans="1:12" s="22" customFormat="1" ht="18.75">
      <c r="A7" s="99"/>
      <c r="B7" s="94"/>
      <c r="C7" s="94" t="s">
        <v>2</v>
      </c>
      <c r="D7" s="95">
        <v>0</v>
      </c>
      <c r="E7" s="96">
        <v>0</v>
      </c>
      <c r="F7" s="96">
        <f t="shared" si="0"/>
        <v>583.436974789916</v>
      </c>
      <c r="G7" s="96">
        <f t="shared" si="0"/>
        <v>1206.4117647058824</v>
      </c>
      <c r="H7" s="96">
        <v>0</v>
      </c>
      <c r="I7" s="96">
        <v>0</v>
      </c>
      <c r="J7" s="97">
        <f t="shared" si="1"/>
        <v>0.35294117647058826</v>
      </c>
      <c r="K7" s="97">
        <f t="shared" si="1"/>
        <v>0</v>
      </c>
      <c r="L7" s="98">
        <f t="shared" si="1"/>
        <v>1790.2016806722688</v>
      </c>
    </row>
    <row r="8" spans="1:12" s="22" customFormat="1" ht="18.75">
      <c r="A8" s="99"/>
      <c r="B8" s="94" t="s">
        <v>3</v>
      </c>
      <c r="C8" s="94" t="s">
        <v>1</v>
      </c>
      <c r="D8" s="95">
        <v>0</v>
      </c>
      <c r="E8" s="96">
        <v>0</v>
      </c>
      <c r="F8" s="96">
        <f t="shared" si="0"/>
        <v>0</v>
      </c>
      <c r="G8" s="96">
        <f t="shared" si="0"/>
        <v>98.5</v>
      </c>
      <c r="H8" s="96">
        <v>0</v>
      </c>
      <c r="I8" s="96">
        <v>0</v>
      </c>
      <c r="J8" s="97">
        <f t="shared" si="1"/>
        <v>72.50000000000001</v>
      </c>
      <c r="K8" s="97">
        <f t="shared" si="1"/>
        <v>48.58333333333333</v>
      </c>
      <c r="L8" s="98">
        <f t="shared" si="1"/>
        <v>219.58333333333334</v>
      </c>
    </row>
    <row r="9" spans="1:12" s="22" customFormat="1" ht="18.75">
      <c r="A9" s="99"/>
      <c r="B9" s="94"/>
      <c r="C9" s="94" t="s">
        <v>4</v>
      </c>
      <c r="D9" s="95">
        <v>0</v>
      </c>
      <c r="E9" s="96">
        <v>0</v>
      </c>
      <c r="F9" s="96">
        <f t="shared" si="0"/>
        <v>0</v>
      </c>
      <c r="G9" s="96">
        <f t="shared" si="0"/>
        <v>177.3</v>
      </c>
      <c r="H9" s="96">
        <v>0</v>
      </c>
      <c r="I9" s="96">
        <v>0</v>
      </c>
      <c r="J9" s="97">
        <f t="shared" si="1"/>
        <v>113.80833333333332</v>
      </c>
      <c r="K9" s="97">
        <f t="shared" si="1"/>
        <v>96.61666666666666</v>
      </c>
      <c r="L9" s="98">
        <f t="shared" si="1"/>
        <v>387.72499999999997</v>
      </c>
    </row>
    <row r="10" spans="1:13" s="22" customFormat="1" ht="18.75">
      <c r="A10" s="99"/>
      <c r="B10" s="100" t="s">
        <v>5</v>
      </c>
      <c r="C10" s="100"/>
      <c r="D10" s="95">
        <v>0</v>
      </c>
      <c r="E10" s="96">
        <v>0</v>
      </c>
      <c r="F10" s="96">
        <f t="shared" si="0"/>
        <v>583.436974789916</v>
      </c>
      <c r="G10" s="96">
        <f t="shared" si="0"/>
        <v>1383.7117647058826</v>
      </c>
      <c r="H10" s="96">
        <v>0</v>
      </c>
      <c r="I10" s="96">
        <v>0</v>
      </c>
      <c r="J10" s="97">
        <f t="shared" si="1"/>
        <v>114.16127450980392</v>
      </c>
      <c r="K10" s="97">
        <f t="shared" si="1"/>
        <v>96.61666666666666</v>
      </c>
      <c r="L10" s="98">
        <f t="shared" si="1"/>
        <v>2177.9266806722685</v>
      </c>
      <c r="M10" s="26"/>
    </row>
    <row r="11" spans="1:12" ht="18" customHeight="1">
      <c r="A11" s="27" t="s">
        <v>22</v>
      </c>
      <c r="B11" s="27" t="s">
        <v>0</v>
      </c>
      <c r="C11" s="27" t="s">
        <v>0</v>
      </c>
      <c r="D11" s="28">
        <v>0</v>
      </c>
      <c r="E11" s="29">
        <v>0</v>
      </c>
      <c r="F11" s="29">
        <v>31.25831202046036</v>
      </c>
      <c r="G11" s="29">
        <v>25.669844222273888</v>
      </c>
      <c r="H11" s="29">
        <v>0</v>
      </c>
      <c r="I11" s="29">
        <v>0</v>
      </c>
      <c r="J11" s="29">
        <v>0</v>
      </c>
      <c r="K11" s="29">
        <v>0</v>
      </c>
      <c r="L11" s="30">
        <v>56.92815624273425</v>
      </c>
    </row>
    <row r="12" spans="1:12" ht="18" customHeight="1">
      <c r="A12" s="31"/>
      <c r="B12" s="32"/>
      <c r="C12" s="32" t="s">
        <v>1</v>
      </c>
      <c r="D12" s="33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0.17647058823529413</v>
      </c>
      <c r="K12" s="34">
        <v>0</v>
      </c>
      <c r="L12" s="35">
        <v>0.17647058823529413</v>
      </c>
    </row>
    <row r="13" spans="1:12" ht="18" customHeight="1">
      <c r="A13" s="31"/>
      <c r="B13" s="32"/>
      <c r="C13" s="32" t="s">
        <v>2</v>
      </c>
      <c r="D13" s="33">
        <v>0</v>
      </c>
      <c r="E13" s="34">
        <v>0</v>
      </c>
      <c r="F13" s="34">
        <v>31.25831202046036</v>
      </c>
      <c r="G13" s="34">
        <v>25.669844222273888</v>
      </c>
      <c r="H13" s="34">
        <v>0</v>
      </c>
      <c r="I13" s="34">
        <v>0</v>
      </c>
      <c r="J13" s="34">
        <v>0.17647058823529413</v>
      </c>
      <c r="K13" s="34">
        <v>0</v>
      </c>
      <c r="L13" s="35">
        <v>57.104626830969536</v>
      </c>
    </row>
    <row r="14" spans="1:12" ht="18" customHeight="1">
      <c r="A14" s="31"/>
      <c r="B14" s="32" t="s">
        <v>3</v>
      </c>
      <c r="C14" s="32" t="s">
        <v>1</v>
      </c>
      <c r="D14" s="33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5">
        <v>0</v>
      </c>
    </row>
    <row r="15" spans="1:12" ht="18" customHeight="1">
      <c r="A15" s="31"/>
      <c r="B15" s="32"/>
      <c r="C15" s="32" t="s">
        <v>4</v>
      </c>
      <c r="D15" s="33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5">
        <v>0</v>
      </c>
    </row>
    <row r="16" spans="1:13" ht="18" customHeight="1">
      <c r="A16" s="36"/>
      <c r="B16" s="37" t="s">
        <v>5</v>
      </c>
      <c r="C16" s="37"/>
      <c r="D16" s="38">
        <v>0</v>
      </c>
      <c r="E16" s="39">
        <v>0</v>
      </c>
      <c r="F16" s="39">
        <v>31.25831202046036</v>
      </c>
      <c r="G16" s="39">
        <v>25.669844222273888</v>
      </c>
      <c r="H16" s="39">
        <v>0</v>
      </c>
      <c r="I16" s="39">
        <v>0</v>
      </c>
      <c r="J16" s="39">
        <v>0.17647058823529413</v>
      </c>
      <c r="K16" s="39">
        <v>0</v>
      </c>
      <c r="L16" s="40">
        <v>57.104626830969536</v>
      </c>
      <c r="M16" s="26"/>
    </row>
    <row r="17" spans="1:12" s="24" customFormat="1" ht="18" customHeight="1">
      <c r="A17" s="32" t="s">
        <v>23</v>
      </c>
      <c r="B17" s="32" t="s">
        <v>0</v>
      </c>
      <c r="C17" s="32" t="s">
        <v>0</v>
      </c>
      <c r="D17" s="33">
        <v>0</v>
      </c>
      <c r="E17" s="34">
        <v>0</v>
      </c>
      <c r="F17" s="34">
        <v>250.82352941176467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5">
        <v>250.82352941176467</v>
      </c>
    </row>
    <row r="18" spans="1:12" s="24" customFormat="1" ht="18" customHeight="1">
      <c r="A18" s="31"/>
      <c r="B18" s="32"/>
      <c r="C18" s="32" t="s">
        <v>1</v>
      </c>
      <c r="D18" s="33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5">
        <v>0</v>
      </c>
    </row>
    <row r="19" spans="1:12" s="24" customFormat="1" ht="18" customHeight="1">
      <c r="A19" s="31"/>
      <c r="B19" s="32"/>
      <c r="C19" s="32" t="s">
        <v>2</v>
      </c>
      <c r="D19" s="33">
        <v>0</v>
      </c>
      <c r="E19" s="34">
        <v>0</v>
      </c>
      <c r="F19" s="34">
        <v>250.82352941176467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5">
        <v>250.82352941176467</v>
      </c>
    </row>
    <row r="20" spans="1:12" s="24" customFormat="1" ht="18" customHeight="1">
      <c r="A20" s="31"/>
      <c r="B20" s="32" t="s">
        <v>3</v>
      </c>
      <c r="C20" s="32" t="s">
        <v>1</v>
      </c>
      <c r="D20" s="33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5">
        <v>0</v>
      </c>
    </row>
    <row r="21" spans="1:12" s="24" customFormat="1" ht="18" customHeight="1">
      <c r="A21" s="31"/>
      <c r="B21" s="32"/>
      <c r="C21" s="32" t="s">
        <v>4</v>
      </c>
      <c r="D21" s="33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5">
        <v>0</v>
      </c>
    </row>
    <row r="22" spans="1:13" s="24" customFormat="1" ht="18" customHeight="1">
      <c r="A22" s="31"/>
      <c r="B22" s="41" t="s">
        <v>5</v>
      </c>
      <c r="C22" s="41"/>
      <c r="D22" s="33">
        <v>0</v>
      </c>
      <c r="E22" s="34">
        <v>0</v>
      </c>
      <c r="F22" s="34">
        <v>250.82352941176467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5">
        <v>250.82352941176467</v>
      </c>
      <c r="M22" s="26"/>
    </row>
    <row r="23" spans="1:12" s="24" customFormat="1" ht="18" customHeight="1">
      <c r="A23" s="42" t="s">
        <v>19</v>
      </c>
      <c r="B23" s="42" t="s">
        <v>0</v>
      </c>
      <c r="C23" s="42" t="s">
        <v>0</v>
      </c>
      <c r="D23" s="28">
        <v>0</v>
      </c>
      <c r="E23" s="29">
        <v>0</v>
      </c>
      <c r="F23" s="29">
        <v>281.7968578735842</v>
      </c>
      <c r="G23" s="29">
        <v>1143.018500680905</v>
      </c>
      <c r="H23" s="29">
        <v>0</v>
      </c>
      <c r="I23" s="29">
        <v>0</v>
      </c>
      <c r="J23" s="29">
        <v>0</v>
      </c>
      <c r="K23" s="29">
        <v>0</v>
      </c>
      <c r="L23" s="30">
        <v>1424.8153585544892</v>
      </c>
    </row>
    <row r="24" spans="1:12" s="24" customFormat="1" ht="18" customHeight="1">
      <c r="A24" s="43"/>
      <c r="B24" s="44"/>
      <c r="C24" s="44" t="s">
        <v>1</v>
      </c>
      <c r="D24" s="33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0.17647058823529413</v>
      </c>
      <c r="K24" s="34">
        <v>0</v>
      </c>
      <c r="L24" s="35">
        <v>0.17647058823529413</v>
      </c>
    </row>
    <row r="25" spans="1:12" s="24" customFormat="1" ht="18" customHeight="1">
      <c r="A25" s="43"/>
      <c r="B25" s="44"/>
      <c r="C25" s="44" t="s">
        <v>2</v>
      </c>
      <c r="D25" s="33">
        <v>0</v>
      </c>
      <c r="E25" s="34">
        <v>0</v>
      </c>
      <c r="F25" s="34">
        <v>281.7968578735842</v>
      </c>
      <c r="G25" s="34">
        <v>1143.018500680905</v>
      </c>
      <c r="H25" s="34">
        <v>0</v>
      </c>
      <c r="I25" s="34">
        <v>0</v>
      </c>
      <c r="J25" s="34">
        <v>0.17647058823529413</v>
      </c>
      <c r="K25" s="34">
        <v>0</v>
      </c>
      <c r="L25" s="35">
        <v>1424.9918291427243</v>
      </c>
    </row>
    <row r="26" spans="1:12" s="24" customFormat="1" ht="18" customHeight="1">
      <c r="A26" s="43"/>
      <c r="B26" s="44" t="s">
        <v>3</v>
      </c>
      <c r="C26" s="44" t="s">
        <v>1</v>
      </c>
      <c r="D26" s="33">
        <v>0</v>
      </c>
      <c r="E26" s="34">
        <v>0</v>
      </c>
      <c r="F26" s="34">
        <v>0</v>
      </c>
      <c r="G26" s="34">
        <v>98.5</v>
      </c>
      <c r="H26" s="34">
        <v>0</v>
      </c>
      <c r="I26" s="34">
        <v>0</v>
      </c>
      <c r="J26" s="34">
        <v>10.75</v>
      </c>
      <c r="K26" s="34">
        <v>2.75</v>
      </c>
      <c r="L26" s="35">
        <v>112</v>
      </c>
    </row>
    <row r="27" spans="1:12" s="24" customFormat="1" ht="18" customHeight="1">
      <c r="A27" s="43"/>
      <c r="B27" s="44"/>
      <c r="C27" s="44" t="s">
        <v>4</v>
      </c>
      <c r="D27" s="33">
        <v>0</v>
      </c>
      <c r="E27" s="34">
        <v>0</v>
      </c>
      <c r="F27" s="34">
        <v>0</v>
      </c>
      <c r="G27" s="34">
        <v>177.3</v>
      </c>
      <c r="H27" s="34">
        <v>0</v>
      </c>
      <c r="I27" s="34">
        <v>0</v>
      </c>
      <c r="J27" s="34">
        <v>19.35</v>
      </c>
      <c r="K27" s="34">
        <v>4.95</v>
      </c>
      <c r="L27" s="35">
        <v>201.6</v>
      </c>
    </row>
    <row r="28" spans="1:13" s="24" customFormat="1" ht="18" customHeight="1">
      <c r="A28" s="45"/>
      <c r="B28" s="46" t="s">
        <v>5</v>
      </c>
      <c r="C28" s="46"/>
      <c r="D28" s="38">
        <v>0</v>
      </c>
      <c r="E28" s="39">
        <v>0</v>
      </c>
      <c r="F28" s="39">
        <v>281.7968578735842</v>
      </c>
      <c r="G28" s="39">
        <v>1320.318500680905</v>
      </c>
      <c r="H28" s="39">
        <v>0</v>
      </c>
      <c r="I28" s="39">
        <v>0</v>
      </c>
      <c r="J28" s="39">
        <v>19.526470588235295</v>
      </c>
      <c r="K28" s="39">
        <v>4.95</v>
      </c>
      <c r="L28" s="40">
        <v>1626.5918291427242</v>
      </c>
      <c r="M28" s="26"/>
    </row>
    <row r="29" spans="1:12" s="24" customFormat="1" ht="18" customHeight="1">
      <c r="A29" s="44" t="s">
        <v>20</v>
      </c>
      <c r="B29" s="44" t="s">
        <v>0</v>
      </c>
      <c r="C29" s="44" t="s">
        <v>0</v>
      </c>
      <c r="D29" s="33">
        <v>0</v>
      </c>
      <c r="E29" s="34">
        <v>0</v>
      </c>
      <c r="F29" s="34">
        <v>19.558275484106684</v>
      </c>
      <c r="G29" s="34">
        <v>37.72341980270369</v>
      </c>
      <c r="H29" s="34">
        <v>0</v>
      </c>
      <c r="I29" s="34">
        <v>0</v>
      </c>
      <c r="J29" s="34">
        <v>0</v>
      </c>
      <c r="K29" s="34">
        <v>0</v>
      </c>
      <c r="L29" s="35">
        <v>57.28169528681037</v>
      </c>
    </row>
    <row r="30" spans="1:12" s="24" customFormat="1" ht="18" customHeight="1">
      <c r="A30" s="43"/>
      <c r="B30" s="44"/>
      <c r="C30" s="44" t="s">
        <v>1</v>
      </c>
      <c r="D30" s="33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5">
        <v>0</v>
      </c>
    </row>
    <row r="31" spans="1:12" s="24" customFormat="1" ht="18" customHeight="1">
      <c r="A31" s="43"/>
      <c r="B31" s="44"/>
      <c r="C31" s="44" t="s">
        <v>2</v>
      </c>
      <c r="D31" s="33">
        <v>0</v>
      </c>
      <c r="E31" s="34">
        <v>0</v>
      </c>
      <c r="F31" s="34">
        <v>19.558275484106684</v>
      </c>
      <c r="G31" s="34">
        <v>37.72341980270369</v>
      </c>
      <c r="H31" s="34">
        <v>0</v>
      </c>
      <c r="I31" s="34">
        <v>0</v>
      </c>
      <c r="J31" s="34">
        <v>0</v>
      </c>
      <c r="K31" s="34">
        <v>0</v>
      </c>
      <c r="L31" s="35">
        <v>57.28169528681037</v>
      </c>
    </row>
    <row r="32" spans="1:12" s="24" customFormat="1" ht="18" customHeight="1">
      <c r="A32" s="43"/>
      <c r="B32" s="44" t="s">
        <v>3</v>
      </c>
      <c r="C32" s="44" t="s">
        <v>1</v>
      </c>
      <c r="D32" s="33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58.083333333333336</v>
      </c>
      <c r="K32" s="34">
        <v>0</v>
      </c>
      <c r="L32" s="35">
        <v>58.083333333333336</v>
      </c>
    </row>
    <row r="33" spans="1:12" s="24" customFormat="1" ht="18" customHeight="1">
      <c r="A33" s="43"/>
      <c r="B33" s="44"/>
      <c r="C33" s="44" t="s">
        <v>4</v>
      </c>
      <c r="D33" s="33">
        <f aca="true" t="shared" si="2" ref="D33:L33">+D32*1.5</f>
        <v>0</v>
      </c>
      <c r="E33" s="34">
        <f t="shared" si="2"/>
        <v>0</v>
      </c>
      <c r="F33" s="34">
        <f t="shared" si="2"/>
        <v>0</v>
      </c>
      <c r="G33" s="34">
        <f t="shared" si="2"/>
        <v>0</v>
      </c>
      <c r="H33" s="34">
        <f t="shared" si="2"/>
        <v>0</v>
      </c>
      <c r="I33" s="34">
        <f t="shared" si="2"/>
        <v>0</v>
      </c>
      <c r="J33" s="34">
        <f t="shared" si="2"/>
        <v>87.125</v>
      </c>
      <c r="K33" s="34">
        <f t="shared" si="2"/>
        <v>0</v>
      </c>
      <c r="L33" s="35">
        <f t="shared" si="2"/>
        <v>87.125</v>
      </c>
    </row>
    <row r="34" spans="1:13" s="24" customFormat="1" ht="18" customHeight="1">
      <c r="A34" s="43"/>
      <c r="B34" s="47" t="s">
        <v>5</v>
      </c>
      <c r="C34" s="47"/>
      <c r="D34" s="33">
        <f aca="true" t="shared" si="3" ref="D34:L34">+D31+D33</f>
        <v>0</v>
      </c>
      <c r="E34" s="34">
        <f t="shared" si="3"/>
        <v>0</v>
      </c>
      <c r="F34" s="34">
        <f t="shared" si="3"/>
        <v>19.558275484106684</v>
      </c>
      <c r="G34" s="34">
        <f t="shared" si="3"/>
        <v>37.72341980270369</v>
      </c>
      <c r="H34" s="34">
        <f t="shared" si="3"/>
        <v>0</v>
      </c>
      <c r="I34" s="34">
        <f t="shared" si="3"/>
        <v>0</v>
      </c>
      <c r="J34" s="34">
        <f t="shared" si="3"/>
        <v>87.125</v>
      </c>
      <c r="K34" s="34">
        <f t="shared" si="3"/>
        <v>0</v>
      </c>
      <c r="L34" s="35">
        <f t="shared" si="3"/>
        <v>144.40669528681036</v>
      </c>
      <c r="M34" s="26"/>
    </row>
    <row r="35" spans="1:12" s="51" customFormat="1" ht="18" customHeight="1">
      <c r="A35" s="27" t="s">
        <v>21</v>
      </c>
      <c r="B35" s="42" t="s">
        <v>0</v>
      </c>
      <c r="C35" s="42" t="s">
        <v>0</v>
      </c>
      <c r="D35" s="48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50">
        <v>0</v>
      </c>
    </row>
    <row r="36" spans="1:12" s="51" customFormat="1" ht="18" customHeight="1">
      <c r="A36" s="31"/>
      <c r="B36" s="44"/>
      <c r="C36" s="44" t="s">
        <v>1</v>
      </c>
      <c r="D36" s="52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4">
        <v>0</v>
      </c>
    </row>
    <row r="37" spans="1:12" s="51" customFormat="1" ht="18" customHeight="1">
      <c r="A37" s="31"/>
      <c r="B37" s="44"/>
      <c r="C37" s="44" t="s">
        <v>2</v>
      </c>
      <c r="D37" s="52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4">
        <v>0</v>
      </c>
    </row>
    <row r="38" spans="1:12" s="51" customFormat="1" ht="18" customHeight="1">
      <c r="A38" s="31"/>
      <c r="B38" s="44" t="s">
        <v>3</v>
      </c>
      <c r="C38" s="44" t="s">
        <v>1</v>
      </c>
      <c r="D38" s="52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45.83333333333333</v>
      </c>
      <c r="L38" s="54">
        <v>45.83333333333333</v>
      </c>
    </row>
    <row r="39" spans="1:12" s="51" customFormat="1" ht="18" customHeight="1">
      <c r="A39" s="31"/>
      <c r="B39" s="44"/>
      <c r="C39" s="44" t="s">
        <v>4</v>
      </c>
      <c r="D39" s="52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91.66666666666666</v>
      </c>
      <c r="L39" s="54">
        <v>91.66666666666666</v>
      </c>
    </row>
    <row r="40" spans="1:13" s="51" customFormat="1" ht="18" customHeight="1">
      <c r="A40" s="36"/>
      <c r="B40" s="46" t="s">
        <v>5</v>
      </c>
      <c r="C40" s="46"/>
      <c r="D40" s="55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91.66666666666666</v>
      </c>
      <c r="L40" s="57">
        <v>91.66666666666666</v>
      </c>
      <c r="M40" s="26"/>
    </row>
    <row r="41" spans="1:12" s="51" customFormat="1" ht="18" customHeight="1">
      <c r="A41" s="27" t="s">
        <v>24</v>
      </c>
      <c r="B41" s="42" t="s">
        <v>0</v>
      </c>
      <c r="C41" s="42" t="s">
        <v>0</v>
      </c>
      <c r="D41" s="48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50">
        <v>0</v>
      </c>
    </row>
    <row r="42" spans="1:12" s="51" customFormat="1" ht="18" customHeight="1">
      <c r="A42" s="31"/>
      <c r="B42" s="44"/>
      <c r="C42" s="44" t="s">
        <v>1</v>
      </c>
      <c r="D42" s="52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4">
        <v>0</v>
      </c>
    </row>
    <row r="43" spans="1:12" s="51" customFormat="1" ht="18" customHeight="1">
      <c r="A43" s="31"/>
      <c r="B43" s="44"/>
      <c r="C43" s="44" t="s">
        <v>2</v>
      </c>
      <c r="D43" s="52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4">
        <v>0</v>
      </c>
    </row>
    <row r="44" spans="1:12" s="51" customFormat="1" ht="18" customHeight="1">
      <c r="A44" s="31"/>
      <c r="B44" s="44" t="s">
        <v>3</v>
      </c>
      <c r="C44" s="44" t="s">
        <v>1</v>
      </c>
      <c r="D44" s="52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3.666666666666667</v>
      </c>
      <c r="K44" s="53">
        <v>0</v>
      </c>
      <c r="L44" s="54">
        <v>3.666666666666667</v>
      </c>
    </row>
    <row r="45" spans="1:12" s="51" customFormat="1" ht="18" customHeight="1">
      <c r="A45" s="31"/>
      <c r="B45" s="44"/>
      <c r="C45" s="44" t="s">
        <v>4</v>
      </c>
      <c r="D45" s="52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7.333333333333334</v>
      </c>
      <c r="K45" s="53">
        <v>0</v>
      </c>
      <c r="L45" s="54">
        <v>7.333333333333334</v>
      </c>
    </row>
    <row r="46" spans="1:13" s="51" customFormat="1" ht="18" customHeight="1">
      <c r="A46" s="58"/>
      <c r="B46" s="59" t="s">
        <v>5</v>
      </c>
      <c r="C46" s="59"/>
      <c r="D46" s="60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7.333333333333334</v>
      </c>
      <c r="K46" s="61">
        <v>0</v>
      </c>
      <c r="L46" s="62">
        <v>7.333333333333334</v>
      </c>
      <c r="M46" s="26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5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Division KU.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Plan163</dc:creator>
  <cp:keywords/>
  <dc:description/>
  <cp:lastModifiedBy>Office Of Computer Services </cp:lastModifiedBy>
  <cp:lastPrinted>2012-05-02T09:17:31Z</cp:lastPrinted>
  <dcterms:created xsi:type="dcterms:W3CDTF">2011-09-07T07:15:11Z</dcterms:created>
  <dcterms:modified xsi:type="dcterms:W3CDTF">2012-05-02T10:18:07Z</dcterms:modified>
  <cp:category/>
  <cp:version/>
  <cp:contentType/>
  <cp:contentStatus/>
</cp:coreProperties>
</file>