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20" windowWidth="23715" windowHeight="9495"/>
  </bookViews>
  <sheets>
    <sheet name="T3" sheetId="1" r:id="rId1"/>
    <sheet name="ศรีราชา" sheetId="2" r:id="rId2"/>
    <sheet name="ศรช_1" sheetId="3" r:id="rId3"/>
    <sheet name="ศรช_2" sheetId="4" r:id="rId4"/>
    <sheet name="ศรช_3" sheetId="6" r:id="rId5"/>
    <sheet name="Sheet1" sheetId="5" r:id="rId6"/>
  </sheets>
  <definedNames>
    <definedName name="_xlnm.Print_Area" localSheetId="0">'T3'!$A$1:$O$42</definedName>
    <definedName name="_xlnm.Print_Area" localSheetId="2">ศรช_1!$A$1:$Q$41</definedName>
    <definedName name="_xlnm.Print_Area" localSheetId="3">ศรช_2!$A$1:$Q$41</definedName>
    <definedName name="_xlnm.Print_Area" localSheetId="4">ศรช_3!$A$1:$Q$41</definedName>
    <definedName name="_xlnm.Print_Area" localSheetId="1">ศรีราชา!$A$1:$Q$42</definedName>
    <definedName name="_xlnm.Print_Titles" localSheetId="0">'T3'!$3:$4</definedName>
  </definedNames>
  <calcPr calcId="144525"/>
</workbook>
</file>

<file path=xl/calcChain.xml><?xml version="1.0" encoding="utf-8"?>
<calcChain xmlns="http://schemas.openxmlformats.org/spreadsheetml/2006/main">
  <c r="Q40" i="2" l="1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O39" i="2"/>
  <c r="O40" i="2" s="1"/>
  <c r="O38" i="2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Q9" i="6"/>
  <c r="P9" i="6"/>
  <c r="O9" i="6"/>
  <c r="N9" i="6"/>
  <c r="M9" i="6"/>
  <c r="L9" i="6"/>
  <c r="K9" i="6"/>
  <c r="J9" i="6"/>
  <c r="I9" i="6"/>
  <c r="H9" i="6"/>
  <c r="G9" i="6"/>
  <c r="F9" i="6"/>
  <c r="E9" i="6"/>
  <c r="Q8" i="6"/>
  <c r="P8" i="6"/>
  <c r="O8" i="6"/>
  <c r="N8" i="6"/>
  <c r="M8" i="6"/>
  <c r="L8" i="6"/>
  <c r="K8" i="6"/>
  <c r="J8" i="6"/>
  <c r="I8" i="6"/>
  <c r="H8" i="6"/>
  <c r="G8" i="6"/>
  <c r="F8" i="6"/>
  <c r="E8" i="6"/>
  <c r="Q7" i="6"/>
  <c r="P7" i="6"/>
  <c r="O7" i="6"/>
  <c r="N7" i="6"/>
  <c r="M7" i="6"/>
  <c r="L7" i="6"/>
  <c r="K7" i="6"/>
  <c r="J7" i="6"/>
  <c r="I7" i="6"/>
  <c r="H7" i="6"/>
  <c r="G7" i="6"/>
  <c r="F7" i="6"/>
  <c r="E7" i="6"/>
  <c r="Q6" i="6"/>
  <c r="P6" i="6"/>
  <c r="O6" i="6"/>
  <c r="N6" i="6"/>
  <c r="M6" i="6"/>
  <c r="L6" i="6"/>
  <c r="K6" i="6"/>
  <c r="J6" i="6"/>
  <c r="I6" i="6"/>
  <c r="H6" i="6"/>
  <c r="G6" i="6"/>
  <c r="F6" i="6"/>
  <c r="E6" i="6"/>
  <c r="Q5" i="6"/>
  <c r="P5" i="6"/>
  <c r="O5" i="6"/>
  <c r="N5" i="6"/>
  <c r="M5" i="6"/>
  <c r="L5" i="6"/>
  <c r="K5" i="6"/>
  <c r="J5" i="6"/>
  <c r="I5" i="6"/>
  <c r="H5" i="6"/>
  <c r="G5" i="6"/>
  <c r="F5" i="6"/>
  <c r="E5" i="6"/>
  <c r="N40" i="2" l="1"/>
  <c r="M40" i="2"/>
  <c r="L40" i="2"/>
  <c r="K40" i="2"/>
  <c r="J40" i="2"/>
  <c r="I40" i="2"/>
  <c r="H40" i="2"/>
  <c r="G40" i="2"/>
  <c r="F40" i="2"/>
  <c r="E40" i="2"/>
  <c r="N39" i="2"/>
  <c r="M39" i="2"/>
  <c r="L39" i="2"/>
  <c r="K39" i="2"/>
  <c r="J39" i="2"/>
  <c r="I39" i="2"/>
  <c r="H39" i="2"/>
  <c r="G39" i="2"/>
  <c r="F39" i="2"/>
  <c r="E39" i="2"/>
  <c r="N38" i="2"/>
  <c r="M38" i="2"/>
  <c r="L38" i="2"/>
  <c r="K38" i="2"/>
  <c r="J38" i="2"/>
  <c r="I38" i="2"/>
  <c r="H38" i="2"/>
  <c r="G38" i="2"/>
  <c r="F38" i="2"/>
  <c r="E38" i="2"/>
  <c r="O37" i="2"/>
  <c r="N37" i="2"/>
  <c r="M37" i="2"/>
  <c r="L37" i="2"/>
  <c r="K37" i="2"/>
  <c r="J37" i="2"/>
  <c r="I37" i="2"/>
  <c r="H37" i="2"/>
  <c r="G37" i="2"/>
  <c r="F37" i="2"/>
  <c r="E37" i="2"/>
  <c r="O36" i="2"/>
  <c r="N36" i="2"/>
  <c r="M36" i="2"/>
  <c r="L36" i="2"/>
  <c r="K36" i="2"/>
  <c r="J36" i="2"/>
  <c r="I36" i="2"/>
  <c r="H36" i="2"/>
  <c r="G36" i="2"/>
  <c r="F36" i="2"/>
  <c r="E36" i="2"/>
  <c r="O35" i="2"/>
  <c r="N35" i="2"/>
  <c r="M35" i="2"/>
  <c r="L35" i="2"/>
  <c r="K35" i="2"/>
  <c r="J35" i="2"/>
  <c r="I35" i="2"/>
  <c r="H35" i="2"/>
  <c r="G35" i="2"/>
  <c r="F35" i="2"/>
  <c r="E35" i="2"/>
  <c r="O34" i="2"/>
  <c r="N34" i="2"/>
  <c r="M34" i="2"/>
  <c r="L34" i="2"/>
  <c r="K34" i="2"/>
  <c r="J34" i="2"/>
  <c r="I34" i="2"/>
  <c r="H34" i="2"/>
  <c r="G34" i="2"/>
  <c r="F34" i="2"/>
  <c r="E34" i="2"/>
  <c r="O33" i="2"/>
  <c r="N33" i="2"/>
  <c r="M33" i="2"/>
  <c r="L33" i="2"/>
  <c r="K33" i="2"/>
  <c r="J33" i="2"/>
  <c r="I33" i="2"/>
  <c r="H33" i="2"/>
  <c r="G33" i="2"/>
  <c r="F33" i="2"/>
  <c r="E33" i="2"/>
  <c r="O32" i="2"/>
  <c r="N32" i="2"/>
  <c r="M32" i="2"/>
  <c r="L32" i="2"/>
  <c r="K32" i="2"/>
  <c r="J32" i="2"/>
  <c r="I32" i="2"/>
  <c r="H32" i="2"/>
  <c r="G32" i="2"/>
  <c r="F32" i="2"/>
  <c r="E32" i="2"/>
  <c r="O31" i="2"/>
  <c r="N31" i="2"/>
  <c r="M31" i="2"/>
  <c r="L31" i="2"/>
  <c r="K31" i="2"/>
  <c r="J31" i="2"/>
  <c r="I31" i="2"/>
  <c r="H31" i="2"/>
  <c r="G31" i="2"/>
  <c r="F31" i="2"/>
  <c r="E31" i="2"/>
  <c r="O30" i="2"/>
  <c r="N30" i="2"/>
  <c r="M30" i="2"/>
  <c r="L30" i="2"/>
  <c r="K30" i="2"/>
  <c r="J30" i="2"/>
  <c r="I30" i="2"/>
  <c r="H30" i="2"/>
  <c r="G30" i="2"/>
  <c r="F30" i="2"/>
  <c r="E30" i="2"/>
  <c r="O29" i="2"/>
  <c r="N29" i="2"/>
  <c r="M29" i="2"/>
  <c r="L29" i="2"/>
  <c r="K29" i="2"/>
  <c r="J29" i="2"/>
  <c r="I29" i="2"/>
  <c r="H29" i="2"/>
  <c r="G29" i="2"/>
  <c r="F29" i="2"/>
  <c r="E29" i="2"/>
  <c r="O28" i="2"/>
  <c r="N28" i="2"/>
  <c r="M28" i="2"/>
  <c r="L28" i="2"/>
  <c r="K28" i="2"/>
  <c r="J28" i="2"/>
  <c r="I28" i="2"/>
  <c r="H28" i="2"/>
  <c r="G28" i="2"/>
  <c r="F28" i="2"/>
  <c r="E28" i="2"/>
  <c r="O27" i="2"/>
  <c r="N27" i="2"/>
  <c r="M27" i="2"/>
  <c r="L27" i="2"/>
  <c r="K27" i="2"/>
  <c r="J27" i="2"/>
  <c r="I27" i="2"/>
  <c r="H27" i="2"/>
  <c r="G27" i="2"/>
  <c r="F27" i="2"/>
  <c r="E27" i="2"/>
  <c r="O26" i="2"/>
  <c r="N26" i="2"/>
  <c r="M26" i="2"/>
  <c r="L26" i="2"/>
  <c r="K26" i="2"/>
  <c r="J26" i="2"/>
  <c r="I26" i="2"/>
  <c r="H26" i="2"/>
  <c r="G26" i="2"/>
  <c r="F26" i="2"/>
  <c r="E26" i="2"/>
  <c r="O25" i="2"/>
  <c r="N25" i="2"/>
  <c r="M25" i="2"/>
  <c r="L25" i="2"/>
  <c r="K25" i="2"/>
  <c r="J25" i="2"/>
  <c r="I25" i="2"/>
  <c r="H25" i="2"/>
  <c r="G25" i="2"/>
  <c r="F25" i="2"/>
  <c r="E25" i="2"/>
  <c r="O24" i="2"/>
  <c r="N24" i="2"/>
  <c r="M24" i="2"/>
  <c r="L24" i="2"/>
  <c r="K24" i="2"/>
  <c r="J24" i="2"/>
  <c r="I24" i="2"/>
  <c r="H24" i="2"/>
  <c r="G24" i="2"/>
  <c r="F24" i="2"/>
  <c r="E24" i="2"/>
  <c r="O23" i="2"/>
  <c r="N23" i="2"/>
  <c r="M23" i="2"/>
  <c r="L23" i="2"/>
  <c r="K23" i="2"/>
  <c r="J23" i="2"/>
  <c r="I23" i="2"/>
  <c r="H23" i="2"/>
  <c r="G23" i="2"/>
  <c r="F23" i="2"/>
  <c r="E23" i="2"/>
  <c r="O22" i="2"/>
  <c r="N22" i="2"/>
  <c r="M22" i="2"/>
  <c r="L22" i="2"/>
  <c r="K22" i="2"/>
  <c r="J22" i="2"/>
  <c r="I22" i="2"/>
  <c r="H22" i="2"/>
  <c r="G22" i="2"/>
  <c r="F22" i="2"/>
  <c r="E22" i="2"/>
  <c r="O21" i="2"/>
  <c r="N21" i="2"/>
  <c r="M21" i="2"/>
  <c r="L21" i="2"/>
  <c r="K21" i="2"/>
  <c r="J21" i="2"/>
  <c r="I21" i="2"/>
  <c r="H21" i="2"/>
  <c r="G21" i="2"/>
  <c r="F21" i="2"/>
  <c r="E21" i="2"/>
  <c r="O20" i="2"/>
  <c r="N20" i="2"/>
  <c r="M20" i="2"/>
  <c r="L20" i="2"/>
  <c r="K20" i="2"/>
  <c r="J20" i="2"/>
  <c r="I20" i="2"/>
  <c r="H20" i="2"/>
  <c r="G20" i="2"/>
  <c r="F20" i="2"/>
  <c r="E20" i="2"/>
  <c r="O19" i="2"/>
  <c r="N19" i="2"/>
  <c r="M19" i="2"/>
  <c r="L19" i="2"/>
  <c r="K19" i="2"/>
  <c r="J19" i="2"/>
  <c r="I19" i="2"/>
  <c r="H19" i="2"/>
  <c r="G19" i="2"/>
  <c r="F19" i="2"/>
  <c r="E19" i="2"/>
  <c r="O18" i="2"/>
  <c r="N18" i="2"/>
  <c r="M18" i="2"/>
  <c r="L18" i="2"/>
  <c r="K18" i="2"/>
  <c r="J18" i="2"/>
  <c r="I18" i="2"/>
  <c r="H18" i="2"/>
  <c r="G18" i="2"/>
  <c r="F18" i="2"/>
  <c r="E18" i="2"/>
  <c r="O17" i="2"/>
  <c r="N17" i="2"/>
  <c r="M17" i="2"/>
  <c r="L17" i="2"/>
  <c r="K17" i="2"/>
  <c r="J17" i="2"/>
  <c r="I17" i="2"/>
  <c r="H17" i="2"/>
  <c r="G17" i="2"/>
  <c r="F17" i="2"/>
  <c r="E17" i="2"/>
  <c r="Q10" i="2" l="1"/>
  <c r="P10" i="2" l="1"/>
  <c r="O10" i="2"/>
  <c r="N10" i="2"/>
  <c r="M10" i="2"/>
  <c r="L10" i="2"/>
  <c r="K10" i="2"/>
  <c r="J10" i="2"/>
  <c r="I10" i="2"/>
  <c r="H10" i="2"/>
  <c r="G10" i="2"/>
  <c r="F10" i="2"/>
  <c r="Q9" i="2"/>
  <c r="P9" i="2"/>
  <c r="O9" i="2"/>
  <c r="N9" i="2"/>
  <c r="M9" i="2"/>
  <c r="L9" i="2"/>
  <c r="K9" i="2"/>
  <c r="J9" i="2"/>
  <c r="I9" i="2"/>
  <c r="H9" i="2"/>
  <c r="G9" i="2"/>
  <c r="F9" i="2"/>
  <c r="Q8" i="2"/>
  <c r="P8" i="2"/>
  <c r="O8" i="2"/>
  <c r="N8" i="2"/>
  <c r="M8" i="2"/>
  <c r="L8" i="2"/>
  <c r="K8" i="2"/>
  <c r="J8" i="2"/>
  <c r="I8" i="2"/>
  <c r="H8" i="2"/>
  <c r="G8" i="2"/>
  <c r="F8" i="2"/>
  <c r="Q7" i="2"/>
  <c r="P7" i="2"/>
  <c r="O7" i="2"/>
  <c r="N7" i="2"/>
  <c r="M7" i="2"/>
  <c r="L7" i="2"/>
  <c r="K7" i="2"/>
  <c r="J7" i="2"/>
  <c r="I7" i="2"/>
  <c r="H7" i="2"/>
  <c r="G7" i="2"/>
  <c r="F7" i="2"/>
  <c r="Q6" i="2"/>
  <c r="P6" i="2"/>
  <c r="O6" i="2"/>
  <c r="N6" i="2"/>
  <c r="M6" i="2"/>
  <c r="L6" i="2"/>
  <c r="K6" i="2"/>
  <c r="J6" i="2"/>
  <c r="I6" i="2"/>
  <c r="H6" i="2"/>
  <c r="G6" i="2"/>
  <c r="F6" i="2"/>
  <c r="Q5" i="2"/>
  <c r="P5" i="2"/>
  <c r="O5" i="2"/>
  <c r="N5" i="2"/>
  <c r="M5" i="2"/>
  <c r="L5" i="2"/>
  <c r="K5" i="2"/>
  <c r="J5" i="2"/>
  <c r="I5" i="2"/>
  <c r="H5" i="2"/>
  <c r="G5" i="2"/>
  <c r="F5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<sst xmlns="http://schemas.openxmlformats.org/spreadsheetml/2006/main" count="382" uniqueCount="42">
  <si>
    <t>ระดับวิชา</t>
  </si>
  <si>
    <t>ระดับ</t>
  </si>
  <si>
    <t>ภาคต้น</t>
  </si>
  <si>
    <t>ภาคปลาย</t>
  </si>
  <si>
    <t>ภาคเรียนที่ 3</t>
  </si>
  <si>
    <t>เฉลี่ยปีการศึกษา</t>
  </si>
  <si>
    <t>คณะ/สาขาที่สอน</t>
  </si>
  <si>
    <t>ที่เรียน</t>
  </si>
  <si>
    <t>ผู้เรียน</t>
  </si>
  <si>
    <t>ภาคปกติ</t>
  </si>
  <si>
    <t>ภาคพิเศษ</t>
  </si>
  <si>
    <t>รวม</t>
  </si>
  <si>
    <t>คณะเศรษฐศาสตร์ศรีราชา</t>
  </si>
  <si>
    <t>ป.ตรี</t>
  </si>
  <si>
    <t>บว.</t>
  </si>
  <si>
    <t>&gt;ป.ตรี</t>
  </si>
  <si>
    <t>ปรับค่า</t>
  </si>
  <si>
    <t>รวม(ปรับค่า)</t>
  </si>
  <si>
    <t>FTES ภาคปกติ</t>
  </si>
  <si>
    <t>FTES ภาคพิเศษ</t>
  </si>
  <si>
    <t>FTES</t>
  </si>
  <si>
    <t>วจก.</t>
  </si>
  <si>
    <t>วทศ.</t>
  </si>
  <si>
    <t>วศ.ศรช.</t>
  </si>
  <si>
    <t>ศศ. ศรช.</t>
  </si>
  <si>
    <t>ทั้งหมด</t>
  </si>
  <si>
    <t xml:space="preserve">     คณะวิทยาการจัดการ</t>
  </si>
  <si>
    <t xml:space="preserve">     คณะวิทยาศาสตร์ ศรีราชา</t>
  </si>
  <si>
    <t xml:space="preserve">     คณะวิศวกรรมศาสตร์ศรีราชา</t>
  </si>
  <si>
    <t>วิทยาเขตศรีราชา</t>
  </si>
  <si>
    <t xml:space="preserve">     คณะวิทยาการจัดการ *</t>
  </si>
  <si>
    <t>คณะเศรษฐศาสตร์ศรีราชา *</t>
  </si>
  <si>
    <t>หมายเหตุ * คือผลรวมของการคำนวณเฉลี่ยตามจำนวนภาคการศึกษาที่เปิดสอนของแต่ละโครงการ/สาขาที่นิสิตสังกัด</t>
  </si>
  <si>
    <t>หมายเหตุ * คือผลรวมของการคำนวณเฉลี่ยตามจำนวนภาคการศึกษาที่เปิดสอนของแต่ละโครงการ/สาขาที่นิสิตสังกัด และขณะนี้ยังรอข้อมูลของภาคเรียนที่ 3 อยู่</t>
  </si>
  <si>
    <t>คณะพาณิชยนาวีนานาชาติ</t>
  </si>
  <si>
    <t>พน.</t>
  </si>
  <si>
    <t>ตารางที่ 3 จำนวนนิสิตเต็มเวลา (FTES) วิทยาเขตศรีราชา ประจำภาคต้น ปีการศึกษา 2558</t>
  </si>
  <si>
    <t>วิทยาเขต/คณะที่สอน</t>
  </si>
  <si>
    <t>วิทยาเชตศรีราชา</t>
  </si>
  <si>
    <t>ตารางที่ 3 จำนวนนิสิตเต็มเวลา (FTES) วิทยาเขตศรีราชา ประจำภาคปลาย ปีการศึกษา 2558</t>
  </si>
  <si>
    <t>ตารางที่ 3  จำนวนนิสิตเต็มเวลา (FTES) ของวิทยาเขตศรีราชา ประจำปีการศึกษา 2558</t>
  </si>
  <si>
    <t>ตารางที่ 3.3  จำนวนนิสิตเต็มเวลา (FTES) ของวิทยาเขตศรีราชา ประจำภาคเรียนที่ 3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</si>
</sst>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MS Sans Serif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4"/>
      <name val="TH SarabunPSK"/>
      <family val="2"/>
    </font>
    <font>
      <b/>
      <sz val="14"/>
      <color rgb="FF0000FF"/>
      <name val="TH SarabunPSK"/>
      <family val="2"/>
    </font>
    <font>
      <sz val="12"/>
      <name val="TH SarabunPSK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  <font>
      <b/>
      <sz val="14"/>
      <color indexed="12"/>
      <name val="TH SarabunPSK"/>
      <family val="2"/>
    </font>
    <font>
      <b/>
      <sz val="14"/>
      <color rgb="FFC00000"/>
      <name val="TH SarabunPSK"/>
      <family val="2"/>
    </font>
    <font>
      <sz val="14"/>
      <color rgb="FF0070C0"/>
      <name val="TH SarabunPSK"/>
      <family val="2"/>
    </font>
    <font>
      <sz val="14"/>
      <color rgb="FFFF0000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2" fillId="0" borderId="0"/>
    <xf numFmtId="0" fontId="4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26" applyNumberFormat="0" applyAlignment="0" applyProtection="0"/>
    <xf numFmtId="0" fontId="9" fillId="22" borderId="27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4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26" applyNumberFormat="0" applyAlignment="0" applyProtection="0"/>
    <xf numFmtId="0" fontId="16" fillId="0" borderId="31" applyNumberFormat="0" applyFill="0" applyAlignment="0" applyProtection="0"/>
    <xf numFmtId="0" fontId="17" fillId="23" borderId="0" applyNumberFormat="0" applyBorder="0" applyAlignment="0" applyProtection="0"/>
    <xf numFmtId="0" fontId="18" fillId="24" borderId="32" applyNumberFormat="0" applyFont="0" applyAlignment="0" applyProtection="0"/>
    <xf numFmtId="0" fontId="19" fillId="21" borderId="33" applyNumberFormat="0" applyAlignment="0" applyProtection="0"/>
    <xf numFmtId="0" fontId="20" fillId="0" borderId="0" applyNumberFormat="0" applyFill="0" applyBorder="0" applyAlignment="0" applyProtection="0"/>
    <xf numFmtId="0" fontId="21" fillId="0" borderId="34" applyNumberFormat="0" applyFill="0" applyAlignment="0" applyProtection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/>
  </cellStyleXfs>
  <cellXfs count="291">
    <xf numFmtId="0" fontId="0" fillId="0" borderId="0" xfId="0"/>
    <xf numFmtId="0" fontId="3" fillId="0" borderId="0" xfId="1" applyFont="1" applyBorder="1"/>
    <xf numFmtId="0" fontId="3" fillId="0" borderId="0" xfId="1" applyFont="1"/>
    <xf numFmtId="187" fontId="3" fillId="0" borderId="0" xfId="4" applyNumberFormat="1" applyFont="1"/>
    <xf numFmtId="0" fontId="23" fillId="0" borderId="0" xfId="1" applyFont="1"/>
    <xf numFmtId="0" fontId="3" fillId="0" borderId="7" xfId="2" applyFont="1" applyFill="1" applyBorder="1" applyAlignment="1">
      <alignment horizontal="center"/>
    </xf>
    <xf numFmtId="187" fontId="3" fillId="0" borderId="10" xfId="2" applyNumberFormat="1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187" fontId="3" fillId="0" borderId="10" xfId="3" applyNumberFormat="1" applyFont="1" applyFill="1" applyBorder="1" applyAlignment="1">
      <alignment horizontal="center"/>
    </xf>
    <xf numFmtId="187" fontId="3" fillId="0" borderId="12" xfId="3" applyNumberFormat="1" applyFont="1" applyFill="1" applyBorder="1" applyAlignment="1">
      <alignment horizontal="center"/>
    </xf>
    <xf numFmtId="187" fontId="3" fillId="0" borderId="11" xfId="3" applyNumberFormat="1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0" fontId="3" fillId="0" borderId="14" xfId="2" applyFont="1" applyFill="1" applyBorder="1" applyAlignment="1">
      <alignment horizontal="centerContinuous"/>
    </xf>
    <xf numFmtId="187" fontId="3" fillId="0" borderId="13" xfId="3" applyNumberFormat="1" applyFont="1" applyFill="1" applyBorder="1" applyAlignment="1">
      <alignment horizontal="centerContinuous"/>
    </xf>
    <xf numFmtId="187" fontId="3" fillId="0" borderId="15" xfId="3" applyNumberFormat="1" applyFont="1" applyFill="1" applyBorder="1" applyAlignment="1">
      <alignment horizontal="centerContinuous"/>
    </xf>
    <xf numFmtId="187" fontId="3" fillId="0" borderId="14" xfId="3" applyNumberFormat="1" applyFont="1" applyFill="1" applyBorder="1" applyAlignment="1">
      <alignment horizontal="centerContinuous"/>
    </xf>
    <xf numFmtId="0" fontId="3" fillId="0" borderId="0" xfId="1" applyFont="1" applyFill="1"/>
    <xf numFmtId="187" fontId="3" fillId="0" borderId="10" xfId="51" applyNumberFormat="1" applyFont="1" applyFill="1" applyBorder="1" applyAlignment="1">
      <alignment horizontal="center"/>
    </xf>
    <xf numFmtId="187" fontId="3" fillId="0" borderId="12" xfId="51" applyNumberFormat="1" applyFont="1" applyFill="1" applyBorder="1" applyAlignment="1">
      <alignment horizontal="center"/>
    </xf>
    <xf numFmtId="187" fontId="3" fillId="0" borderId="11" xfId="51" applyNumberFormat="1" applyFont="1" applyFill="1" applyBorder="1" applyAlignment="1">
      <alignment horizontal="center"/>
    </xf>
    <xf numFmtId="187" fontId="3" fillId="0" borderId="13" xfId="51" applyNumberFormat="1" applyFont="1" applyFill="1" applyBorder="1" applyAlignment="1">
      <alignment horizontal="centerContinuous"/>
    </xf>
    <xf numFmtId="187" fontId="3" fillId="0" borderId="15" xfId="51" applyNumberFormat="1" applyFont="1" applyFill="1" applyBorder="1" applyAlignment="1">
      <alignment horizontal="centerContinuous"/>
    </xf>
    <xf numFmtId="187" fontId="3" fillId="0" borderId="14" xfId="51" applyNumberFormat="1" applyFont="1" applyFill="1" applyBorder="1" applyAlignment="1">
      <alignment horizontal="centerContinuous"/>
    </xf>
    <xf numFmtId="0" fontId="3" fillId="0" borderId="17" xfId="2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Continuous"/>
    </xf>
    <xf numFmtId="0" fontId="23" fillId="0" borderId="0" xfId="2" applyFont="1" applyFill="1" applyBorder="1" applyAlignment="1" applyProtection="1">
      <alignment horizontal="left"/>
    </xf>
    <xf numFmtId="187" fontId="3" fillId="0" borderId="0" xfId="3" applyNumberFormat="1" applyFont="1" applyFill="1" applyBorder="1" applyAlignment="1">
      <alignment horizontal="center"/>
    </xf>
    <xf numFmtId="0" fontId="23" fillId="2" borderId="1" xfId="2" applyFont="1" applyFill="1" applyBorder="1" applyAlignment="1">
      <alignment horizontal="center"/>
    </xf>
    <xf numFmtId="0" fontId="23" fillId="2" borderId="4" xfId="2" applyFont="1" applyFill="1" applyBorder="1" applyAlignment="1">
      <alignment horizontal="center" vertical="top" wrapText="1"/>
    </xf>
    <xf numFmtId="0" fontId="23" fillId="0" borderId="0" xfId="2" applyFont="1" applyFill="1" applyAlignment="1" applyProtection="1">
      <alignment horizontal="left"/>
    </xf>
    <xf numFmtId="187" fontId="23" fillId="2" borderId="2" xfId="4" applyNumberFormat="1" applyFont="1" applyFill="1" applyBorder="1" applyAlignment="1">
      <alignment horizontal="centerContinuous"/>
    </xf>
    <xf numFmtId="187" fontId="23" fillId="2" borderId="8" xfId="4" applyNumberFormat="1" applyFont="1" applyFill="1" applyBorder="1" applyAlignment="1">
      <alignment horizontal="centerContinuous"/>
    </xf>
    <xf numFmtId="0" fontId="23" fillId="2" borderId="4" xfId="2" applyFont="1" applyFill="1" applyBorder="1" applyAlignment="1">
      <alignment horizontal="center"/>
    </xf>
    <xf numFmtId="187" fontId="23" fillId="2" borderId="4" xfId="4" applyNumberFormat="1" applyFont="1" applyFill="1" applyBorder="1" applyAlignment="1">
      <alignment horizontal="center" vertical="top" wrapText="1"/>
    </xf>
    <xf numFmtId="187" fontId="23" fillId="2" borderId="5" xfId="4" applyNumberFormat="1" applyFont="1" applyFill="1" applyBorder="1" applyAlignment="1">
      <alignment horizontal="center" vertical="top" wrapText="1"/>
    </xf>
    <xf numFmtId="187" fontId="23" fillId="2" borderId="18" xfId="4" applyNumberFormat="1" applyFont="1" applyFill="1" applyBorder="1" applyAlignment="1">
      <alignment horizontal="center" vertical="top" wrapText="1"/>
    </xf>
    <xf numFmtId="187" fontId="23" fillId="2" borderId="19" xfId="4" applyNumberFormat="1" applyFont="1" applyFill="1" applyBorder="1" applyAlignment="1">
      <alignment horizontal="center" vertical="top" wrapText="1"/>
    </xf>
    <xf numFmtId="187" fontId="23" fillId="2" borderId="6" xfId="4" applyNumberFormat="1" applyFont="1" applyFill="1" applyBorder="1" applyAlignment="1">
      <alignment horizontal="center" vertical="top" wrapText="1"/>
    </xf>
    <xf numFmtId="0" fontId="23" fillId="0" borderId="0" xfId="1" applyFont="1" applyBorder="1"/>
    <xf numFmtId="0" fontId="23" fillId="0" borderId="0" xfId="2" applyFont="1" applyFill="1" applyBorder="1"/>
    <xf numFmtId="0" fontId="23" fillId="0" borderId="0" xfId="2" applyFont="1" applyFill="1"/>
    <xf numFmtId="187" fontId="23" fillId="0" borderId="0" xfId="4" applyNumberFormat="1" applyFont="1" applyFill="1"/>
    <xf numFmtId="187" fontId="3" fillId="0" borderId="22" xfId="3" applyNumberFormat="1" applyFont="1" applyFill="1" applyBorder="1" applyAlignment="1">
      <alignment horizontal="center"/>
    </xf>
    <xf numFmtId="187" fontId="3" fillId="0" borderId="23" xfId="3" applyNumberFormat="1" applyFont="1" applyFill="1" applyBorder="1" applyAlignment="1">
      <alignment horizontal="centerContinuous"/>
    </xf>
    <xf numFmtId="187" fontId="3" fillId="0" borderId="24" xfId="3" applyNumberFormat="1" applyFont="1" applyFill="1" applyBorder="1" applyAlignment="1">
      <alignment horizontal="centerContinuous"/>
    </xf>
    <xf numFmtId="187" fontId="3" fillId="0" borderId="0" xfId="51" applyNumberFormat="1" applyFont="1" applyFill="1" applyBorder="1" applyAlignment="1">
      <alignment horizontal="center"/>
    </xf>
    <xf numFmtId="187" fontId="3" fillId="0" borderId="22" xfId="51" applyNumberFormat="1" applyFont="1" applyFill="1" applyBorder="1" applyAlignment="1">
      <alignment horizontal="center"/>
    </xf>
    <xf numFmtId="187" fontId="3" fillId="0" borderId="16" xfId="51" applyNumberFormat="1" applyFont="1" applyFill="1" applyBorder="1" applyAlignment="1">
      <alignment horizontal="center"/>
    </xf>
    <xf numFmtId="187" fontId="3" fillId="0" borderId="23" xfId="51" applyNumberFormat="1" applyFont="1" applyFill="1" applyBorder="1" applyAlignment="1">
      <alignment horizontal="centerContinuous"/>
    </xf>
    <xf numFmtId="187" fontId="3" fillId="0" borderId="24" xfId="51" applyNumberFormat="1" applyFont="1" applyFill="1" applyBorder="1" applyAlignment="1">
      <alignment horizontal="centerContinuous"/>
    </xf>
    <xf numFmtId="187" fontId="3" fillId="0" borderId="25" xfId="51" applyNumberFormat="1" applyFont="1" applyFill="1" applyBorder="1" applyAlignment="1">
      <alignment horizontal="centerContinuous"/>
    </xf>
    <xf numFmtId="187" fontId="3" fillId="0" borderId="10" xfId="53" applyNumberFormat="1" applyFont="1" applyFill="1" applyBorder="1" applyAlignment="1">
      <alignment horizontal="center"/>
    </xf>
    <xf numFmtId="187" fontId="3" fillId="0" borderId="12" xfId="53" applyNumberFormat="1" applyFont="1" applyFill="1" applyBorder="1" applyAlignment="1">
      <alignment horizontal="center"/>
    </xf>
    <xf numFmtId="187" fontId="3" fillId="0" borderId="0" xfId="53" applyNumberFormat="1" applyFont="1" applyFill="1" applyBorder="1" applyAlignment="1">
      <alignment horizontal="center"/>
    </xf>
    <xf numFmtId="187" fontId="3" fillId="0" borderId="22" xfId="53" applyNumberFormat="1" applyFont="1" applyFill="1" applyBorder="1" applyAlignment="1">
      <alignment horizontal="center"/>
    </xf>
    <xf numFmtId="187" fontId="3" fillId="0" borderId="11" xfId="53" applyNumberFormat="1" applyFont="1" applyFill="1" applyBorder="1" applyAlignment="1">
      <alignment horizontal="center"/>
    </xf>
    <xf numFmtId="187" fontId="3" fillId="0" borderId="16" xfId="53" applyNumberFormat="1" applyFont="1" applyFill="1" applyBorder="1" applyAlignment="1">
      <alignment horizontal="center"/>
    </xf>
    <xf numFmtId="187" fontId="3" fillId="0" borderId="10" xfId="54" applyNumberFormat="1" applyFont="1" applyFill="1" applyBorder="1" applyAlignment="1">
      <alignment horizontal="center"/>
    </xf>
    <xf numFmtId="187" fontId="3" fillId="0" borderId="12" xfId="54" applyNumberFormat="1" applyFont="1" applyFill="1" applyBorder="1" applyAlignment="1">
      <alignment horizontal="center"/>
    </xf>
    <xf numFmtId="187" fontId="3" fillId="0" borderId="0" xfId="54" applyNumberFormat="1" applyFont="1" applyFill="1" applyBorder="1" applyAlignment="1">
      <alignment horizontal="center"/>
    </xf>
    <xf numFmtId="187" fontId="3" fillId="0" borderId="22" xfId="54" applyNumberFormat="1" applyFont="1" applyFill="1" applyBorder="1" applyAlignment="1">
      <alignment horizontal="center"/>
    </xf>
    <xf numFmtId="187" fontId="3" fillId="0" borderId="11" xfId="54" applyNumberFormat="1" applyFont="1" applyFill="1" applyBorder="1" applyAlignment="1">
      <alignment horizontal="center"/>
    </xf>
    <xf numFmtId="187" fontId="3" fillId="0" borderId="16" xfId="54" applyNumberFormat="1" applyFont="1" applyFill="1" applyBorder="1" applyAlignment="1">
      <alignment horizontal="center"/>
    </xf>
    <xf numFmtId="187" fontId="3" fillId="0" borderId="13" xfId="54" applyNumberFormat="1" applyFont="1" applyFill="1" applyBorder="1" applyAlignment="1">
      <alignment horizontal="centerContinuous"/>
    </xf>
    <xf numFmtId="187" fontId="3" fillId="0" borderId="15" xfId="54" applyNumberFormat="1" applyFont="1" applyFill="1" applyBorder="1" applyAlignment="1">
      <alignment horizontal="centerContinuous"/>
    </xf>
    <xf numFmtId="187" fontId="3" fillId="0" borderId="23" xfId="54" applyNumberFormat="1" applyFont="1" applyFill="1" applyBorder="1" applyAlignment="1">
      <alignment horizontal="centerContinuous"/>
    </xf>
    <xf numFmtId="187" fontId="3" fillId="0" borderId="24" xfId="54" applyNumberFormat="1" applyFont="1" applyFill="1" applyBorder="1" applyAlignment="1">
      <alignment horizontal="centerContinuous"/>
    </xf>
    <xf numFmtId="187" fontId="3" fillId="0" borderId="14" xfId="54" applyNumberFormat="1" applyFont="1" applyFill="1" applyBorder="1" applyAlignment="1">
      <alignment horizontal="centerContinuous"/>
    </xf>
    <xf numFmtId="187" fontId="3" fillId="0" borderId="25" xfId="54" applyNumberFormat="1" applyFont="1" applyFill="1" applyBorder="1" applyAlignment="1">
      <alignment horizontal="centerContinuous"/>
    </xf>
    <xf numFmtId="187" fontId="3" fillId="0" borderId="10" xfId="4" applyNumberFormat="1" applyFont="1" applyFill="1" applyBorder="1" applyAlignment="1">
      <alignment horizontal="center"/>
    </xf>
    <xf numFmtId="187" fontId="3" fillId="0" borderId="12" xfId="4" applyNumberFormat="1" applyFont="1" applyFill="1" applyBorder="1" applyAlignment="1">
      <alignment horizontal="center"/>
    </xf>
    <xf numFmtId="187" fontId="3" fillId="0" borderId="0" xfId="4" applyNumberFormat="1" applyFont="1" applyFill="1" applyBorder="1" applyAlignment="1">
      <alignment horizontal="center"/>
    </xf>
    <xf numFmtId="187" fontId="3" fillId="0" borderId="22" xfId="4" applyNumberFormat="1" applyFont="1" applyFill="1" applyBorder="1" applyAlignment="1">
      <alignment horizontal="center"/>
    </xf>
    <xf numFmtId="187" fontId="3" fillId="0" borderId="11" xfId="4" applyNumberFormat="1" applyFont="1" applyFill="1" applyBorder="1" applyAlignment="1">
      <alignment horizontal="center"/>
    </xf>
    <xf numFmtId="187" fontId="3" fillId="0" borderId="16" xfId="4" applyNumberFormat="1" applyFont="1" applyFill="1" applyBorder="1" applyAlignment="1">
      <alignment horizontal="center"/>
    </xf>
    <xf numFmtId="187" fontId="3" fillId="0" borderId="7" xfId="51" applyNumberFormat="1" applyFont="1" applyFill="1" applyBorder="1" applyAlignment="1">
      <alignment horizontal="center"/>
    </xf>
    <xf numFmtId="187" fontId="3" fillId="0" borderId="35" xfId="51" applyNumberFormat="1" applyFont="1" applyFill="1" applyBorder="1" applyAlignment="1">
      <alignment horizontal="center"/>
    </xf>
    <xf numFmtId="187" fontId="3" fillId="0" borderId="36" xfId="51" applyNumberFormat="1" applyFont="1" applyFill="1" applyBorder="1" applyAlignment="1">
      <alignment horizontal="center"/>
    </xf>
    <xf numFmtId="187" fontId="3" fillId="0" borderId="37" xfId="51" applyNumberFormat="1" applyFont="1" applyFill="1" applyBorder="1" applyAlignment="1">
      <alignment horizontal="center"/>
    </xf>
    <xf numFmtId="187" fontId="3" fillId="0" borderId="17" xfId="51" applyNumberFormat="1" applyFont="1" applyFill="1" applyBorder="1" applyAlignment="1">
      <alignment horizontal="center"/>
    </xf>
    <xf numFmtId="187" fontId="3" fillId="0" borderId="38" xfId="51" applyNumberFormat="1" applyFont="1" applyFill="1" applyBorder="1" applyAlignment="1">
      <alignment horizontal="center"/>
    </xf>
    <xf numFmtId="187" fontId="3" fillId="0" borderId="10" xfId="53" applyNumberFormat="1" applyFont="1" applyFill="1" applyBorder="1" applyAlignment="1">
      <alignment horizontal="centerContinuous"/>
    </xf>
    <xf numFmtId="187" fontId="3" fillId="0" borderId="12" xfId="53" applyNumberFormat="1" applyFont="1" applyFill="1" applyBorder="1" applyAlignment="1">
      <alignment horizontal="centerContinuous"/>
    </xf>
    <xf numFmtId="187" fontId="3" fillId="0" borderId="0" xfId="53" applyNumberFormat="1" applyFont="1" applyFill="1" applyBorder="1" applyAlignment="1">
      <alignment horizontal="centerContinuous"/>
    </xf>
    <xf numFmtId="187" fontId="3" fillId="0" borderId="22" xfId="53" applyNumberFormat="1" applyFont="1" applyFill="1" applyBorder="1" applyAlignment="1">
      <alignment horizontal="centerContinuous"/>
    </xf>
    <xf numFmtId="187" fontId="3" fillId="0" borderId="11" xfId="53" applyNumberFormat="1" applyFont="1" applyFill="1" applyBorder="1" applyAlignment="1">
      <alignment horizontal="centerContinuous"/>
    </xf>
    <xf numFmtId="187" fontId="3" fillId="0" borderId="16" xfId="53" applyNumberFormat="1" applyFont="1" applyFill="1" applyBorder="1" applyAlignment="1">
      <alignment horizontal="centerContinuous"/>
    </xf>
    <xf numFmtId="187" fontId="3" fillId="0" borderId="7" xfId="54" applyNumberFormat="1" applyFont="1" applyFill="1" applyBorder="1" applyAlignment="1">
      <alignment horizontal="center"/>
    </xf>
    <xf numFmtId="187" fontId="3" fillId="0" borderId="35" xfId="54" applyNumberFormat="1" applyFont="1" applyFill="1" applyBorder="1" applyAlignment="1">
      <alignment horizontal="center"/>
    </xf>
    <xf numFmtId="187" fontId="3" fillId="0" borderId="36" xfId="54" applyNumberFormat="1" applyFont="1" applyFill="1" applyBorder="1" applyAlignment="1">
      <alignment horizontal="center"/>
    </xf>
    <xf numFmtId="187" fontId="3" fillId="0" borderId="37" xfId="54" applyNumberFormat="1" applyFont="1" applyFill="1" applyBorder="1" applyAlignment="1">
      <alignment horizontal="center"/>
    </xf>
    <xf numFmtId="187" fontId="3" fillId="0" borderId="17" xfId="54" applyNumberFormat="1" applyFont="1" applyFill="1" applyBorder="1" applyAlignment="1">
      <alignment horizontal="center"/>
    </xf>
    <xf numFmtId="187" fontId="3" fillId="0" borderId="38" xfId="54" applyNumberFormat="1" applyFont="1" applyFill="1" applyBorder="1" applyAlignment="1">
      <alignment horizontal="center"/>
    </xf>
    <xf numFmtId="187" fontId="3" fillId="0" borderId="7" xfId="4" applyNumberFormat="1" applyFont="1" applyFill="1" applyBorder="1" applyAlignment="1">
      <alignment horizontal="center"/>
    </xf>
    <xf numFmtId="187" fontId="3" fillId="0" borderId="35" xfId="4" applyNumberFormat="1" applyFont="1" applyFill="1" applyBorder="1" applyAlignment="1">
      <alignment horizontal="center"/>
    </xf>
    <xf numFmtId="187" fontId="3" fillId="0" borderId="36" xfId="4" applyNumberFormat="1" applyFont="1" applyFill="1" applyBorder="1" applyAlignment="1">
      <alignment horizontal="center"/>
    </xf>
    <xf numFmtId="187" fontId="3" fillId="0" borderId="37" xfId="4" applyNumberFormat="1" applyFont="1" applyFill="1" applyBorder="1" applyAlignment="1">
      <alignment horizontal="center"/>
    </xf>
    <xf numFmtId="187" fontId="3" fillId="0" borderId="17" xfId="4" applyNumberFormat="1" applyFont="1" applyFill="1" applyBorder="1" applyAlignment="1">
      <alignment horizontal="center"/>
    </xf>
    <xf numFmtId="187" fontId="3" fillId="0" borderId="38" xfId="4" applyNumberFormat="1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Continuous"/>
    </xf>
    <xf numFmtId="187" fontId="3" fillId="0" borderId="4" xfId="4" applyNumberFormat="1" applyFont="1" applyFill="1" applyBorder="1" applyAlignment="1">
      <alignment horizontal="centerContinuous"/>
    </xf>
    <xf numFmtId="187" fontId="3" fillId="0" borderId="39" xfId="4" applyNumberFormat="1" applyFont="1" applyFill="1" applyBorder="1" applyAlignment="1">
      <alignment horizontal="centerContinuous"/>
    </xf>
    <xf numFmtId="187" fontId="3" fillId="0" borderId="18" xfId="4" applyNumberFormat="1" applyFont="1" applyFill="1" applyBorder="1" applyAlignment="1">
      <alignment horizontal="centerContinuous"/>
    </xf>
    <xf numFmtId="187" fontId="3" fillId="0" borderId="40" xfId="4" applyNumberFormat="1" applyFont="1" applyFill="1" applyBorder="1" applyAlignment="1">
      <alignment horizontal="centerContinuous"/>
    </xf>
    <xf numFmtId="187" fontId="3" fillId="0" borderId="6" xfId="4" applyNumberFormat="1" applyFont="1" applyFill="1" applyBorder="1" applyAlignment="1">
      <alignment horizontal="centerContinuous"/>
    </xf>
    <xf numFmtId="187" fontId="3" fillId="0" borderId="41" xfId="4" applyNumberFormat="1" applyFont="1" applyFill="1" applyBorder="1" applyAlignment="1">
      <alignment horizontal="centerContinuous"/>
    </xf>
    <xf numFmtId="187" fontId="3" fillId="0" borderId="7" xfId="3" applyNumberFormat="1" applyFont="1" applyFill="1" applyBorder="1" applyAlignment="1">
      <alignment horizontal="center"/>
    </xf>
    <xf numFmtId="187" fontId="3" fillId="0" borderId="35" xfId="3" applyNumberFormat="1" applyFont="1" applyFill="1" applyBorder="1" applyAlignment="1">
      <alignment horizontal="center"/>
    </xf>
    <xf numFmtId="187" fontId="3" fillId="0" borderId="17" xfId="3" applyNumberFormat="1" applyFont="1" applyFill="1" applyBorder="1" applyAlignment="1">
      <alignment horizontal="center"/>
    </xf>
    <xf numFmtId="187" fontId="3" fillId="0" borderId="36" xfId="3" applyNumberFormat="1" applyFont="1" applyFill="1" applyBorder="1" applyAlignment="1">
      <alignment horizontal="center"/>
    </xf>
    <xf numFmtId="187" fontId="3" fillId="0" borderId="37" xfId="3" applyNumberFormat="1" applyFont="1" applyFill="1" applyBorder="1" applyAlignment="1">
      <alignment horizontal="center"/>
    </xf>
    <xf numFmtId="0" fontId="24" fillId="0" borderId="0" xfId="1" applyFont="1" applyFill="1"/>
    <xf numFmtId="43" fontId="23" fillId="0" borderId="0" xfId="52" applyFont="1" applyFill="1" applyBorder="1"/>
    <xf numFmtId="43" fontId="23" fillId="0" borderId="0" xfId="52" applyFont="1" applyAlignment="1">
      <alignment horizontal="center"/>
    </xf>
    <xf numFmtId="43" fontId="23" fillId="2" borderId="2" xfId="52" applyFont="1" applyFill="1" applyBorder="1" applyAlignment="1">
      <alignment horizontal="centerContinuous"/>
    </xf>
    <xf numFmtId="43" fontId="23" fillId="2" borderId="3" xfId="52" applyFont="1" applyFill="1" applyBorder="1" applyAlignment="1">
      <alignment horizontal="centerContinuous"/>
    </xf>
    <xf numFmtId="43" fontId="23" fillId="2" borderId="4" xfId="52" applyFont="1" applyFill="1" applyBorder="1" applyAlignment="1">
      <alignment horizontal="center" vertical="top" wrapText="1"/>
    </xf>
    <xf numFmtId="43" fontId="23" fillId="2" borderId="5" xfId="52" applyFont="1" applyFill="1" applyBorder="1" applyAlignment="1">
      <alignment horizontal="center" vertical="top" wrapText="1"/>
    </xf>
    <xf numFmtId="43" fontId="23" fillId="2" borderId="6" xfId="52" applyFont="1" applyFill="1" applyBorder="1" applyAlignment="1">
      <alignment horizontal="center" vertical="top" wrapText="1"/>
    </xf>
    <xf numFmtId="43" fontId="3" fillId="0" borderId="7" xfId="52" applyFont="1" applyFill="1" applyBorder="1" applyAlignment="1"/>
    <xf numFmtId="43" fontId="3" fillId="0" borderId="35" xfId="52" applyFont="1" applyFill="1" applyBorder="1" applyAlignment="1"/>
    <xf numFmtId="43" fontId="3" fillId="0" borderId="17" xfId="52" applyFont="1" applyFill="1" applyBorder="1" applyAlignment="1"/>
    <xf numFmtId="43" fontId="3" fillId="0" borderId="10" xfId="52" applyFont="1" applyFill="1" applyBorder="1" applyAlignment="1"/>
    <xf numFmtId="43" fontId="3" fillId="0" borderId="12" xfId="52" applyFont="1" applyFill="1" applyBorder="1" applyAlignment="1"/>
    <xf numFmtId="43" fontId="3" fillId="0" borderId="11" xfId="52" applyFont="1" applyFill="1" applyBorder="1" applyAlignment="1"/>
    <xf numFmtId="43" fontId="3" fillId="0" borderId="13" xfId="52" applyFont="1" applyFill="1" applyBorder="1" applyAlignment="1"/>
    <xf numFmtId="43" fontId="3" fillId="0" borderId="15" xfId="52" applyFont="1" applyFill="1" applyBorder="1" applyAlignment="1"/>
    <xf numFmtId="43" fontId="3" fillId="0" borderId="14" xfId="52" applyFont="1" applyFill="1" applyBorder="1" applyAlignment="1"/>
    <xf numFmtId="43" fontId="3" fillId="0" borderId="0" xfId="52" applyFont="1" applyBorder="1"/>
    <xf numFmtId="43" fontId="23" fillId="0" borderId="0" xfId="52" applyFont="1" applyFill="1" applyBorder="1" applyAlignment="1">
      <alignment horizontal="center"/>
    </xf>
    <xf numFmtId="43" fontId="3" fillId="0" borderId="7" xfId="52" applyFont="1" applyFill="1" applyBorder="1" applyAlignment="1">
      <alignment horizontal="center"/>
    </xf>
    <xf numFmtId="43" fontId="3" fillId="0" borderId="35" xfId="52" applyFont="1" applyFill="1" applyBorder="1" applyAlignment="1">
      <alignment horizontal="center"/>
    </xf>
    <xf numFmtId="43" fontId="3" fillId="0" borderId="17" xfId="52" applyFont="1" applyFill="1" applyBorder="1" applyAlignment="1">
      <alignment horizontal="center"/>
    </xf>
    <xf numFmtId="43" fontId="3" fillId="0" borderId="10" xfId="52" applyFont="1" applyFill="1" applyBorder="1" applyAlignment="1">
      <alignment horizontal="center"/>
    </xf>
    <xf numFmtId="43" fontId="3" fillId="0" borderId="12" xfId="52" applyFont="1" applyFill="1" applyBorder="1" applyAlignment="1">
      <alignment horizontal="center"/>
    </xf>
    <xf numFmtId="43" fontId="3" fillId="0" borderId="11" xfId="52" applyFont="1" applyFill="1" applyBorder="1" applyAlignment="1">
      <alignment horizontal="center"/>
    </xf>
    <xf numFmtId="43" fontId="3" fillId="0" borderId="13" xfId="52" applyFont="1" applyFill="1" applyBorder="1" applyAlignment="1">
      <alignment horizontal="centerContinuous"/>
    </xf>
    <xf numFmtId="43" fontId="3" fillId="0" borderId="15" xfId="52" applyFont="1" applyFill="1" applyBorder="1" applyAlignment="1">
      <alignment horizontal="centerContinuous"/>
    </xf>
    <xf numFmtId="43" fontId="3" fillId="0" borderId="14" xfId="52" applyFont="1" applyFill="1" applyBorder="1" applyAlignment="1">
      <alignment horizontal="centerContinuous"/>
    </xf>
    <xf numFmtId="43" fontId="3" fillId="0" borderId="10" xfId="52" applyFont="1" applyFill="1" applyBorder="1" applyAlignment="1">
      <alignment horizontal="centerContinuous"/>
    </xf>
    <xf numFmtId="43" fontId="3" fillId="0" borderId="12" xfId="52" applyFont="1" applyFill="1" applyBorder="1" applyAlignment="1">
      <alignment horizontal="centerContinuous"/>
    </xf>
    <xf numFmtId="43" fontId="3" fillId="0" borderId="4" xfId="52" applyFont="1" applyFill="1" applyBorder="1" applyAlignment="1">
      <alignment horizontal="centerContinuous"/>
    </xf>
    <xf numFmtId="43" fontId="3" fillId="0" borderId="39" xfId="52" applyFont="1" applyFill="1" applyBorder="1" applyAlignment="1">
      <alignment horizontal="centerContinuous"/>
    </xf>
    <xf numFmtId="43" fontId="3" fillId="0" borderId="6" xfId="52" applyFont="1" applyFill="1" applyBorder="1" applyAlignment="1">
      <alignment horizontal="centerContinuous"/>
    </xf>
    <xf numFmtId="43" fontId="23" fillId="0" borderId="0" xfId="52" applyFont="1" applyBorder="1"/>
    <xf numFmtId="43" fontId="23" fillId="0" borderId="0" xfId="52" applyFont="1"/>
    <xf numFmtId="43" fontId="24" fillId="0" borderId="0" xfId="52" applyFont="1" applyFill="1"/>
    <xf numFmtId="43" fontId="3" fillId="0" borderId="0" xfId="52" applyFont="1" applyFill="1"/>
    <xf numFmtId="0" fontId="24" fillId="25" borderId="7" xfId="2" applyFont="1" applyFill="1" applyBorder="1" applyAlignment="1">
      <alignment horizontal="center"/>
    </xf>
    <xf numFmtId="0" fontId="24" fillId="25" borderId="8" xfId="2" applyFont="1" applyFill="1" applyBorder="1" applyAlignment="1">
      <alignment horizontal="center"/>
    </xf>
    <xf numFmtId="43" fontId="24" fillId="25" borderId="1" xfId="52" applyFont="1" applyFill="1" applyBorder="1" applyAlignment="1">
      <alignment horizontal="center"/>
    </xf>
    <xf numFmtId="43" fontId="24" fillId="25" borderId="9" xfId="52" applyFont="1" applyFill="1" applyBorder="1" applyAlignment="1">
      <alignment horizontal="center"/>
    </xf>
    <xf numFmtId="43" fontId="24" fillId="25" borderId="8" xfId="52" applyFont="1" applyFill="1" applyBorder="1" applyAlignment="1">
      <alignment horizontal="center"/>
    </xf>
    <xf numFmtId="43" fontId="24" fillId="25" borderId="1" xfId="52" applyFont="1" applyFill="1" applyBorder="1" applyAlignment="1"/>
    <xf numFmtId="43" fontId="24" fillId="25" borderId="9" xfId="52" applyFont="1" applyFill="1" applyBorder="1" applyAlignment="1"/>
    <xf numFmtId="43" fontId="24" fillId="25" borderId="8" xfId="52" applyFont="1" applyFill="1" applyBorder="1" applyAlignment="1"/>
    <xf numFmtId="187" fontId="24" fillId="25" borderId="10" xfId="2" applyNumberFormat="1" applyFont="1" applyFill="1" applyBorder="1" applyAlignment="1">
      <alignment horizontal="center"/>
    </xf>
    <xf numFmtId="0" fontId="24" fillId="25" borderId="11" xfId="2" applyFont="1" applyFill="1" applyBorder="1" applyAlignment="1">
      <alignment horizontal="center"/>
    </xf>
    <xf numFmtId="43" fontId="24" fillId="25" borderId="10" xfId="52" applyFont="1" applyFill="1" applyBorder="1" applyAlignment="1">
      <alignment horizontal="center"/>
    </xf>
    <xf numFmtId="43" fontId="24" fillId="25" borderId="12" xfId="52" applyFont="1" applyFill="1" applyBorder="1" applyAlignment="1">
      <alignment horizontal="center"/>
    </xf>
    <xf numFmtId="43" fontId="24" fillId="25" borderId="11" xfId="52" applyFont="1" applyFill="1" applyBorder="1" applyAlignment="1">
      <alignment horizontal="center"/>
    </xf>
    <xf numFmtId="43" fontId="24" fillId="25" borderId="10" xfId="52" applyFont="1" applyFill="1" applyBorder="1" applyAlignment="1"/>
    <xf numFmtId="43" fontId="24" fillId="25" borderId="12" xfId="52" applyFont="1" applyFill="1" applyBorder="1" applyAlignment="1"/>
    <xf numFmtId="43" fontId="24" fillId="25" borderId="11" xfId="52" applyFont="1" applyFill="1" applyBorder="1" applyAlignment="1"/>
    <xf numFmtId="0" fontId="24" fillId="25" borderId="10" xfId="2" applyFont="1" applyFill="1" applyBorder="1" applyAlignment="1">
      <alignment horizontal="center"/>
    </xf>
    <xf numFmtId="0" fontId="24" fillId="25" borderId="11" xfId="2" applyFont="1" applyFill="1" applyBorder="1" applyAlignment="1">
      <alignment horizontal="centerContinuous"/>
    </xf>
    <xf numFmtId="43" fontId="24" fillId="25" borderId="10" xfId="52" applyFont="1" applyFill="1" applyBorder="1" applyAlignment="1">
      <alignment horizontal="centerContinuous"/>
    </xf>
    <xf numFmtId="43" fontId="24" fillId="25" borderId="12" xfId="52" applyFont="1" applyFill="1" applyBorder="1" applyAlignment="1">
      <alignment horizontal="centerContinuous"/>
    </xf>
    <xf numFmtId="43" fontId="24" fillId="25" borderId="11" xfId="52" applyFont="1" applyFill="1" applyBorder="1" applyAlignment="1">
      <alignment horizontal="centerContinuous"/>
    </xf>
    <xf numFmtId="187" fontId="24" fillId="25" borderId="1" xfId="3" applyNumberFormat="1" applyFont="1" applyFill="1" applyBorder="1" applyAlignment="1">
      <alignment horizontal="center"/>
    </xf>
    <xf numFmtId="187" fontId="24" fillId="25" borderId="9" xfId="3" applyNumberFormat="1" applyFont="1" applyFill="1" applyBorder="1" applyAlignment="1">
      <alignment horizontal="center"/>
    </xf>
    <xf numFmtId="187" fontId="24" fillId="25" borderId="20" xfId="3" applyNumberFormat="1" applyFont="1" applyFill="1" applyBorder="1" applyAlignment="1">
      <alignment horizontal="center"/>
    </xf>
    <xf numFmtId="187" fontId="24" fillId="25" borderId="21" xfId="3" applyNumberFormat="1" applyFont="1" applyFill="1" applyBorder="1" applyAlignment="1">
      <alignment horizontal="center"/>
    </xf>
    <xf numFmtId="187" fontId="24" fillId="25" borderId="8" xfId="3" applyNumberFormat="1" applyFont="1" applyFill="1" applyBorder="1" applyAlignment="1">
      <alignment horizontal="center"/>
    </xf>
    <xf numFmtId="187" fontId="24" fillId="25" borderId="10" xfId="3" applyNumberFormat="1" applyFont="1" applyFill="1" applyBorder="1" applyAlignment="1">
      <alignment horizontal="center"/>
    </xf>
    <xf numFmtId="187" fontId="24" fillId="25" borderId="12" xfId="3" applyNumberFormat="1" applyFont="1" applyFill="1" applyBorder="1" applyAlignment="1">
      <alignment horizontal="center"/>
    </xf>
    <xf numFmtId="187" fontId="24" fillId="25" borderId="0" xfId="3" applyNumberFormat="1" applyFont="1" applyFill="1" applyBorder="1" applyAlignment="1">
      <alignment horizontal="center"/>
    </xf>
    <xf numFmtId="187" fontId="24" fillId="25" borderId="22" xfId="3" applyNumberFormat="1" applyFont="1" applyFill="1" applyBorder="1" applyAlignment="1">
      <alignment horizontal="center"/>
    </xf>
    <xf numFmtId="187" fontId="24" fillId="25" borderId="11" xfId="3" applyNumberFormat="1" applyFont="1" applyFill="1" applyBorder="1" applyAlignment="1">
      <alignment horizontal="center"/>
    </xf>
    <xf numFmtId="187" fontId="24" fillId="25" borderId="10" xfId="3" applyNumberFormat="1" applyFont="1" applyFill="1" applyBorder="1" applyAlignment="1">
      <alignment horizontal="centerContinuous"/>
    </xf>
    <xf numFmtId="187" fontId="24" fillId="25" borderId="12" xfId="3" applyNumberFormat="1" applyFont="1" applyFill="1" applyBorder="1" applyAlignment="1">
      <alignment horizontal="centerContinuous"/>
    </xf>
    <xf numFmtId="187" fontId="24" fillId="25" borderId="0" xfId="3" applyNumberFormat="1" applyFont="1" applyFill="1" applyBorder="1" applyAlignment="1">
      <alignment horizontal="centerContinuous"/>
    </xf>
    <xf numFmtId="187" fontId="24" fillId="25" borderId="22" xfId="3" applyNumberFormat="1" applyFont="1" applyFill="1" applyBorder="1" applyAlignment="1">
      <alignment horizontal="centerContinuous"/>
    </xf>
    <xf numFmtId="187" fontId="24" fillId="25" borderId="11" xfId="3" applyNumberFormat="1" applyFont="1" applyFill="1" applyBorder="1" applyAlignment="1">
      <alignment horizontal="centerContinuous"/>
    </xf>
    <xf numFmtId="43" fontId="3" fillId="0" borderId="4" xfId="52" applyFont="1" applyFill="1" applyBorder="1" applyAlignment="1"/>
    <xf numFmtId="43" fontId="3" fillId="0" borderId="39" xfId="52" applyFont="1" applyFill="1" applyBorder="1" applyAlignment="1"/>
    <xf numFmtId="43" fontId="3" fillId="0" borderId="6" xfId="52" applyFont="1" applyFill="1" applyBorder="1" applyAlignment="1"/>
    <xf numFmtId="0" fontId="3" fillId="0" borderId="0" xfId="2" applyFont="1" applyFill="1" applyAlignment="1"/>
    <xf numFmtId="0" fontId="25" fillId="0" borderId="0" xfId="1" applyFont="1"/>
    <xf numFmtId="187" fontId="25" fillId="0" borderId="0" xfId="4" applyNumberFormat="1" applyFont="1"/>
    <xf numFmtId="0" fontId="25" fillId="0" borderId="0" xfId="2" applyFont="1" applyFill="1" applyAlignment="1"/>
    <xf numFmtId="187" fontId="3" fillId="26" borderId="7" xfId="3" applyNumberFormat="1" applyFont="1" applyFill="1" applyBorder="1" applyAlignment="1">
      <alignment horizontal="center"/>
    </xf>
    <xf numFmtId="187" fontId="3" fillId="26" borderId="35" xfId="3" applyNumberFormat="1" applyFont="1" applyFill="1" applyBorder="1" applyAlignment="1">
      <alignment horizontal="center"/>
    </xf>
    <xf numFmtId="187" fontId="3" fillId="26" borderId="36" xfId="3" applyNumberFormat="1" applyFont="1" applyFill="1" applyBorder="1" applyAlignment="1">
      <alignment horizontal="center"/>
    </xf>
    <xf numFmtId="187" fontId="3" fillId="26" borderId="37" xfId="3" applyNumberFormat="1" applyFont="1" applyFill="1" applyBorder="1" applyAlignment="1">
      <alignment horizontal="center"/>
    </xf>
    <xf numFmtId="187" fontId="3" fillId="26" borderId="17" xfId="3" applyNumberFormat="1" applyFont="1" applyFill="1" applyBorder="1" applyAlignment="1">
      <alignment horizontal="center"/>
    </xf>
    <xf numFmtId="187" fontId="3" fillId="26" borderId="10" xfId="3" applyNumberFormat="1" applyFont="1" applyFill="1" applyBorder="1" applyAlignment="1">
      <alignment horizontal="center"/>
    </xf>
    <xf numFmtId="187" fontId="3" fillId="26" borderId="12" xfId="3" applyNumberFormat="1" applyFont="1" applyFill="1" applyBorder="1" applyAlignment="1">
      <alignment horizontal="center"/>
    </xf>
    <xf numFmtId="187" fontId="3" fillId="26" borderId="0" xfId="3" applyNumberFormat="1" applyFont="1" applyFill="1" applyBorder="1" applyAlignment="1">
      <alignment horizontal="center"/>
    </xf>
    <xf numFmtId="187" fontId="3" fillId="26" borderId="22" xfId="3" applyNumberFormat="1" applyFont="1" applyFill="1" applyBorder="1" applyAlignment="1">
      <alignment horizontal="center"/>
    </xf>
    <xf numFmtId="187" fontId="3" fillId="26" borderId="11" xfId="3" applyNumberFormat="1" applyFont="1" applyFill="1" applyBorder="1" applyAlignment="1">
      <alignment horizontal="center"/>
    </xf>
    <xf numFmtId="187" fontId="3" fillId="26" borderId="13" xfId="3" applyNumberFormat="1" applyFont="1" applyFill="1" applyBorder="1" applyAlignment="1">
      <alignment horizontal="centerContinuous"/>
    </xf>
    <xf numFmtId="187" fontId="3" fillId="26" borderId="15" xfId="3" applyNumberFormat="1" applyFont="1" applyFill="1" applyBorder="1" applyAlignment="1">
      <alignment horizontal="centerContinuous"/>
    </xf>
    <xf numFmtId="187" fontId="3" fillId="26" borderId="23" xfId="3" applyNumberFormat="1" applyFont="1" applyFill="1" applyBorder="1" applyAlignment="1">
      <alignment horizontal="centerContinuous"/>
    </xf>
    <xf numFmtId="187" fontId="3" fillId="26" borderId="24" xfId="3" applyNumberFormat="1" applyFont="1" applyFill="1" applyBorder="1" applyAlignment="1">
      <alignment horizontal="centerContinuous"/>
    </xf>
    <xf numFmtId="187" fontId="3" fillId="26" borderId="14" xfId="3" applyNumberFormat="1" applyFont="1" applyFill="1" applyBorder="1" applyAlignment="1">
      <alignment horizontal="centerContinuous"/>
    </xf>
    <xf numFmtId="187" fontId="3" fillId="26" borderId="7" xfId="4" applyNumberFormat="1" applyFont="1" applyFill="1" applyBorder="1" applyAlignment="1">
      <alignment horizontal="center"/>
    </xf>
    <xf numFmtId="187" fontId="3" fillId="26" borderId="35" xfId="4" applyNumberFormat="1" applyFont="1" applyFill="1" applyBorder="1" applyAlignment="1">
      <alignment horizontal="center"/>
    </xf>
    <xf numFmtId="187" fontId="3" fillId="26" borderId="36" xfId="4" applyNumberFormat="1" applyFont="1" applyFill="1" applyBorder="1" applyAlignment="1">
      <alignment horizontal="center"/>
    </xf>
    <xf numFmtId="187" fontId="3" fillId="26" borderId="37" xfId="4" applyNumberFormat="1" applyFont="1" applyFill="1" applyBorder="1" applyAlignment="1">
      <alignment horizontal="center"/>
    </xf>
    <xf numFmtId="187" fontId="3" fillId="26" borderId="17" xfId="4" applyNumberFormat="1" applyFont="1" applyFill="1" applyBorder="1" applyAlignment="1">
      <alignment horizontal="center"/>
    </xf>
    <xf numFmtId="187" fontId="3" fillId="26" borderId="38" xfId="4" applyNumberFormat="1" applyFont="1" applyFill="1" applyBorder="1" applyAlignment="1">
      <alignment horizontal="center"/>
    </xf>
    <xf numFmtId="187" fontId="3" fillId="26" borderId="10" xfId="4" applyNumberFormat="1" applyFont="1" applyFill="1" applyBorder="1" applyAlignment="1">
      <alignment horizontal="center"/>
    </xf>
    <xf numFmtId="187" fontId="3" fillId="26" borderId="12" xfId="4" applyNumberFormat="1" applyFont="1" applyFill="1" applyBorder="1" applyAlignment="1">
      <alignment horizontal="center"/>
    </xf>
    <xf numFmtId="187" fontId="3" fillId="26" borderId="0" xfId="4" applyNumberFormat="1" applyFont="1" applyFill="1" applyBorder="1" applyAlignment="1">
      <alignment horizontal="center"/>
    </xf>
    <xf numFmtId="187" fontId="3" fillId="26" borderId="22" xfId="4" applyNumberFormat="1" applyFont="1" applyFill="1" applyBorder="1" applyAlignment="1">
      <alignment horizontal="center"/>
    </xf>
    <xf numFmtId="187" fontId="3" fillId="26" borderId="11" xfId="4" applyNumberFormat="1" applyFont="1" applyFill="1" applyBorder="1" applyAlignment="1">
      <alignment horizontal="center"/>
    </xf>
    <xf numFmtId="187" fontId="3" fillId="26" borderId="16" xfId="4" applyNumberFormat="1" applyFont="1" applyFill="1" applyBorder="1" applyAlignment="1">
      <alignment horizontal="center"/>
    </xf>
    <xf numFmtId="187" fontId="3" fillId="26" borderId="4" xfId="3" applyNumberFormat="1" applyFont="1" applyFill="1" applyBorder="1" applyAlignment="1">
      <alignment horizontal="centerContinuous"/>
    </xf>
    <xf numFmtId="187" fontId="3" fillId="26" borderId="39" xfId="4" applyNumberFormat="1" applyFont="1" applyFill="1" applyBorder="1" applyAlignment="1">
      <alignment horizontal="centerContinuous"/>
    </xf>
    <xf numFmtId="187" fontId="3" fillId="26" borderId="18" xfId="4" applyNumberFormat="1" applyFont="1" applyFill="1" applyBorder="1" applyAlignment="1">
      <alignment horizontal="centerContinuous"/>
    </xf>
    <xf numFmtId="187" fontId="3" fillId="26" borderId="40" xfId="4" applyNumberFormat="1" applyFont="1" applyFill="1" applyBorder="1" applyAlignment="1">
      <alignment horizontal="centerContinuous"/>
    </xf>
    <xf numFmtId="187" fontId="3" fillId="26" borderId="6" xfId="4" applyNumberFormat="1" applyFont="1" applyFill="1" applyBorder="1" applyAlignment="1">
      <alignment horizontal="centerContinuous"/>
    </xf>
    <xf numFmtId="187" fontId="3" fillId="26" borderId="4" xfId="4" applyNumberFormat="1" applyFont="1" applyFill="1" applyBorder="1" applyAlignment="1">
      <alignment horizontal="centerContinuous"/>
    </xf>
    <xf numFmtId="187" fontId="3" fillId="26" borderId="41" xfId="4" applyNumberFormat="1" applyFont="1" applyFill="1" applyBorder="1" applyAlignment="1">
      <alignment horizontal="centerContinuous"/>
    </xf>
    <xf numFmtId="0" fontId="26" fillId="0" borderId="0" xfId="2" applyFont="1" applyFill="1" applyBorder="1" applyAlignment="1" applyProtection="1">
      <alignment horizontal="left"/>
    </xf>
    <xf numFmtId="0" fontId="3" fillId="0" borderId="0" xfId="2" applyFont="1" applyFill="1" applyBorder="1"/>
    <xf numFmtId="0" fontId="27" fillId="0" borderId="0" xfId="2" applyFont="1" applyFill="1" applyBorder="1"/>
    <xf numFmtId="187" fontId="3" fillId="0" borderId="0" xfId="3" applyNumberFormat="1" applyFont="1" applyFill="1" applyBorder="1"/>
    <xf numFmtId="187" fontId="27" fillId="0" borderId="0" xfId="3" applyNumberFormat="1" applyFont="1" applyFill="1"/>
    <xf numFmtId="0" fontId="3" fillId="0" borderId="0" xfId="55" applyFont="1" applyAlignment="1">
      <alignment horizontal="center"/>
    </xf>
    <xf numFmtId="187" fontId="27" fillId="0" borderId="0" xfId="3" applyNumberFormat="1" applyFont="1" applyFill="1" applyBorder="1" applyAlignment="1">
      <alignment horizontal="center"/>
    </xf>
    <xf numFmtId="187" fontId="27" fillId="0" borderId="0" xfId="3" applyNumberFormat="1" applyFont="1" applyFill="1" applyBorder="1"/>
    <xf numFmtId="0" fontId="26" fillId="2" borderId="1" xfId="2" applyFont="1" applyFill="1" applyBorder="1" applyAlignment="1">
      <alignment horizontal="center"/>
    </xf>
    <xf numFmtId="187" fontId="26" fillId="2" borderId="2" xfId="3" applyNumberFormat="1" applyFont="1" applyFill="1" applyBorder="1" applyAlignment="1">
      <alignment horizontal="centerContinuous"/>
    </xf>
    <xf numFmtId="187" fontId="26" fillId="2" borderId="8" xfId="3" applyNumberFormat="1" applyFont="1" applyFill="1" applyBorder="1" applyAlignment="1">
      <alignment horizontal="centerContinuous"/>
    </xf>
    <xf numFmtId="0" fontId="26" fillId="2" borderId="4" xfId="2" applyFont="1" applyFill="1" applyBorder="1" applyAlignment="1">
      <alignment horizontal="center" vertical="center"/>
    </xf>
    <xf numFmtId="0" fontId="26" fillId="2" borderId="4" xfId="2" applyFont="1" applyFill="1" applyBorder="1" applyAlignment="1">
      <alignment horizontal="center" vertical="top" wrapText="1"/>
    </xf>
    <xf numFmtId="187" fontId="26" fillId="2" borderId="4" xfId="3" applyNumberFormat="1" applyFont="1" applyFill="1" applyBorder="1" applyAlignment="1">
      <alignment horizontal="center" vertical="top" wrapText="1"/>
    </xf>
    <xf numFmtId="187" fontId="26" fillId="2" borderId="5" xfId="3" applyNumberFormat="1" applyFont="1" applyFill="1" applyBorder="1" applyAlignment="1">
      <alignment horizontal="center" vertical="top" wrapText="1"/>
    </xf>
    <xf numFmtId="187" fontId="26" fillId="2" borderId="18" xfId="3" applyNumberFormat="1" applyFont="1" applyFill="1" applyBorder="1" applyAlignment="1">
      <alignment horizontal="center" vertical="top" wrapText="1"/>
    </xf>
    <xf numFmtId="187" fontId="26" fillId="2" borderId="19" xfId="3" applyNumberFormat="1" applyFont="1" applyFill="1" applyBorder="1" applyAlignment="1">
      <alignment horizontal="center" vertical="top" wrapText="1"/>
    </xf>
    <xf numFmtId="187" fontId="26" fillId="2" borderId="6" xfId="3" applyNumberFormat="1" applyFont="1" applyFill="1" applyBorder="1" applyAlignment="1">
      <alignment horizontal="center" vertical="top" wrapText="1"/>
    </xf>
    <xf numFmtId="0" fontId="28" fillId="27" borderId="7" xfId="2" applyFont="1" applyFill="1" applyBorder="1" applyAlignment="1">
      <alignment horizontal="center"/>
    </xf>
    <xf numFmtId="0" fontId="28" fillId="27" borderId="8" xfId="2" applyFont="1" applyFill="1" applyBorder="1" applyAlignment="1">
      <alignment horizontal="center"/>
    </xf>
    <xf numFmtId="187" fontId="28" fillId="27" borderId="1" xfId="3" applyNumberFormat="1" applyFont="1" applyFill="1" applyBorder="1" applyAlignment="1">
      <alignment horizontal="center"/>
    </xf>
    <xf numFmtId="187" fontId="28" fillId="27" borderId="9" xfId="3" applyNumberFormat="1" applyFont="1" applyFill="1" applyBorder="1" applyAlignment="1">
      <alignment horizontal="center"/>
    </xf>
    <xf numFmtId="187" fontId="28" fillId="27" borderId="20" xfId="3" applyNumberFormat="1" applyFont="1" applyFill="1" applyBorder="1" applyAlignment="1">
      <alignment horizontal="center"/>
    </xf>
    <xf numFmtId="187" fontId="28" fillId="27" borderId="21" xfId="3" applyNumberFormat="1" applyFont="1" applyFill="1" applyBorder="1" applyAlignment="1">
      <alignment horizontal="center"/>
    </xf>
    <xf numFmtId="187" fontId="28" fillId="27" borderId="8" xfId="3" applyNumberFormat="1" applyFont="1" applyFill="1" applyBorder="1" applyAlignment="1">
      <alignment horizontal="center"/>
    </xf>
    <xf numFmtId="187" fontId="28" fillId="27" borderId="10" xfId="2" applyNumberFormat="1" applyFont="1" applyFill="1" applyBorder="1" applyAlignment="1">
      <alignment horizontal="center"/>
    </xf>
    <xf numFmtId="0" fontId="28" fillId="27" borderId="11" xfId="2" applyFont="1" applyFill="1" applyBorder="1" applyAlignment="1">
      <alignment horizontal="center"/>
    </xf>
    <xf numFmtId="187" fontId="28" fillId="27" borderId="10" xfId="3" applyNumberFormat="1" applyFont="1" applyFill="1" applyBorder="1" applyAlignment="1">
      <alignment horizontal="center"/>
    </xf>
    <xf numFmtId="187" fontId="28" fillId="27" borderId="12" xfId="3" applyNumberFormat="1" applyFont="1" applyFill="1" applyBorder="1" applyAlignment="1">
      <alignment horizontal="center"/>
    </xf>
    <xf numFmtId="187" fontId="28" fillId="27" borderId="0" xfId="3" applyNumberFormat="1" applyFont="1" applyFill="1" applyBorder="1" applyAlignment="1">
      <alignment horizontal="center"/>
    </xf>
    <xf numFmtId="187" fontId="28" fillId="27" borderId="22" xfId="3" applyNumberFormat="1" applyFont="1" applyFill="1" applyBorder="1" applyAlignment="1">
      <alignment horizontal="center"/>
    </xf>
    <xf numFmtId="187" fontId="28" fillId="27" borderId="11" xfId="3" applyNumberFormat="1" applyFont="1" applyFill="1" applyBorder="1" applyAlignment="1">
      <alignment horizontal="center"/>
    </xf>
    <xf numFmtId="0" fontId="28" fillId="27" borderId="10" xfId="2" applyFont="1" applyFill="1" applyBorder="1" applyAlignment="1">
      <alignment horizontal="center"/>
    </xf>
    <xf numFmtId="187" fontId="29" fillId="27" borderId="11" xfId="3" applyNumberFormat="1" applyFont="1" applyFill="1" applyBorder="1" applyAlignment="1">
      <alignment horizontal="center"/>
    </xf>
    <xf numFmtId="0" fontId="28" fillId="27" borderId="13" xfId="2" applyFont="1" applyFill="1" applyBorder="1" applyAlignment="1">
      <alignment horizontal="center"/>
    </xf>
    <xf numFmtId="0" fontId="28" fillId="27" borderId="14" xfId="2" applyFont="1" applyFill="1" applyBorder="1" applyAlignment="1">
      <alignment horizontal="centerContinuous"/>
    </xf>
    <xf numFmtId="187" fontId="28" fillId="27" borderId="13" xfId="3" applyNumberFormat="1" applyFont="1" applyFill="1" applyBorder="1" applyAlignment="1">
      <alignment horizontal="centerContinuous"/>
    </xf>
    <xf numFmtId="187" fontId="28" fillId="27" borderId="15" xfId="3" applyNumberFormat="1" applyFont="1" applyFill="1" applyBorder="1" applyAlignment="1">
      <alignment horizontal="centerContinuous"/>
    </xf>
    <xf numFmtId="187" fontId="28" fillId="27" borderId="23" xfId="3" applyNumberFormat="1" applyFont="1" applyFill="1" applyBorder="1" applyAlignment="1">
      <alignment horizontal="centerContinuous"/>
    </xf>
    <xf numFmtId="187" fontId="28" fillId="27" borderId="24" xfId="3" applyNumberFormat="1" applyFont="1" applyFill="1" applyBorder="1" applyAlignment="1">
      <alignment horizontal="centerContinuous"/>
    </xf>
    <xf numFmtId="187" fontId="28" fillId="27" borderId="14" xfId="3" applyNumberFormat="1" applyFont="1" applyFill="1" applyBorder="1" applyAlignment="1">
      <alignment horizontal="centerContinuous"/>
    </xf>
    <xf numFmtId="187" fontId="30" fillId="0" borderId="10" xfId="3" applyNumberFormat="1" applyFont="1" applyFill="1" applyBorder="1" applyAlignment="1">
      <alignment horizontal="center"/>
    </xf>
    <xf numFmtId="187" fontId="30" fillId="0" borderId="12" xfId="3" applyNumberFormat="1" applyFont="1" applyFill="1" applyBorder="1" applyAlignment="1">
      <alignment horizontal="center"/>
    </xf>
    <xf numFmtId="187" fontId="30" fillId="0" borderId="0" xfId="3" applyNumberFormat="1" applyFont="1" applyFill="1" applyBorder="1" applyAlignment="1">
      <alignment horizontal="center"/>
    </xf>
    <xf numFmtId="187" fontId="30" fillId="0" borderId="22" xfId="3" applyNumberFormat="1" applyFont="1" applyFill="1" applyBorder="1" applyAlignment="1">
      <alignment horizontal="center"/>
    </xf>
    <xf numFmtId="187" fontId="30" fillId="0" borderId="11" xfId="3" applyNumberFormat="1" applyFont="1" applyFill="1" applyBorder="1" applyAlignment="1">
      <alignment horizontal="center"/>
    </xf>
    <xf numFmtId="187" fontId="3" fillId="0" borderId="11" xfId="3" applyNumberFormat="1" applyFont="1" applyFill="1" applyBorder="1" applyAlignment="1">
      <alignment horizontal="centerContinuous"/>
    </xf>
    <xf numFmtId="187" fontId="30" fillId="0" borderId="7" xfId="3" applyNumberFormat="1" applyFont="1" applyFill="1" applyBorder="1" applyAlignment="1">
      <alignment horizontal="center"/>
    </xf>
    <xf numFmtId="187" fontId="30" fillId="0" borderId="35" xfId="3" applyNumberFormat="1" applyFont="1" applyFill="1" applyBorder="1" applyAlignment="1">
      <alignment horizontal="center"/>
    </xf>
    <xf numFmtId="187" fontId="30" fillId="0" borderId="36" xfId="3" applyNumberFormat="1" applyFont="1" applyFill="1" applyBorder="1" applyAlignment="1">
      <alignment horizontal="center"/>
    </xf>
    <xf numFmtId="187" fontId="30" fillId="0" borderId="37" xfId="3" applyNumberFormat="1" applyFont="1" applyFill="1" applyBorder="1" applyAlignment="1">
      <alignment horizontal="center"/>
    </xf>
    <xf numFmtId="187" fontId="30" fillId="0" borderId="17" xfId="3" applyNumberFormat="1" applyFont="1" applyFill="1" applyBorder="1" applyAlignment="1">
      <alignment horizontal="center"/>
    </xf>
    <xf numFmtId="187" fontId="3" fillId="0" borderId="4" xfId="3" applyNumberFormat="1" applyFont="1" applyFill="1" applyBorder="1" applyAlignment="1">
      <alignment horizontal="centerContinuous"/>
    </xf>
    <xf numFmtId="187" fontId="3" fillId="0" borderId="39" xfId="3" applyNumberFormat="1" applyFont="1" applyFill="1" applyBorder="1" applyAlignment="1">
      <alignment horizontal="centerContinuous"/>
    </xf>
    <xf numFmtId="187" fontId="3" fillId="0" borderId="18" xfId="3" applyNumberFormat="1" applyFont="1" applyFill="1" applyBorder="1" applyAlignment="1">
      <alignment horizontal="centerContinuous"/>
    </xf>
    <xf numFmtId="187" fontId="3" fillId="0" borderId="40" xfId="3" applyNumberFormat="1" applyFont="1" applyFill="1" applyBorder="1" applyAlignment="1">
      <alignment horizontal="centerContinuous"/>
    </xf>
    <xf numFmtId="187" fontId="3" fillId="0" borderId="6" xfId="3" applyNumberFormat="1" applyFont="1" applyFill="1" applyBorder="1" applyAlignment="1">
      <alignment horizontal="centerContinuous"/>
    </xf>
    <xf numFmtId="43" fontId="31" fillId="28" borderId="11" xfId="52" applyFont="1" applyFill="1" applyBorder="1" applyAlignment="1">
      <alignment horizontal="centerContinuous"/>
    </xf>
    <xf numFmtId="187" fontId="3" fillId="29" borderId="10" xfId="3" applyNumberFormat="1" applyFont="1" applyFill="1" applyBorder="1" applyAlignment="1">
      <alignment horizontal="center"/>
    </xf>
    <xf numFmtId="187" fontId="3" fillId="29" borderId="13" xfId="3" applyNumberFormat="1" applyFont="1" applyFill="1" applyBorder="1" applyAlignment="1">
      <alignment horizontal="centerContinuous"/>
    </xf>
    <xf numFmtId="187" fontId="3" fillId="29" borderId="22" xfId="4" applyNumberFormat="1" applyFont="1" applyFill="1" applyBorder="1" applyAlignment="1">
      <alignment horizontal="center"/>
    </xf>
    <xf numFmtId="187" fontId="3" fillId="29" borderId="40" xfId="4" applyNumberFormat="1" applyFont="1" applyFill="1" applyBorder="1" applyAlignment="1">
      <alignment horizontal="centerContinuous"/>
    </xf>
    <xf numFmtId="187" fontId="3" fillId="29" borderId="22" xfId="3" applyNumberFormat="1" applyFont="1" applyFill="1" applyBorder="1" applyAlignment="1">
      <alignment horizontal="center"/>
    </xf>
    <xf numFmtId="187" fontId="3" fillId="29" borderId="40" xfId="3" applyNumberFormat="1" applyFont="1" applyFill="1" applyBorder="1" applyAlignment="1">
      <alignment horizontal="centerContinuous"/>
    </xf>
  </cellXfs>
  <cellStyles count="5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" xfId="52" builtinId="3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0" builtinId="0"/>
    <cellStyle name="Normal_Campus431" xfId="55"/>
    <cellStyle name="Note" xfId="41"/>
    <cellStyle name="Output" xfId="42"/>
    <cellStyle name="Title" xfId="43"/>
    <cellStyle name="Total" xfId="44"/>
    <cellStyle name="Warning Text" xfId="45"/>
    <cellStyle name="เครื่องหมายจุลภาค 2" xfId="46"/>
    <cellStyle name="เครื่องหมายจุลภาค 3" xfId="47"/>
    <cellStyle name="เครื่องหมายจุลภาค_Table3 ศรช 53_1 เพิ่มเติม 2" xfId="3"/>
    <cellStyle name="เครื่องหมายจุลภาค_Table3 ศรช 53_1 เพิ่มเติม 3" xfId="51"/>
    <cellStyle name="เครื่องหมายจุลภาค_Table3 ศรช 53_1 เพิ่มเติม 4" xfId="53"/>
    <cellStyle name="เครื่องหมายจุลภาค_Table3 ศรช 53_1 เพิ่มเติม 5" xfId="54"/>
    <cellStyle name="เครื่องหมายจุลภาค_Table3 ศรช 53_1 เพิ่มเติม 6" xfId="4"/>
    <cellStyle name="ปกติ 2" xfId="48"/>
    <cellStyle name="ปกติ 3" xfId="49"/>
    <cellStyle name="ปกติ 4" xfId="50"/>
    <cellStyle name="ปกติ_FTESศรีราชา_52 new" xfId="1"/>
    <cellStyle name="ปกติ_นิสิตเต็มเวลา_บางเขน_46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Q42"/>
  <sheetViews>
    <sheetView showGridLines="0" tabSelected="1" zoomScaleSheetLayoutView="100" workbookViewId="0">
      <selection activeCell="F30" sqref="F30"/>
    </sheetView>
  </sheetViews>
  <sheetFormatPr defaultRowHeight="21.75" x14ac:dyDescent="0.5"/>
  <cols>
    <col min="1" max="1" width="30" style="1" customWidth="1"/>
    <col min="2" max="3" width="7.875" style="1" customWidth="1"/>
    <col min="4" max="15" width="8.875" style="130" customWidth="1"/>
    <col min="16" max="16" width="9" style="1"/>
    <col min="17" max="17" width="9" style="130"/>
    <col min="18" max="16384" width="9" style="1"/>
  </cols>
  <sheetData>
    <row r="1" spans="1:17" s="39" customFormat="1" x14ac:dyDescent="0.5">
      <c r="A1" s="26" t="s">
        <v>40</v>
      </c>
      <c r="B1" s="40"/>
      <c r="C1" s="40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Q1" s="146"/>
    </row>
    <row r="2" spans="1:17" s="39" customFormat="1" x14ac:dyDescent="0.5">
      <c r="A2" s="26"/>
      <c r="B2" s="40"/>
      <c r="C2" s="40"/>
      <c r="D2" s="115"/>
      <c r="E2" s="115"/>
      <c r="F2" s="131"/>
      <c r="G2" s="115"/>
      <c r="H2" s="115"/>
      <c r="I2" s="114"/>
      <c r="J2" s="115"/>
      <c r="K2" s="115"/>
      <c r="L2" s="114"/>
      <c r="M2" s="115"/>
      <c r="N2" s="115"/>
      <c r="O2" s="114"/>
      <c r="Q2" s="146"/>
    </row>
    <row r="3" spans="1:17" s="4" customFormat="1" x14ac:dyDescent="0.5">
      <c r="A3" s="28" t="s">
        <v>6</v>
      </c>
      <c r="B3" s="28" t="s">
        <v>0</v>
      </c>
      <c r="C3" s="28" t="s">
        <v>1</v>
      </c>
      <c r="D3" s="116" t="s">
        <v>2</v>
      </c>
      <c r="E3" s="116"/>
      <c r="F3" s="116"/>
      <c r="G3" s="116" t="s">
        <v>3</v>
      </c>
      <c r="H3" s="116"/>
      <c r="I3" s="116"/>
      <c r="J3" s="116" t="s">
        <v>4</v>
      </c>
      <c r="K3" s="116"/>
      <c r="L3" s="116"/>
      <c r="M3" s="116" t="s">
        <v>5</v>
      </c>
      <c r="N3" s="116"/>
      <c r="O3" s="117"/>
      <c r="Q3" s="147"/>
    </row>
    <row r="4" spans="1:17" s="4" customFormat="1" x14ac:dyDescent="0.5">
      <c r="A4" s="33"/>
      <c r="B4" s="29" t="s">
        <v>7</v>
      </c>
      <c r="C4" s="29" t="s">
        <v>8</v>
      </c>
      <c r="D4" s="118" t="s">
        <v>9</v>
      </c>
      <c r="E4" s="119" t="s">
        <v>10</v>
      </c>
      <c r="F4" s="118" t="s">
        <v>11</v>
      </c>
      <c r="G4" s="118" t="s">
        <v>9</v>
      </c>
      <c r="H4" s="119" t="s">
        <v>10</v>
      </c>
      <c r="I4" s="118" t="s">
        <v>11</v>
      </c>
      <c r="J4" s="118" t="s">
        <v>9</v>
      </c>
      <c r="K4" s="119" t="s">
        <v>10</v>
      </c>
      <c r="L4" s="118" t="s">
        <v>11</v>
      </c>
      <c r="M4" s="118" t="s">
        <v>9</v>
      </c>
      <c r="N4" s="119" t="s">
        <v>10</v>
      </c>
      <c r="O4" s="120" t="s">
        <v>11</v>
      </c>
      <c r="Q4" s="147"/>
    </row>
    <row r="5" spans="1:17" s="113" customFormat="1" x14ac:dyDescent="0.5">
      <c r="A5" s="150" t="s">
        <v>29</v>
      </c>
      <c r="B5" s="151" t="s">
        <v>13</v>
      </c>
      <c r="C5" s="151" t="s">
        <v>13</v>
      </c>
      <c r="D5" s="152">
        <v>7784.411764705882</v>
      </c>
      <c r="E5" s="153">
        <v>3398.6470588235293</v>
      </c>
      <c r="F5" s="154">
        <v>11183.058823529411</v>
      </c>
      <c r="G5" s="152">
        <v>6214.8823529411775</v>
      </c>
      <c r="H5" s="153">
        <v>3076.9411764705878</v>
      </c>
      <c r="I5" s="154">
        <v>9291.8235294117658</v>
      </c>
      <c r="J5" s="155">
        <v>0</v>
      </c>
      <c r="K5" s="156">
        <v>0</v>
      </c>
      <c r="L5" s="157">
        <v>0</v>
      </c>
      <c r="M5" s="155">
        <v>6999.6470588235297</v>
      </c>
      <c r="N5" s="156">
        <v>3237.794117647059</v>
      </c>
      <c r="O5" s="157">
        <v>10237.441176470587</v>
      </c>
      <c r="Q5" s="148"/>
    </row>
    <row r="6" spans="1:17" s="113" customFormat="1" x14ac:dyDescent="0.5">
      <c r="A6" s="158"/>
      <c r="B6" s="159"/>
      <c r="C6" s="159" t="s">
        <v>14</v>
      </c>
      <c r="D6" s="160">
        <v>2.4705882352941178</v>
      </c>
      <c r="E6" s="161">
        <v>6</v>
      </c>
      <c r="F6" s="162">
        <v>8.4705882352941178</v>
      </c>
      <c r="G6" s="160">
        <v>0</v>
      </c>
      <c r="H6" s="161">
        <v>0</v>
      </c>
      <c r="I6" s="162">
        <v>0</v>
      </c>
      <c r="J6" s="163">
        <v>0</v>
      </c>
      <c r="K6" s="164">
        <v>0</v>
      </c>
      <c r="L6" s="165">
        <v>0</v>
      </c>
      <c r="M6" s="163">
        <v>1.2352941176470589</v>
      </c>
      <c r="N6" s="164">
        <v>3</v>
      </c>
      <c r="O6" s="165">
        <v>4.2352941176470589</v>
      </c>
      <c r="Q6" s="148"/>
    </row>
    <row r="7" spans="1:17" s="113" customFormat="1" x14ac:dyDescent="0.5">
      <c r="A7" s="166"/>
      <c r="B7" s="159"/>
      <c r="C7" s="159" t="s">
        <v>11</v>
      </c>
      <c r="D7" s="160">
        <v>7786.8823529411766</v>
      </c>
      <c r="E7" s="161">
        <v>3404.6470588235293</v>
      </c>
      <c r="F7" s="162">
        <v>11191.529411764706</v>
      </c>
      <c r="G7" s="160">
        <v>6214.8823529411775</v>
      </c>
      <c r="H7" s="161">
        <v>3076.9411764705878</v>
      </c>
      <c r="I7" s="162">
        <v>9291.8235294117658</v>
      </c>
      <c r="J7" s="163">
        <v>0</v>
      </c>
      <c r="K7" s="164">
        <v>0</v>
      </c>
      <c r="L7" s="165">
        <v>0</v>
      </c>
      <c r="M7" s="163">
        <v>7000.8823529411766</v>
      </c>
      <c r="N7" s="164">
        <v>3240.794117647059</v>
      </c>
      <c r="O7" s="165">
        <v>10241.676470588234</v>
      </c>
      <c r="Q7" s="148"/>
    </row>
    <row r="8" spans="1:17" s="113" customFormat="1" x14ac:dyDescent="0.5">
      <c r="A8" s="166"/>
      <c r="B8" s="159" t="s">
        <v>15</v>
      </c>
      <c r="C8" s="159" t="s">
        <v>14</v>
      </c>
      <c r="D8" s="160">
        <v>31</v>
      </c>
      <c r="E8" s="161">
        <v>203.25</v>
      </c>
      <c r="F8" s="162">
        <v>234.25</v>
      </c>
      <c r="G8" s="160">
        <v>24.583333333333332</v>
      </c>
      <c r="H8" s="161">
        <v>241.16666666666669</v>
      </c>
      <c r="I8" s="162">
        <v>265.75</v>
      </c>
      <c r="J8" s="163">
        <v>0</v>
      </c>
      <c r="K8" s="164">
        <v>24</v>
      </c>
      <c r="L8" s="165">
        <v>24</v>
      </c>
      <c r="M8" s="163">
        <v>27.791666666666664</v>
      </c>
      <c r="N8" s="164">
        <v>186.625</v>
      </c>
      <c r="O8" s="165">
        <v>214.41666666666666</v>
      </c>
      <c r="Q8" s="148"/>
    </row>
    <row r="9" spans="1:17" s="113" customFormat="1" x14ac:dyDescent="0.5">
      <c r="A9" s="166"/>
      <c r="B9" s="159"/>
      <c r="C9" s="159" t="s">
        <v>16</v>
      </c>
      <c r="D9" s="160">
        <v>60.45</v>
      </c>
      <c r="E9" s="161">
        <v>382.65</v>
      </c>
      <c r="F9" s="162">
        <v>443.09999999999997</v>
      </c>
      <c r="G9" s="160">
        <v>47.316666666666663</v>
      </c>
      <c r="H9" s="161">
        <v>448</v>
      </c>
      <c r="I9" s="162">
        <v>495.31666666666666</v>
      </c>
      <c r="J9" s="163">
        <v>0</v>
      </c>
      <c r="K9" s="164">
        <v>43.2</v>
      </c>
      <c r="L9" s="165">
        <v>43.2</v>
      </c>
      <c r="M9" s="163">
        <v>53.883333333333326</v>
      </c>
      <c r="N9" s="164">
        <v>351.27499999999998</v>
      </c>
      <c r="O9" s="165">
        <v>405.1583333333333</v>
      </c>
      <c r="Q9" s="148"/>
    </row>
    <row r="10" spans="1:17" s="113" customFormat="1" x14ac:dyDescent="0.5">
      <c r="A10" s="166"/>
      <c r="B10" s="167" t="s">
        <v>17</v>
      </c>
      <c r="C10" s="167"/>
      <c r="D10" s="168">
        <v>7847.3323529411764</v>
      </c>
      <c r="E10" s="169">
        <v>3787.2970588235294</v>
      </c>
      <c r="F10" s="170">
        <v>11634.629411764705</v>
      </c>
      <c r="G10" s="168">
        <v>6262.1990196078432</v>
      </c>
      <c r="H10" s="169">
        <v>3524.9411764705878</v>
      </c>
      <c r="I10" s="170">
        <v>9787.1401960784315</v>
      </c>
      <c r="J10" s="163">
        <v>0</v>
      </c>
      <c r="K10" s="164">
        <v>43.2</v>
      </c>
      <c r="L10" s="165">
        <v>43.2</v>
      </c>
      <c r="M10" s="163">
        <v>7054.7656862745098</v>
      </c>
      <c r="N10" s="164">
        <v>3592.0691176470586</v>
      </c>
      <c r="O10" s="165">
        <v>10646.834803921567</v>
      </c>
      <c r="Q10" s="148"/>
    </row>
    <row r="11" spans="1:17" s="17" customFormat="1" x14ac:dyDescent="0.5">
      <c r="A11" s="5" t="s">
        <v>30</v>
      </c>
      <c r="B11" s="24" t="s">
        <v>13</v>
      </c>
      <c r="C11" s="24" t="s">
        <v>13</v>
      </c>
      <c r="D11" s="132">
        <v>3576.411764705882</v>
      </c>
      <c r="E11" s="133">
        <v>2711.8823529411766</v>
      </c>
      <c r="F11" s="134">
        <v>6288.2941176470586</v>
      </c>
      <c r="G11" s="132">
        <v>3221.4705882352946</v>
      </c>
      <c r="H11" s="133">
        <v>2498.8235294117644</v>
      </c>
      <c r="I11" s="134">
        <v>5720.2941176470595</v>
      </c>
      <c r="J11" s="121">
        <v>0</v>
      </c>
      <c r="K11" s="122">
        <v>0</v>
      </c>
      <c r="L11" s="123">
        <v>0</v>
      </c>
      <c r="M11" s="121">
        <v>3398.9411764705883</v>
      </c>
      <c r="N11" s="122">
        <v>2605.3529411764707</v>
      </c>
      <c r="O11" s="123">
        <v>6004.2941176470595</v>
      </c>
      <c r="Q11" s="149"/>
    </row>
    <row r="12" spans="1:17" s="17" customFormat="1" x14ac:dyDescent="0.5">
      <c r="A12" s="6"/>
      <c r="B12" s="7"/>
      <c r="C12" s="7" t="s">
        <v>14</v>
      </c>
      <c r="D12" s="135">
        <v>2.4705882352941178</v>
      </c>
      <c r="E12" s="136">
        <v>6</v>
      </c>
      <c r="F12" s="137">
        <v>8.4705882352941178</v>
      </c>
      <c r="G12" s="135">
        <v>0</v>
      </c>
      <c r="H12" s="136">
        <v>0</v>
      </c>
      <c r="I12" s="137">
        <v>0</v>
      </c>
      <c r="J12" s="124">
        <v>0</v>
      </c>
      <c r="K12" s="125">
        <v>0</v>
      </c>
      <c r="L12" s="126">
        <v>0</v>
      </c>
      <c r="M12" s="124">
        <v>1.2352941176470589</v>
      </c>
      <c r="N12" s="125">
        <v>3</v>
      </c>
      <c r="O12" s="126">
        <v>4.2352941176470589</v>
      </c>
      <c r="Q12" s="149"/>
    </row>
    <row r="13" spans="1:17" s="17" customFormat="1" x14ac:dyDescent="0.5">
      <c r="A13" s="11"/>
      <c r="B13" s="7"/>
      <c r="C13" s="7" t="s">
        <v>11</v>
      </c>
      <c r="D13" s="135">
        <v>3578.8823529411766</v>
      </c>
      <c r="E13" s="136">
        <v>2717.8823529411766</v>
      </c>
      <c r="F13" s="137">
        <v>6296.7647058823532</v>
      </c>
      <c r="G13" s="135">
        <v>3221.4705882352946</v>
      </c>
      <c r="H13" s="136">
        <v>2498.8235294117644</v>
      </c>
      <c r="I13" s="137">
        <v>5720.2941176470595</v>
      </c>
      <c r="J13" s="124">
        <v>0</v>
      </c>
      <c r="K13" s="125">
        <v>0</v>
      </c>
      <c r="L13" s="126">
        <v>0</v>
      </c>
      <c r="M13" s="124">
        <v>3400.1764705882351</v>
      </c>
      <c r="N13" s="125">
        <v>2608.3529411764707</v>
      </c>
      <c r="O13" s="126">
        <v>6008.5294117647063</v>
      </c>
      <c r="Q13" s="149"/>
    </row>
    <row r="14" spans="1:17" s="17" customFormat="1" x14ac:dyDescent="0.5">
      <c r="A14" s="11"/>
      <c r="B14" s="7" t="s">
        <v>15</v>
      </c>
      <c r="C14" s="7" t="s">
        <v>14</v>
      </c>
      <c r="D14" s="135">
        <v>7.75</v>
      </c>
      <c r="E14" s="136">
        <v>29.416666666666668</v>
      </c>
      <c r="F14" s="137">
        <v>37.166666666666671</v>
      </c>
      <c r="G14" s="135">
        <v>9.25</v>
      </c>
      <c r="H14" s="136">
        <v>51.666666666666671</v>
      </c>
      <c r="I14" s="137">
        <v>60.916666666666671</v>
      </c>
      <c r="J14" s="124">
        <v>0</v>
      </c>
      <c r="K14" s="125">
        <v>23.75</v>
      </c>
      <c r="L14" s="126">
        <v>23.75</v>
      </c>
      <c r="M14" s="124">
        <v>8.5</v>
      </c>
      <c r="N14" s="125">
        <v>39.847222222222221</v>
      </c>
      <c r="O14" s="126">
        <v>48.347222222222221</v>
      </c>
      <c r="Q14" s="149"/>
    </row>
    <row r="15" spans="1:17" s="17" customFormat="1" x14ac:dyDescent="0.5">
      <c r="A15" s="11"/>
      <c r="B15" s="7"/>
      <c r="C15" s="7" t="s">
        <v>16</v>
      </c>
      <c r="D15" s="135">
        <v>13.950000000000001</v>
      </c>
      <c r="E15" s="136">
        <v>52.95</v>
      </c>
      <c r="F15" s="137">
        <v>66.900000000000006</v>
      </c>
      <c r="G15" s="135">
        <v>16.650000000000002</v>
      </c>
      <c r="H15" s="136">
        <v>93.000000000000014</v>
      </c>
      <c r="I15" s="137">
        <v>109.65000000000002</v>
      </c>
      <c r="J15" s="124">
        <v>0</v>
      </c>
      <c r="K15" s="125">
        <v>42.75</v>
      </c>
      <c r="L15" s="126">
        <v>42.75</v>
      </c>
      <c r="M15" s="124">
        <v>15.3</v>
      </c>
      <c r="N15" s="125">
        <v>71.724999999999994</v>
      </c>
      <c r="O15" s="126">
        <v>87.024999999999991</v>
      </c>
      <c r="Q15" s="149"/>
    </row>
    <row r="16" spans="1:17" s="17" customFormat="1" x14ac:dyDescent="0.5">
      <c r="A16" s="12"/>
      <c r="B16" s="13" t="s">
        <v>17</v>
      </c>
      <c r="C16" s="13"/>
      <c r="D16" s="138">
        <v>3592.8323529411764</v>
      </c>
      <c r="E16" s="139">
        <v>2770.8323529411764</v>
      </c>
      <c r="F16" s="140">
        <v>6363.6647058823528</v>
      </c>
      <c r="G16" s="138">
        <v>3238.1205882352947</v>
      </c>
      <c r="H16" s="139">
        <v>2591.8235294117644</v>
      </c>
      <c r="I16" s="140">
        <v>5829.9441176470591</v>
      </c>
      <c r="J16" s="127">
        <v>0</v>
      </c>
      <c r="K16" s="128">
        <v>42.75</v>
      </c>
      <c r="L16" s="129">
        <v>42.75</v>
      </c>
      <c r="M16" s="127">
        <v>3415.4764705882353</v>
      </c>
      <c r="N16" s="128">
        <v>2680.0779411764706</v>
      </c>
      <c r="O16" s="129">
        <v>6095.5544117647059</v>
      </c>
      <c r="Q16" s="149"/>
    </row>
    <row r="17" spans="1:17" s="17" customFormat="1" x14ac:dyDescent="0.5">
      <c r="A17" s="5" t="s">
        <v>27</v>
      </c>
      <c r="B17" s="24" t="s">
        <v>13</v>
      </c>
      <c r="C17" s="24" t="s">
        <v>13</v>
      </c>
      <c r="D17" s="132">
        <v>1700.1764705882354</v>
      </c>
      <c r="E17" s="133">
        <v>497.94117647058829</v>
      </c>
      <c r="F17" s="134">
        <v>2198.1176470588234</v>
      </c>
      <c r="G17" s="132">
        <v>1313.0588235294117</v>
      </c>
      <c r="H17" s="133">
        <v>450.17647058823519</v>
      </c>
      <c r="I17" s="134">
        <v>1763.2352941176468</v>
      </c>
      <c r="J17" s="121">
        <v>0</v>
      </c>
      <c r="K17" s="122">
        <v>0</v>
      </c>
      <c r="L17" s="123">
        <v>0</v>
      </c>
      <c r="M17" s="121">
        <v>1506.6176470588234</v>
      </c>
      <c r="N17" s="122">
        <v>474.05882352941171</v>
      </c>
      <c r="O17" s="123">
        <v>1980.6764705882351</v>
      </c>
      <c r="Q17" s="149"/>
    </row>
    <row r="18" spans="1:17" s="17" customFormat="1" x14ac:dyDescent="0.5">
      <c r="A18" s="6"/>
      <c r="B18" s="7"/>
      <c r="C18" s="7" t="s">
        <v>14</v>
      </c>
      <c r="D18" s="135">
        <v>0</v>
      </c>
      <c r="E18" s="136">
        <v>0</v>
      </c>
      <c r="F18" s="137">
        <v>0</v>
      </c>
      <c r="G18" s="135">
        <v>0</v>
      </c>
      <c r="H18" s="136">
        <v>0</v>
      </c>
      <c r="I18" s="137">
        <v>0</v>
      </c>
      <c r="J18" s="124">
        <v>0</v>
      </c>
      <c r="K18" s="125">
        <v>0</v>
      </c>
      <c r="L18" s="126">
        <v>0</v>
      </c>
      <c r="M18" s="124">
        <v>0</v>
      </c>
      <c r="N18" s="125">
        <v>0</v>
      </c>
      <c r="O18" s="126">
        <v>0</v>
      </c>
      <c r="Q18" s="149"/>
    </row>
    <row r="19" spans="1:17" s="17" customFormat="1" x14ac:dyDescent="0.5">
      <c r="A19" s="11"/>
      <c r="B19" s="7"/>
      <c r="C19" s="7" t="s">
        <v>11</v>
      </c>
      <c r="D19" s="135">
        <v>1700.1764705882354</v>
      </c>
      <c r="E19" s="136">
        <v>497.94117647058829</v>
      </c>
      <c r="F19" s="137">
        <v>2198.1176470588234</v>
      </c>
      <c r="G19" s="135">
        <v>1313.0588235294117</v>
      </c>
      <c r="H19" s="136">
        <v>450.17647058823519</v>
      </c>
      <c r="I19" s="137">
        <v>1763.2352941176468</v>
      </c>
      <c r="J19" s="124">
        <v>0</v>
      </c>
      <c r="K19" s="125">
        <v>0</v>
      </c>
      <c r="L19" s="126">
        <v>0</v>
      </c>
      <c r="M19" s="124">
        <v>1506.6176470588234</v>
      </c>
      <c r="N19" s="125">
        <v>474.05882352941171</v>
      </c>
      <c r="O19" s="126">
        <v>1980.6764705882351</v>
      </c>
      <c r="Q19" s="149"/>
    </row>
    <row r="20" spans="1:17" s="17" customFormat="1" x14ac:dyDescent="0.5">
      <c r="A20" s="11"/>
      <c r="B20" s="7" t="s">
        <v>15</v>
      </c>
      <c r="C20" s="7" t="s">
        <v>14</v>
      </c>
      <c r="D20" s="135">
        <v>0</v>
      </c>
      <c r="E20" s="136">
        <v>0</v>
      </c>
      <c r="F20" s="137">
        <v>0</v>
      </c>
      <c r="G20" s="135">
        <v>0</v>
      </c>
      <c r="H20" s="136">
        <v>0</v>
      </c>
      <c r="I20" s="137">
        <v>0</v>
      </c>
      <c r="J20" s="124">
        <v>0</v>
      </c>
      <c r="K20" s="125">
        <v>0</v>
      </c>
      <c r="L20" s="126">
        <v>0</v>
      </c>
      <c r="M20" s="124">
        <v>0</v>
      </c>
      <c r="N20" s="125">
        <v>0</v>
      </c>
      <c r="O20" s="126">
        <v>0</v>
      </c>
      <c r="Q20" s="149"/>
    </row>
    <row r="21" spans="1:17" s="17" customFormat="1" x14ac:dyDescent="0.5">
      <c r="A21" s="11"/>
      <c r="B21" s="7"/>
      <c r="C21" s="7" t="s">
        <v>16</v>
      </c>
      <c r="D21" s="135">
        <v>0</v>
      </c>
      <c r="E21" s="136">
        <v>0</v>
      </c>
      <c r="F21" s="137">
        <v>0</v>
      </c>
      <c r="G21" s="135">
        <v>0</v>
      </c>
      <c r="H21" s="136">
        <v>0</v>
      </c>
      <c r="I21" s="137">
        <v>0</v>
      </c>
      <c r="J21" s="124">
        <v>0</v>
      </c>
      <c r="K21" s="125">
        <v>0</v>
      </c>
      <c r="L21" s="126">
        <v>0</v>
      </c>
      <c r="M21" s="124">
        <v>0</v>
      </c>
      <c r="N21" s="125">
        <v>0</v>
      </c>
      <c r="O21" s="126">
        <v>0</v>
      </c>
      <c r="Q21" s="149"/>
    </row>
    <row r="22" spans="1:17" s="17" customFormat="1" x14ac:dyDescent="0.5">
      <c r="A22" s="12"/>
      <c r="B22" s="13" t="s">
        <v>17</v>
      </c>
      <c r="C22" s="13"/>
      <c r="D22" s="138">
        <v>1700.1764705882354</v>
      </c>
      <c r="E22" s="139">
        <v>497.94117647058829</v>
      </c>
      <c r="F22" s="140">
        <v>2198.1176470588234</v>
      </c>
      <c r="G22" s="138">
        <v>1313.0588235294117</v>
      </c>
      <c r="H22" s="139">
        <v>450.17647058823519</v>
      </c>
      <c r="I22" s="140">
        <v>1763.2352941176468</v>
      </c>
      <c r="J22" s="127">
        <v>0</v>
      </c>
      <c r="K22" s="128">
        <v>0</v>
      </c>
      <c r="L22" s="129">
        <v>0</v>
      </c>
      <c r="M22" s="127">
        <v>1506.6176470588234</v>
      </c>
      <c r="N22" s="128">
        <v>474.05882352941171</v>
      </c>
      <c r="O22" s="129">
        <v>1980.6764705882351</v>
      </c>
      <c r="Q22" s="149"/>
    </row>
    <row r="23" spans="1:17" s="17" customFormat="1" x14ac:dyDescent="0.5">
      <c r="A23" s="11" t="s">
        <v>28</v>
      </c>
      <c r="B23" s="7" t="s">
        <v>13</v>
      </c>
      <c r="C23" s="7" t="s">
        <v>13</v>
      </c>
      <c r="D23" s="135">
        <v>1237.7058823529414</v>
      </c>
      <c r="E23" s="136">
        <v>141.17647058823528</v>
      </c>
      <c r="F23" s="137">
        <v>1378.8823529411768</v>
      </c>
      <c r="G23" s="135">
        <v>454.58823529411768</v>
      </c>
      <c r="H23" s="136">
        <v>92.823529411764724</v>
      </c>
      <c r="I23" s="137">
        <v>547.41176470588243</v>
      </c>
      <c r="J23" s="124">
        <v>0</v>
      </c>
      <c r="K23" s="125">
        <v>0</v>
      </c>
      <c r="L23" s="126">
        <v>0</v>
      </c>
      <c r="M23" s="124">
        <v>846.14705882352951</v>
      </c>
      <c r="N23" s="125">
        <v>117</v>
      </c>
      <c r="O23" s="126">
        <v>963.14705882352962</v>
      </c>
      <c r="Q23" s="149"/>
    </row>
    <row r="24" spans="1:17" s="17" customFormat="1" x14ac:dyDescent="0.5">
      <c r="A24" s="6"/>
      <c r="B24" s="7"/>
      <c r="C24" s="7" t="s">
        <v>14</v>
      </c>
      <c r="D24" s="135">
        <v>0</v>
      </c>
      <c r="E24" s="136">
        <v>0</v>
      </c>
      <c r="F24" s="137">
        <v>0</v>
      </c>
      <c r="G24" s="135">
        <v>0</v>
      </c>
      <c r="H24" s="136">
        <v>0</v>
      </c>
      <c r="I24" s="137">
        <v>0</v>
      </c>
      <c r="J24" s="124">
        <v>0</v>
      </c>
      <c r="K24" s="125">
        <v>0</v>
      </c>
      <c r="L24" s="126">
        <v>0</v>
      </c>
      <c r="M24" s="124">
        <v>0</v>
      </c>
      <c r="N24" s="125">
        <v>0</v>
      </c>
      <c r="O24" s="126">
        <v>0</v>
      </c>
      <c r="Q24" s="149"/>
    </row>
    <row r="25" spans="1:17" s="17" customFormat="1" x14ac:dyDescent="0.5">
      <c r="A25" s="11"/>
      <c r="B25" s="7"/>
      <c r="C25" s="7" t="s">
        <v>11</v>
      </c>
      <c r="D25" s="135">
        <v>1237.7058823529414</v>
      </c>
      <c r="E25" s="136">
        <v>141.17647058823528</v>
      </c>
      <c r="F25" s="137">
        <v>1378.8823529411768</v>
      </c>
      <c r="G25" s="135">
        <v>454.58823529411768</v>
      </c>
      <c r="H25" s="136">
        <v>92.823529411764724</v>
      </c>
      <c r="I25" s="137">
        <v>547.41176470588243</v>
      </c>
      <c r="J25" s="124">
        <v>0</v>
      </c>
      <c r="K25" s="125">
        <v>0</v>
      </c>
      <c r="L25" s="126">
        <v>0</v>
      </c>
      <c r="M25" s="124">
        <v>846.14705882352951</v>
      </c>
      <c r="N25" s="125">
        <v>117</v>
      </c>
      <c r="O25" s="126">
        <v>963.14705882352962</v>
      </c>
      <c r="Q25" s="149"/>
    </row>
    <row r="26" spans="1:17" s="17" customFormat="1" x14ac:dyDescent="0.5">
      <c r="A26" s="11"/>
      <c r="B26" s="7" t="s">
        <v>15</v>
      </c>
      <c r="C26" s="7" t="s">
        <v>14</v>
      </c>
      <c r="D26" s="135">
        <v>23.25</v>
      </c>
      <c r="E26" s="136">
        <v>84</v>
      </c>
      <c r="F26" s="137">
        <v>107.25</v>
      </c>
      <c r="G26" s="135">
        <v>15.333333333333332</v>
      </c>
      <c r="H26" s="136">
        <v>69.5</v>
      </c>
      <c r="I26" s="137">
        <v>84.833333333333329</v>
      </c>
      <c r="J26" s="124">
        <v>0</v>
      </c>
      <c r="K26" s="125">
        <v>0</v>
      </c>
      <c r="L26" s="126">
        <v>0</v>
      </c>
      <c r="M26" s="124">
        <v>19.291666666666664</v>
      </c>
      <c r="N26" s="125">
        <v>76.75</v>
      </c>
      <c r="O26" s="126">
        <v>96.041666666666657</v>
      </c>
      <c r="Q26" s="149"/>
    </row>
    <row r="27" spans="1:17" s="17" customFormat="1" x14ac:dyDescent="0.5">
      <c r="A27" s="11"/>
      <c r="B27" s="7"/>
      <c r="C27" s="7" t="s">
        <v>16</v>
      </c>
      <c r="D27" s="135">
        <v>46.5</v>
      </c>
      <c r="E27" s="136">
        <v>168</v>
      </c>
      <c r="F27" s="137">
        <v>214.5</v>
      </c>
      <c r="G27" s="135">
        <v>30.666666666666664</v>
      </c>
      <c r="H27" s="136">
        <v>139</v>
      </c>
      <c r="I27" s="137">
        <v>169.66666666666666</v>
      </c>
      <c r="J27" s="124">
        <v>0</v>
      </c>
      <c r="K27" s="125">
        <v>0</v>
      </c>
      <c r="L27" s="126">
        <v>0</v>
      </c>
      <c r="M27" s="124">
        <v>38.583333333333329</v>
      </c>
      <c r="N27" s="125">
        <v>153.5</v>
      </c>
      <c r="O27" s="126">
        <v>192.08333333333331</v>
      </c>
      <c r="Q27" s="149"/>
    </row>
    <row r="28" spans="1:17" s="17" customFormat="1" x14ac:dyDescent="0.5">
      <c r="A28" s="11"/>
      <c r="B28" s="25" t="s">
        <v>17</v>
      </c>
      <c r="C28" s="25"/>
      <c r="D28" s="141">
        <v>1284.2058823529414</v>
      </c>
      <c r="E28" s="142">
        <v>309.17647058823525</v>
      </c>
      <c r="F28" s="284">
        <v>1593.3823529411766</v>
      </c>
      <c r="G28" s="141">
        <v>485.25490196078431</v>
      </c>
      <c r="H28" s="142">
        <v>231.82352941176472</v>
      </c>
      <c r="I28" s="284">
        <v>717.07843137254906</v>
      </c>
      <c r="J28" s="124">
        <v>0</v>
      </c>
      <c r="K28" s="125">
        <v>0</v>
      </c>
      <c r="L28" s="126">
        <v>0</v>
      </c>
      <c r="M28" s="124">
        <v>884.73039215686288</v>
      </c>
      <c r="N28" s="125">
        <v>270.5</v>
      </c>
      <c r="O28" s="126">
        <v>1155.2303921568628</v>
      </c>
      <c r="Q28" s="149"/>
    </row>
    <row r="29" spans="1:17" s="17" customFormat="1" x14ac:dyDescent="0.5">
      <c r="A29" s="5" t="s">
        <v>34</v>
      </c>
      <c r="B29" s="24" t="s">
        <v>13</v>
      </c>
      <c r="C29" s="24" t="s">
        <v>13</v>
      </c>
      <c r="D29" s="132">
        <v>549.58823529411745</v>
      </c>
      <c r="E29" s="133">
        <v>0</v>
      </c>
      <c r="F29" s="134">
        <v>549.58823529411745</v>
      </c>
      <c r="G29" s="132">
        <v>587.05882352941194</v>
      </c>
      <c r="H29" s="133">
        <v>0</v>
      </c>
      <c r="I29" s="134">
        <v>587.05882352941194</v>
      </c>
      <c r="J29" s="121">
        <v>0</v>
      </c>
      <c r="K29" s="122">
        <v>0</v>
      </c>
      <c r="L29" s="123">
        <v>0</v>
      </c>
      <c r="M29" s="121">
        <v>568.32352941176464</v>
      </c>
      <c r="N29" s="122">
        <v>0</v>
      </c>
      <c r="O29" s="123">
        <v>568.32352941176464</v>
      </c>
      <c r="Q29" s="149"/>
    </row>
    <row r="30" spans="1:17" s="17" customFormat="1" x14ac:dyDescent="0.5">
      <c r="A30" s="6"/>
      <c r="B30" s="7"/>
      <c r="C30" s="7" t="s">
        <v>14</v>
      </c>
      <c r="D30" s="135">
        <v>0</v>
      </c>
      <c r="E30" s="136">
        <v>0</v>
      </c>
      <c r="F30" s="137">
        <v>0</v>
      </c>
      <c r="G30" s="135">
        <v>0</v>
      </c>
      <c r="H30" s="136">
        <v>0</v>
      </c>
      <c r="I30" s="137">
        <v>0</v>
      </c>
      <c r="J30" s="124">
        <v>0</v>
      </c>
      <c r="K30" s="125">
        <v>0</v>
      </c>
      <c r="L30" s="126">
        <v>0</v>
      </c>
      <c r="M30" s="124">
        <v>0</v>
      </c>
      <c r="N30" s="125">
        <v>0</v>
      </c>
      <c r="O30" s="126">
        <v>0</v>
      </c>
      <c r="Q30" s="149"/>
    </row>
    <row r="31" spans="1:17" s="17" customFormat="1" x14ac:dyDescent="0.5">
      <c r="A31" s="11"/>
      <c r="B31" s="7"/>
      <c r="C31" s="7" t="s">
        <v>11</v>
      </c>
      <c r="D31" s="135">
        <v>549.58823529411745</v>
      </c>
      <c r="E31" s="136">
        <v>0</v>
      </c>
      <c r="F31" s="137">
        <v>549.58823529411745</v>
      </c>
      <c r="G31" s="135">
        <v>587.05882352941194</v>
      </c>
      <c r="H31" s="136">
        <v>0</v>
      </c>
      <c r="I31" s="137">
        <v>587.05882352941194</v>
      </c>
      <c r="J31" s="124">
        <v>0</v>
      </c>
      <c r="K31" s="125">
        <v>0</v>
      </c>
      <c r="L31" s="126">
        <v>0</v>
      </c>
      <c r="M31" s="124">
        <v>568.32352941176464</v>
      </c>
      <c r="N31" s="125">
        <v>0</v>
      </c>
      <c r="O31" s="126">
        <v>568.32352941176464</v>
      </c>
      <c r="Q31" s="149"/>
    </row>
    <row r="32" spans="1:17" s="17" customFormat="1" x14ac:dyDescent="0.5">
      <c r="A32" s="11"/>
      <c r="B32" s="7" t="s">
        <v>15</v>
      </c>
      <c r="C32" s="7" t="s">
        <v>14</v>
      </c>
      <c r="D32" s="135">
        <v>0</v>
      </c>
      <c r="E32" s="136">
        <v>0</v>
      </c>
      <c r="F32" s="137">
        <v>0</v>
      </c>
      <c r="G32" s="135">
        <v>0</v>
      </c>
      <c r="H32" s="136">
        <v>0</v>
      </c>
      <c r="I32" s="137">
        <v>0</v>
      </c>
      <c r="J32" s="124">
        <v>0</v>
      </c>
      <c r="K32" s="125">
        <v>0</v>
      </c>
      <c r="L32" s="126">
        <v>0</v>
      </c>
      <c r="M32" s="124">
        <v>0</v>
      </c>
      <c r="N32" s="125">
        <v>0</v>
      </c>
      <c r="O32" s="126">
        <v>0</v>
      </c>
      <c r="Q32" s="149"/>
    </row>
    <row r="33" spans="1:17" s="17" customFormat="1" x14ac:dyDescent="0.5">
      <c r="A33" s="11"/>
      <c r="B33" s="7"/>
      <c r="C33" s="7" t="s">
        <v>16</v>
      </c>
      <c r="D33" s="135">
        <v>0</v>
      </c>
      <c r="E33" s="136">
        <v>0</v>
      </c>
      <c r="F33" s="137">
        <v>0</v>
      </c>
      <c r="G33" s="135">
        <v>0</v>
      </c>
      <c r="H33" s="136">
        <v>0</v>
      </c>
      <c r="I33" s="137">
        <v>0</v>
      </c>
      <c r="J33" s="124">
        <v>0</v>
      </c>
      <c r="K33" s="125">
        <v>0</v>
      </c>
      <c r="L33" s="126">
        <v>0</v>
      </c>
      <c r="M33" s="124">
        <v>0</v>
      </c>
      <c r="N33" s="125">
        <v>0</v>
      </c>
      <c r="O33" s="126">
        <v>0</v>
      </c>
      <c r="Q33" s="149"/>
    </row>
    <row r="34" spans="1:17" s="17" customFormat="1" x14ac:dyDescent="0.5">
      <c r="A34" s="12"/>
      <c r="B34" s="13" t="s">
        <v>17</v>
      </c>
      <c r="C34" s="13"/>
      <c r="D34" s="138">
        <v>549.58823529411745</v>
      </c>
      <c r="E34" s="139">
        <v>0</v>
      </c>
      <c r="F34" s="140">
        <v>549.58823529411745</v>
      </c>
      <c r="G34" s="138">
        <v>587.05882352941194</v>
      </c>
      <c r="H34" s="139">
        <v>0</v>
      </c>
      <c r="I34" s="140">
        <v>587.05882352941194</v>
      </c>
      <c r="J34" s="127">
        <v>0</v>
      </c>
      <c r="K34" s="128">
        <v>0</v>
      </c>
      <c r="L34" s="129">
        <v>0</v>
      </c>
      <c r="M34" s="127">
        <v>568.32352941176464</v>
      </c>
      <c r="N34" s="128">
        <v>0</v>
      </c>
      <c r="O34" s="129">
        <v>568.32352941176464</v>
      </c>
      <c r="Q34" s="149"/>
    </row>
    <row r="35" spans="1:17" s="17" customFormat="1" x14ac:dyDescent="0.5">
      <c r="A35" s="5" t="s">
        <v>31</v>
      </c>
      <c r="B35" s="24" t="s">
        <v>13</v>
      </c>
      <c r="C35" s="24" t="s">
        <v>13</v>
      </c>
      <c r="D35" s="132">
        <v>720.52941176470597</v>
      </c>
      <c r="E35" s="133">
        <v>47.647058823529413</v>
      </c>
      <c r="F35" s="134">
        <v>768.17647058823536</v>
      </c>
      <c r="G35" s="132">
        <v>638.70588235294133</v>
      </c>
      <c r="H35" s="133">
        <v>35.117647058823536</v>
      </c>
      <c r="I35" s="134">
        <v>673.82352941176487</v>
      </c>
      <c r="J35" s="121">
        <v>0</v>
      </c>
      <c r="K35" s="122">
        <v>0</v>
      </c>
      <c r="L35" s="123">
        <v>0</v>
      </c>
      <c r="M35" s="121">
        <v>679.61764705882365</v>
      </c>
      <c r="N35" s="122">
        <v>41.382352941176478</v>
      </c>
      <c r="O35" s="123">
        <v>721.00000000000011</v>
      </c>
      <c r="Q35" s="149"/>
    </row>
    <row r="36" spans="1:17" s="17" customFormat="1" x14ac:dyDescent="0.5">
      <c r="A36" s="6"/>
      <c r="B36" s="7"/>
      <c r="C36" s="7" t="s">
        <v>14</v>
      </c>
      <c r="D36" s="135">
        <v>0</v>
      </c>
      <c r="E36" s="136">
        <v>0</v>
      </c>
      <c r="F36" s="137">
        <v>0</v>
      </c>
      <c r="G36" s="135">
        <v>0</v>
      </c>
      <c r="H36" s="136">
        <v>0</v>
      </c>
      <c r="I36" s="137">
        <v>0</v>
      </c>
      <c r="J36" s="124">
        <v>0</v>
      </c>
      <c r="K36" s="125">
        <v>0</v>
      </c>
      <c r="L36" s="126">
        <v>0</v>
      </c>
      <c r="M36" s="124">
        <v>0</v>
      </c>
      <c r="N36" s="125">
        <v>0</v>
      </c>
      <c r="O36" s="126">
        <v>0</v>
      </c>
      <c r="Q36" s="149"/>
    </row>
    <row r="37" spans="1:17" s="17" customFormat="1" x14ac:dyDescent="0.5">
      <c r="A37" s="11"/>
      <c r="B37" s="7"/>
      <c r="C37" s="7" t="s">
        <v>11</v>
      </c>
      <c r="D37" s="135">
        <v>720.52941176470597</v>
      </c>
      <c r="E37" s="136">
        <v>47.647058823529413</v>
      </c>
      <c r="F37" s="137">
        <v>768.17647058823536</v>
      </c>
      <c r="G37" s="135">
        <v>638.70588235294133</v>
      </c>
      <c r="H37" s="136">
        <v>35.117647058823536</v>
      </c>
      <c r="I37" s="137">
        <v>673.82352941176487</v>
      </c>
      <c r="J37" s="124">
        <v>0</v>
      </c>
      <c r="K37" s="125">
        <v>0</v>
      </c>
      <c r="L37" s="126">
        <v>0</v>
      </c>
      <c r="M37" s="124">
        <v>679.61764705882365</v>
      </c>
      <c r="N37" s="125">
        <v>41.382352941176478</v>
      </c>
      <c r="O37" s="126">
        <v>721.00000000000011</v>
      </c>
      <c r="Q37" s="149"/>
    </row>
    <row r="38" spans="1:17" s="17" customFormat="1" x14ac:dyDescent="0.5">
      <c r="A38" s="11"/>
      <c r="B38" s="7" t="s">
        <v>15</v>
      </c>
      <c r="C38" s="7" t="s">
        <v>14</v>
      </c>
      <c r="D38" s="135">
        <v>0</v>
      </c>
      <c r="E38" s="136">
        <v>89.833333333333329</v>
      </c>
      <c r="F38" s="137">
        <v>89.833333333333329</v>
      </c>
      <c r="G38" s="135">
        <v>0</v>
      </c>
      <c r="H38" s="136">
        <v>120</v>
      </c>
      <c r="I38" s="137">
        <v>120</v>
      </c>
      <c r="J38" s="124">
        <v>0</v>
      </c>
      <c r="K38" s="125">
        <v>0.25</v>
      </c>
      <c r="L38" s="126">
        <v>0.25</v>
      </c>
      <c r="M38" s="124">
        <v>0</v>
      </c>
      <c r="N38" s="125">
        <v>70.027777777777771</v>
      </c>
      <c r="O38" s="126">
        <v>70.027777777777771</v>
      </c>
      <c r="Q38" s="149"/>
    </row>
    <row r="39" spans="1:17" s="17" customFormat="1" x14ac:dyDescent="0.5">
      <c r="A39" s="11"/>
      <c r="B39" s="7"/>
      <c r="C39" s="7" t="s">
        <v>16</v>
      </c>
      <c r="D39" s="135">
        <v>0</v>
      </c>
      <c r="E39" s="136">
        <v>161.69999999999999</v>
      </c>
      <c r="F39" s="137">
        <v>161.69999999999999</v>
      </c>
      <c r="G39" s="135">
        <v>0</v>
      </c>
      <c r="H39" s="136">
        <v>216</v>
      </c>
      <c r="I39" s="137">
        <v>216</v>
      </c>
      <c r="J39" s="124">
        <v>0</v>
      </c>
      <c r="K39" s="125">
        <v>0.45</v>
      </c>
      <c r="L39" s="126">
        <v>0.45</v>
      </c>
      <c r="M39" s="124">
        <v>0</v>
      </c>
      <c r="N39" s="125">
        <v>126.05</v>
      </c>
      <c r="O39" s="126">
        <v>126.05</v>
      </c>
      <c r="Q39" s="149"/>
    </row>
    <row r="40" spans="1:17" s="17" customFormat="1" x14ac:dyDescent="0.5">
      <c r="A40" s="100"/>
      <c r="B40" s="101" t="s">
        <v>17</v>
      </c>
      <c r="C40" s="101"/>
      <c r="D40" s="143">
        <v>720.52941176470597</v>
      </c>
      <c r="E40" s="144">
        <v>209.34705882352941</v>
      </c>
      <c r="F40" s="145">
        <v>929.87647058823541</v>
      </c>
      <c r="G40" s="143">
        <v>638.70588235294133</v>
      </c>
      <c r="H40" s="144">
        <v>251.11764705882354</v>
      </c>
      <c r="I40" s="145">
        <v>889.82352941176487</v>
      </c>
      <c r="J40" s="186">
        <v>0</v>
      </c>
      <c r="K40" s="187">
        <v>0.45</v>
      </c>
      <c r="L40" s="188">
        <v>0.45</v>
      </c>
      <c r="M40" s="186">
        <v>679.61764705882365</v>
      </c>
      <c r="N40" s="187">
        <v>167.43235294117648</v>
      </c>
      <c r="O40" s="188">
        <v>847.05000000000018</v>
      </c>
      <c r="Q40" s="149"/>
    </row>
    <row r="42" spans="1:17" x14ac:dyDescent="0.5">
      <c r="A42" s="189" t="s">
        <v>32</v>
      </c>
    </row>
  </sheetData>
  <printOptions horizontalCentered="1"/>
  <pageMargins left="0.78740157480314965" right="0.78740157480314965" top="0.78740157480314965" bottom="0.59055118110236227" header="0.51181102362204722" footer="0.51181102362204722"/>
  <pageSetup paperSize="9" scale="75" orientation="landscape" r:id="rId1"/>
  <headerFooter alignWithMargins="0">
    <oddFooter>&amp;L&amp;Z&amp;F&amp;C&amp;D&amp;  at &amp;T&amp;R&amp;A  หน้า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Q42"/>
  <sheetViews>
    <sheetView showGridLines="0" zoomScaleSheetLayoutView="100" workbookViewId="0">
      <pane ySplit="10" topLeftCell="A11" activePane="bottomLeft" state="frozen"/>
      <selection activeCell="J37" sqref="J37"/>
      <selection pane="bottomLeft" activeCell="Q10" sqref="Q10"/>
    </sheetView>
  </sheetViews>
  <sheetFormatPr defaultRowHeight="15" customHeight="1" x14ac:dyDescent="0.5"/>
  <cols>
    <col min="1" max="1" width="3.5" style="2" customWidth="1"/>
    <col min="2" max="2" width="30.125" style="2" customWidth="1"/>
    <col min="3" max="4" width="11" style="2" customWidth="1"/>
    <col min="5" max="16" width="8.875" style="2" customWidth="1"/>
    <col min="17" max="17" width="9.25" style="3" bestFit="1" customWidth="1"/>
    <col min="18" max="16384" width="9" style="2"/>
  </cols>
  <sheetData>
    <row r="1" spans="2:17" s="4" customFormat="1" ht="21.75" x14ac:dyDescent="0.5">
      <c r="B1" s="26" t="s">
        <v>40</v>
      </c>
      <c r="C1" s="41"/>
      <c r="D1" s="41"/>
      <c r="Q1" s="42"/>
    </row>
    <row r="2" spans="2:17" s="4" customFormat="1" ht="15" customHeight="1" x14ac:dyDescent="0.3">
      <c r="B2" s="30"/>
      <c r="C2" s="41"/>
      <c r="D2" s="41"/>
      <c r="Q2" s="42"/>
    </row>
    <row r="3" spans="2:17" s="4" customFormat="1" ht="17.100000000000001" customHeight="1" x14ac:dyDescent="0.5">
      <c r="B3" s="28" t="s">
        <v>6</v>
      </c>
      <c r="C3" s="28" t="s">
        <v>0</v>
      </c>
      <c r="D3" s="28" t="s">
        <v>1</v>
      </c>
      <c r="E3" s="31" t="s">
        <v>18</v>
      </c>
      <c r="F3" s="31"/>
      <c r="G3" s="31"/>
      <c r="H3" s="31"/>
      <c r="I3" s="31"/>
      <c r="J3" s="31"/>
      <c r="K3" s="31" t="s">
        <v>19</v>
      </c>
      <c r="L3" s="31"/>
      <c r="M3" s="31"/>
      <c r="N3" s="31"/>
      <c r="O3" s="31"/>
      <c r="P3" s="31"/>
      <c r="Q3" s="32" t="s">
        <v>20</v>
      </c>
    </row>
    <row r="4" spans="2:17" s="4" customFormat="1" ht="17.100000000000001" customHeight="1" x14ac:dyDescent="0.5">
      <c r="B4" s="33"/>
      <c r="C4" s="29" t="s">
        <v>7</v>
      </c>
      <c r="D4" s="29" t="s">
        <v>8</v>
      </c>
      <c r="E4" s="34" t="s">
        <v>21</v>
      </c>
      <c r="F4" s="35" t="s">
        <v>22</v>
      </c>
      <c r="G4" s="35" t="s">
        <v>23</v>
      </c>
      <c r="H4" s="35" t="s">
        <v>35</v>
      </c>
      <c r="I4" s="36" t="s">
        <v>24</v>
      </c>
      <c r="J4" s="34" t="s">
        <v>11</v>
      </c>
      <c r="K4" s="34" t="s">
        <v>21</v>
      </c>
      <c r="L4" s="35" t="s">
        <v>22</v>
      </c>
      <c r="M4" s="35" t="s">
        <v>23</v>
      </c>
      <c r="N4" s="36" t="s">
        <v>35</v>
      </c>
      <c r="O4" s="37" t="s">
        <v>24</v>
      </c>
      <c r="P4" s="34" t="s">
        <v>11</v>
      </c>
      <c r="Q4" s="38" t="s">
        <v>25</v>
      </c>
    </row>
    <row r="5" spans="2:17" s="113" customFormat="1" ht="17.100000000000001" customHeight="1" x14ac:dyDescent="0.5">
      <c r="B5" s="150" t="s">
        <v>29</v>
      </c>
      <c r="C5" s="151" t="s">
        <v>13</v>
      </c>
      <c r="D5" s="151" t="s">
        <v>13</v>
      </c>
      <c r="E5" s="171">
        <f>+E11+E17+E23+E29+E35</f>
        <v>2661.705882352941</v>
      </c>
      <c r="F5" s="172">
        <f t="shared" ref="F5:Q5" si="0">+F11+F17+F23+F29+F35</f>
        <v>1147.3235294117646</v>
      </c>
      <c r="G5" s="172">
        <f t="shared" si="0"/>
        <v>1132.9705882352941</v>
      </c>
      <c r="H5" s="173">
        <f t="shared" si="0"/>
        <v>1034.0588235294117</v>
      </c>
      <c r="I5" s="174">
        <f t="shared" si="0"/>
        <v>1023.5882352941178</v>
      </c>
      <c r="J5" s="175">
        <f t="shared" si="0"/>
        <v>6999.6470588235297</v>
      </c>
      <c r="K5" s="171">
        <f t="shared" si="0"/>
        <v>2652.794117647059</v>
      </c>
      <c r="L5" s="172">
        <f t="shared" si="0"/>
        <v>414.35294117647055</v>
      </c>
      <c r="M5" s="172">
        <f t="shared" si="0"/>
        <v>170.64705882352942</v>
      </c>
      <c r="N5" s="173">
        <f t="shared" si="0"/>
        <v>0</v>
      </c>
      <c r="O5" s="174">
        <f t="shared" si="0"/>
        <v>0</v>
      </c>
      <c r="P5" s="175">
        <f t="shared" si="0"/>
        <v>3237.794117647059</v>
      </c>
      <c r="Q5" s="175">
        <f t="shared" si="0"/>
        <v>10237.441176470587</v>
      </c>
    </row>
    <row r="6" spans="2:17" s="113" customFormat="1" ht="17.100000000000001" customHeight="1" x14ac:dyDescent="0.5">
      <c r="B6" s="158"/>
      <c r="C6" s="159"/>
      <c r="D6" s="159" t="s">
        <v>14</v>
      </c>
      <c r="E6" s="176">
        <f t="shared" ref="E6:Q10" si="1">+E12+E18+E24+E30+E36</f>
        <v>1.2352941176470589</v>
      </c>
      <c r="F6" s="177">
        <f t="shared" si="1"/>
        <v>0</v>
      </c>
      <c r="G6" s="177">
        <f t="shared" si="1"/>
        <v>0</v>
      </c>
      <c r="H6" s="178">
        <f t="shared" si="1"/>
        <v>0</v>
      </c>
      <c r="I6" s="179">
        <f t="shared" si="1"/>
        <v>0</v>
      </c>
      <c r="J6" s="180">
        <f t="shared" si="1"/>
        <v>1.2352941176470589</v>
      </c>
      <c r="K6" s="176">
        <f t="shared" si="1"/>
        <v>3</v>
      </c>
      <c r="L6" s="177">
        <f t="shared" si="1"/>
        <v>0</v>
      </c>
      <c r="M6" s="177">
        <f t="shared" si="1"/>
        <v>0</v>
      </c>
      <c r="N6" s="178">
        <f t="shared" si="1"/>
        <v>0</v>
      </c>
      <c r="O6" s="179">
        <f t="shared" si="1"/>
        <v>0</v>
      </c>
      <c r="P6" s="180">
        <f t="shared" si="1"/>
        <v>3</v>
      </c>
      <c r="Q6" s="180">
        <f t="shared" si="1"/>
        <v>4.2352941176470589</v>
      </c>
    </row>
    <row r="7" spans="2:17" s="113" customFormat="1" ht="17.100000000000001" customHeight="1" x14ac:dyDescent="0.5">
      <c r="B7" s="166"/>
      <c r="C7" s="159"/>
      <c r="D7" s="159" t="s">
        <v>11</v>
      </c>
      <c r="E7" s="176">
        <f t="shared" si="1"/>
        <v>2662.9411764705878</v>
      </c>
      <c r="F7" s="177">
        <f t="shared" si="1"/>
        <v>1147.3235294117646</v>
      </c>
      <c r="G7" s="177">
        <f t="shared" si="1"/>
        <v>1132.9705882352941</v>
      </c>
      <c r="H7" s="178">
        <f t="shared" si="1"/>
        <v>1034.0588235294117</v>
      </c>
      <c r="I7" s="179">
        <f t="shared" si="1"/>
        <v>1023.5882352941178</v>
      </c>
      <c r="J7" s="180">
        <f t="shared" si="1"/>
        <v>7000.8823529411766</v>
      </c>
      <c r="K7" s="176">
        <f t="shared" si="1"/>
        <v>2655.794117647059</v>
      </c>
      <c r="L7" s="177">
        <f t="shared" si="1"/>
        <v>414.35294117647055</v>
      </c>
      <c r="M7" s="177">
        <f t="shared" si="1"/>
        <v>170.64705882352942</v>
      </c>
      <c r="N7" s="178">
        <f t="shared" si="1"/>
        <v>0</v>
      </c>
      <c r="O7" s="179">
        <f t="shared" si="1"/>
        <v>0</v>
      </c>
      <c r="P7" s="180">
        <f t="shared" si="1"/>
        <v>3240.794117647059</v>
      </c>
      <c r="Q7" s="180">
        <f t="shared" si="1"/>
        <v>10241.676470588234</v>
      </c>
    </row>
    <row r="8" spans="2:17" s="113" customFormat="1" ht="17.100000000000001" customHeight="1" x14ac:dyDescent="0.5">
      <c r="B8" s="166"/>
      <c r="C8" s="159" t="s">
        <v>15</v>
      </c>
      <c r="D8" s="159" t="s">
        <v>14</v>
      </c>
      <c r="E8" s="176">
        <f t="shared" si="1"/>
        <v>8.5</v>
      </c>
      <c r="F8" s="177">
        <f t="shared" si="1"/>
        <v>0</v>
      </c>
      <c r="G8" s="177">
        <f t="shared" si="1"/>
        <v>19.291666666666664</v>
      </c>
      <c r="H8" s="178">
        <f t="shared" si="1"/>
        <v>0</v>
      </c>
      <c r="I8" s="179">
        <f t="shared" si="1"/>
        <v>0</v>
      </c>
      <c r="J8" s="180">
        <f t="shared" si="1"/>
        <v>27.791666666666664</v>
      </c>
      <c r="K8" s="176">
        <f t="shared" si="1"/>
        <v>39.847222222222221</v>
      </c>
      <c r="L8" s="177">
        <f t="shared" si="1"/>
        <v>0</v>
      </c>
      <c r="M8" s="177">
        <f t="shared" si="1"/>
        <v>76.75</v>
      </c>
      <c r="N8" s="178">
        <f t="shared" si="1"/>
        <v>0</v>
      </c>
      <c r="O8" s="179">
        <f t="shared" si="1"/>
        <v>70.027777777777771</v>
      </c>
      <c r="P8" s="180">
        <f t="shared" si="1"/>
        <v>186.625</v>
      </c>
      <c r="Q8" s="180">
        <f t="shared" si="1"/>
        <v>214.41666666666666</v>
      </c>
    </row>
    <row r="9" spans="2:17" s="113" customFormat="1" ht="17.100000000000001" customHeight="1" x14ac:dyDescent="0.5">
      <c r="B9" s="166"/>
      <c r="C9" s="159"/>
      <c r="D9" s="159" t="s">
        <v>16</v>
      </c>
      <c r="E9" s="176">
        <f t="shared" si="1"/>
        <v>15.3</v>
      </c>
      <c r="F9" s="177">
        <f t="shared" si="1"/>
        <v>0</v>
      </c>
      <c r="G9" s="177">
        <f t="shared" si="1"/>
        <v>38.583333333333329</v>
      </c>
      <c r="H9" s="178">
        <f t="shared" si="1"/>
        <v>0</v>
      </c>
      <c r="I9" s="179">
        <f t="shared" si="1"/>
        <v>0</v>
      </c>
      <c r="J9" s="180">
        <f t="shared" si="1"/>
        <v>53.883333333333326</v>
      </c>
      <c r="K9" s="176">
        <f t="shared" si="1"/>
        <v>71.724999999999994</v>
      </c>
      <c r="L9" s="177">
        <f t="shared" si="1"/>
        <v>0</v>
      </c>
      <c r="M9" s="177">
        <f t="shared" si="1"/>
        <v>153.5</v>
      </c>
      <c r="N9" s="178">
        <f t="shared" si="1"/>
        <v>0</v>
      </c>
      <c r="O9" s="179">
        <f t="shared" si="1"/>
        <v>126.05</v>
      </c>
      <c r="P9" s="180">
        <f t="shared" si="1"/>
        <v>351.27499999999998</v>
      </c>
      <c r="Q9" s="180">
        <f t="shared" si="1"/>
        <v>405.15833333333336</v>
      </c>
    </row>
    <row r="10" spans="2:17" s="113" customFormat="1" ht="17.100000000000001" customHeight="1" x14ac:dyDescent="0.5">
      <c r="B10" s="166"/>
      <c r="C10" s="167" t="s">
        <v>17</v>
      </c>
      <c r="D10" s="167"/>
      <c r="E10" s="181">
        <f t="shared" si="1"/>
        <v>2678.241176470588</v>
      </c>
      <c r="F10" s="182">
        <f t="shared" si="1"/>
        <v>1147.3235294117646</v>
      </c>
      <c r="G10" s="182">
        <f t="shared" si="1"/>
        <v>1171.5539215686276</v>
      </c>
      <c r="H10" s="183">
        <f t="shared" si="1"/>
        <v>1034.0588235294117</v>
      </c>
      <c r="I10" s="184">
        <f t="shared" si="1"/>
        <v>1023.5882352941178</v>
      </c>
      <c r="J10" s="185">
        <f t="shared" si="1"/>
        <v>7054.7656862745098</v>
      </c>
      <c r="K10" s="181">
        <f t="shared" si="1"/>
        <v>2727.5191176470589</v>
      </c>
      <c r="L10" s="182">
        <f t="shared" si="1"/>
        <v>414.35294117647055</v>
      </c>
      <c r="M10" s="182">
        <f t="shared" si="1"/>
        <v>324.14705882352945</v>
      </c>
      <c r="N10" s="183">
        <f t="shared" si="1"/>
        <v>0</v>
      </c>
      <c r="O10" s="184">
        <f t="shared" si="1"/>
        <v>126.05</v>
      </c>
      <c r="P10" s="185">
        <f t="shared" si="1"/>
        <v>3592.0691176470586</v>
      </c>
      <c r="Q10" s="185">
        <f>+Q16+Q22+Q28+Q34+Q40</f>
        <v>10646.834803921571</v>
      </c>
    </row>
    <row r="11" spans="2:17" s="17" customFormat="1" ht="17.100000000000001" customHeight="1" x14ac:dyDescent="0.5">
      <c r="B11" s="5" t="s">
        <v>30</v>
      </c>
      <c r="C11" s="24" t="s">
        <v>13</v>
      </c>
      <c r="D11" s="24" t="s">
        <v>13</v>
      </c>
      <c r="E11" s="108">
        <v>2491.6764705882351</v>
      </c>
      <c r="F11" s="109">
        <v>256.76470588235298</v>
      </c>
      <c r="G11" s="109">
        <v>171.38235294117652</v>
      </c>
      <c r="H11" s="111">
        <v>149.88235294117649</v>
      </c>
      <c r="I11" s="112">
        <v>329.23529411764713</v>
      </c>
      <c r="J11" s="110">
        <v>3398.9411764705883</v>
      </c>
      <c r="K11" s="108">
        <v>2483.3529411764707</v>
      </c>
      <c r="L11" s="109">
        <v>92.000000000000014</v>
      </c>
      <c r="M11" s="109">
        <v>30</v>
      </c>
      <c r="N11" s="111">
        <v>0</v>
      </c>
      <c r="O11" s="112">
        <v>0</v>
      </c>
      <c r="P11" s="110">
        <v>2605.3529411764707</v>
      </c>
      <c r="Q11" s="110">
        <v>6004.2941176470595</v>
      </c>
    </row>
    <row r="12" spans="2:17" s="17" customFormat="1" ht="17.100000000000001" customHeight="1" x14ac:dyDescent="0.5">
      <c r="B12" s="6"/>
      <c r="C12" s="7"/>
      <c r="D12" s="7" t="s">
        <v>14</v>
      </c>
      <c r="E12" s="8">
        <v>1.2352941176470589</v>
      </c>
      <c r="F12" s="9">
        <v>0</v>
      </c>
      <c r="G12" s="9">
        <v>0</v>
      </c>
      <c r="H12" s="27">
        <v>0</v>
      </c>
      <c r="I12" s="43">
        <v>0</v>
      </c>
      <c r="J12" s="10">
        <v>1.2352941176470589</v>
      </c>
      <c r="K12" s="8">
        <v>3</v>
      </c>
      <c r="L12" s="9">
        <v>0</v>
      </c>
      <c r="M12" s="9">
        <v>0</v>
      </c>
      <c r="N12" s="27">
        <v>0</v>
      </c>
      <c r="O12" s="43">
        <v>0</v>
      </c>
      <c r="P12" s="10">
        <v>3</v>
      </c>
      <c r="Q12" s="10">
        <v>4.2352941176470589</v>
      </c>
    </row>
    <row r="13" spans="2:17" s="17" customFormat="1" ht="17.100000000000001" customHeight="1" x14ac:dyDescent="0.5">
      <c r="B13" s="11"/>
      <c r="C13" s="7"/>
      <c r="D13" s="7" t="s">
        <v>11</v>
      </c>
      <c r="E13" s="8">
        <v>2492.911764705882</v>
      </c>
      <c r="F13" s="9">
        <v>256.76470588235298</v>
      </c>
      <c r="G13" s="9">
        <v>171.38235294117652</v>
      </c>
      <c r="H13" s="27">
        <v>149.88235294117649</v>
      </c>
      <c r="I13" s="43">
        <v>329.23529411764713</v>
      </c>
      <c r="J13" s="10">
        <v>3400.1764705882351</v>
      </c>
      <c r="K13" s="8">
        <v>2486.3529411764707</v>
      </c>
      <c r="L13" s="9">
        <v>92.000000000000014</v>
      </c>
      <c r="M13" s="9">
        <v>30</v>
      </c>
      <c r="N13" s="27">
        <v>0</v>
      </c>
      <c r="O13" s="43">
        <v>0</v>
      </c>
      <c r="P13" s="10">
        <v>2608.3529411764707</v>
      </c>
      <c r="Q13" s="10">
        <v>6008.5294117647063</v>
      </c>
    </row>
    <row r="14" spans="2:17" s="17" customFormat="1" ht="17.100000000000001" customHeight="1" x14ac:dyDescent="0.5">
      <c r="B14" s="11"/>
      <c r="C14" s="7" t="s">
        <v>15</v>
      </c>
      <c r="D14" s="7" t="s">
        <v>14</v>
      </c>
      <c r="E14" s="8">
        <v>8.5</v>
      </c>
      <c r="F14" s="9">
        <v>0</v>
      </c>
      <c r="G14" s="9">
        <v>0</v>
      </c>
      <c r="H14" s="27">
        <v>0</v>
      </c>
      <c r="I14" s="43">
        <v>0</v>
      </c>
      <c r="J14" s="10">
        <v>8.5</v>
      </c>
      <c r="K14" s="285">
        <v>39.847222222222221</v>
      </c>
      <c r="L14" s="9">
        <v>0</v>
      </c>
      <c r="M14" s="9">
        <v>0</v>
      </c>
      <c r="N14" s="27">
        <v>0</v>
      </c>
      <c r="O14" s="43">
        <v>0</v>
      </c>
      <c r="P14" s="10">
        <v>39.847222222222221</v>
      </c>
      <c r="Q14" s="10">
        <v>48.347222222222229</v>
      </c>
    </row>
    <row r="15" spans="2:17" s="17" customFormat="1" ht="17.100000000000001" customHeight="1" x14ac:dyDescent="0.5">
      <c r="B15" s="11"/>
      <c r="C15" s="7"/>
      <c r="D15" s="7" t="s">
        <v>16</v>
      </c>
      <c r="E15" s="8">
        <v>15.3</v>
      </c>
      <c r="F15" s="9">
        <v>0</v>
      </c>
      <c r="G15" s="9">
        <v>0</v>
      </c>
      <c r="H15" s="27">
        <v>0</v>
      </c>
      <c r="I15" s="43">
        <v>0</v>
      </c>
      <c r="J15" s="10">
        <v>15.3</v>
      </c>
      <c r="K15" s="285">
        <v>71.724999999999994</v>
      </c>
      <c r="L15" s="9">
        <v>0</v>
      </c>
      <c r="M15" s="9">
        <v>0</v>
      </c>
      <c r="N15" s="27">
        <v>0</v>
      </c>
      <c r="O15" s="43">
        <v>0</v>
      </c>
      <c r="P15" s="10">
        <v>71.724999999999994</v>
      </c>
      <c r="Q15" s="10">
        <v>87.025000000000006</v>
      </c>
    </row>
    <row r="16" spans="2:17" s="17" customFormat="1" ht="17.100000000000001" customHeight="1" x14ac:dyDescent="0.5">
      <c r="B16" s="12"/>
      <c r="C16" s="13" t="s">
        <v>17</v>
      </c>
      <c r="D16" s="13"/>
      <c r="E16" s="14">
        <v>2508.2117647058822</v>
      </c>
      <c r="F16" s="15">
        <v>256.76470588235298</v>
      </c>
      <c r="G16" s="15">
        <v>171.38235294117652</v>
      </c>
      <c r="H16" s="44">
        <v>149.88235294117649</v>
      </c>
      <c r="I16" s="45">
        <v>329.23529411764713</v>
      </c>
      <c r="J16" s="16">
        <v>3415.4764705882353</v>
      </c>
      <c r="K16" s="286">
        <v>2558.0779411764706</v>
      </c>
      <c r="L16" s="15">
        <v>92.000000000000014</v>
      </c>
      <c r="M16" s="15">
        <v>30</v>
      </c>
      <c r="N16" s="44">
        <v>0</v>
      </c>
      <c r="O16" s="45">
        <v>0</v>
      </c>
      <c r="P16" s="16">
        <v>2680.0779411764706</v>
      </c>
      <c r="Q16" s="16">
        <v>6095.5544117647069</v>
      </c>
    </row>
    <row r="17" spans="2:17" s="17" customFormat="1" ht="17.100000000000001" customHeight="1" x14ac:dyDescent="0.5">
      <c r="B17" s="5" t="s">
        <v>27</v>
      </c>
      <c r="C17" s="24" t="s">
        <v>13</v>
      </c>
      <c r="D17" s="24" t="s">
        <v>13</v>
      </c>
      <c r="E17" s="76">
        <f>AVERAGE(ศรช_1!E17,ศรช_2!E17)</f>
        <v>129.97058823529412</v>
      </c>
      <c r="F17" s="77">
        <f>AVERAGE(ศรช_1!F17,ศรช_2!F17)</f>
        <v>880.58823529411757</v>
      </c>
      <c r="G17" s="77">
        <f>AVERAGE(ศรช_1!G17,ศรช_2!G17)</f>
        <v>211.79411764705881</v>
      </c>
      <c r="H17" s="78">
        <f>AVERAGE(ศรช_1!H17,ศรช_2!H17)</f>
        <v>203.52941176470586</v>
      </c>
      <c r="I17" s="79">
        <f>AVERAGE(ศรช_1!I17,ศรช_2!I17)</f>
        <v>80.735294117647058</v>
      </c>
      <c r="J17" s="80">
        <f>AVERAGE(ศรช_1!J17,ศรช_2!J17)</f>
        <v>1506.6176470588234</v>
      </c>
      <c r="K17" s="76">
        <f>AVERAGE(ศรช_1!K17,ศรช_2!K17)</f>
        <v>128.3235294117647</v>
      </c>
      <c r="L17" s="77">
        <f>AVERAGE(ศรช_1!L17,ศรช_2!L17)</f>
        <v>322.26470588235293</v>
      </c>
      <c r="M17" s="77">
        <f>AVERAGE(ศรช_1!M17,ศรช_2!M17)</f>
        <v>23.470588235294112</v>
      </c>
      <c r="N17" s="78">
        <f>AVERAGE(ศรช_1!N17,ศรช_2!N17)</f>
        <v>0</v>
      </c>
      <c r="O17" s="79">
        <f>AVERAGE(ศรช_1!O17,ศรช_2!O17)</f>
        <v>0</v>
      </c>
      <c r="P17" s="81">
        <f t="shared" ref="P17:P40" si="2">SUM(K17:O17)</f>
        <v>474.05882352941171</v>
      </c>
      <c r="Q17" s="80">
        <f t="shared" ref="Q17:Q40" si="3">+J17+P17</f>
        <v>1980.6764705882351</v>
      </c>
    </row>
    <row r="18" spans="2:17" s="17" customFormat="1" ht="17.100000000000001" customHeight="1" x14ac:dyDescent="0.5">
      <c r="B18" s="11"/>
      <c r="C18" s="7"/>
      <c r="D18" s="7" t="s">
        <v>14</v>
      </c>
      <c r="E18" s="18">
        <f>AVERAGE(ศรช_1!E18,ศรช_2!E18)</f>
        <v>0</v>
      </c>
      <c r="F18" s="19">
        <f>AVERAGE(ศรช_1!F18,ศรช_2!F18)</f>
        <v>0</v>
      </c>
      <c r="G18" s="19">
        <f>AVERAGE(ศรช_1!G18,ศรช_2!G18)</f>
        <v>0</v>
      </c>
      <c r="H18" s="46">
        <f>AVERAGE(ศรช_1!H18,ศรช_2!H18)</f>
        <v>0</v>
      </c>
      <c r="I18" s="47">
        <f>AVERAGE(ศรช_1!I18,ศรช_2!I18)</f>
        <v>0</v>
      </c>
      <c r="J18" s="20">
        <f>AVERAGE(ศรช_1!J18,ศรช_2!J18)</f>
        <v>0</v>
      </c>
      <c r="K18" s="18">
        <f>AVERAGE(ศรช_1!K18,ศรช_2!K18)</f>
        <v>0</v>
      </c>
      <c r="L18" s="19">
        <f>AVERAGE(ศรช_1!L18,ศรช_2!L18)</f>
        <v>0</v>
      </c>
      <c r="M18" s="19">
        <f>AVERAGE(ศรช_1!M18,ศรช_2!M18)</f>
        <v>0</v>
      </c>
      <c r="N18" s="46">
        <f>AVERAGE(ศรช_1!N18,ศรช_2!N18)</f>
        <v>0</v>
      </c>
      <c r="O18" s="47">
        <f>AVERAGE(ศรช_1!O18,ศรช_2!O18)</f>
        <v>0</v>
      </c>
      <c r="P18" s="48">
        <f t="shared" si="2"/>
        <v>0</v>
      </c>
      <c r="Q18" s="20">
        <f t="shared" si="3"/>
        <v>0</v>
      </c>
    </row>
    <row r="19" spans="2:17" s="17" customFormat="1" ht="17.100000000000001" customHeight="1" x14ac:dyDescent="0.5">
      <c r="B19" s="11"/>
      <c r="C19" s="7"/>
      <c r="D19" s="7" t="s">
        <v>11</v>
      </c>
      <c r="E19" s="18">
        <f>AVERAGE(ศรช_1!E19,ศรช_2!E19)</f>
        <v>129.97058823529412</v>
      </c>
      <c r="F19" s="19">
        <f>AVERAGE(ศรช_1!F19,ศรช_2!F19)</f>
        <v>880.58823529411757</v>
      </c>
      <c r="G19" s="19">
        <f>AVERAGE(ศรช_1!G19,ศรช_2!G19)</f>
        <v>211.79411764705881</v>
      </c>
      <c r="H19" s="46">
        <f>AVERAGE(ศรช_1!H19,ศรช_2!H19)</f>
        <v>203.52941176470586</v>
      </c>
      <c r="I19" s="47">
        <f>AVERAGE(ศรช_1!I19,ศรช_2!I19)</f>
        <v>80.735294117647058</v>
      </c>
      <c r="J19" s="20">
        <f>AVERAGE(ศรช_1!J19,ศรช_2!J19)</f>
        <v>1506.6176470588234</v>
      </c>
      <c r="K19" s="18">
        <f>AVERAGE(ศรช_1!K19,ศรช_2!K19)</f>
        <v>128.3235294117647</v>
      </c>
      <c r="L19" s="19">
        <f>AVERAGE(ศรช_1!L19,ศรช_2!L19)</f>
        <v>322.26470588235293</v>
      </c>
      <c r="M19" s="19">
        <f>AVERAGE(ศรช_1!M19,ศรช_2!M19)</f>
        <v>23.470588235294112</v>
      </c>
      <c r="N19" s="46">
        <f>AVERAGE(ศรช_1!N19,ศรช_2!N19)</f>
        <v>0</v>
      </c>
      <c r="O19" s="47">
        <f>AVERAGE(ศรช_1!O19,ศรช_2!O19)</f>
        <v>0</v>
      </c>
      <c r="P19" s="48">
        <f t="shared" si="2"/>
        <v>474.05882352941171</v>
      </c>
      <c r="Q19" s="20">
        <f t="shared" si="3"/>
        <v>1980.6764705882351</v>
      </c>
    </row>
    <row r="20" spans="2:17" s="17" customFormat="1" ht="17.100000000000001" customHeight="1" x14ac:dyDescent="0.5">
      <c r="B20" s="11"/>
      <c r="C20" s="7" t="s">
        <v>15</v>
      </c>
      <c r="D20" s="7" t="s">
        <v>14</v>
      </c>
      <c r="E20" s="18">
        <f>AVERAGE(ศรช_1!E20,ศรช_2!E20)</f>
        <v>0</v>
      </c>
      <c r="F20" s="19">
        <f>AVERAGE(ศรช_1!F20,ศรช_2!F20)</f>
        <v>0</v>
      </c>
      <c r="G20" s="19">
        <f>AVERAGE(ศรช_1!G20,ศรช_2!G20)</f>
        <v>0</v>
      </c>
      <c r="H20" s="46">
        <f>AVERAGE(ศรช_1!H20,ศรช_2!H20)</f>
        <v>0</v>
      </c>
      <c r="I20" s="47">
        <f>AVERAGE(ศรช_1!I20,ศรช_2!I20)</f>
        <v>0</v>
      </c>
      <c r="J20" s="20">
        <f>AVERAGE(ศรช_1!J20,ศรช_2!J20)</f>
        <v>0</v>
      </c>
      <c r="K20" s="18">
        <f>AVERAGE(ศรช_1!K20,ศรช_2!K20)</f>
        <v>0</v>
      </c>
      <c r="L20" s="19">
        <f>AVERAGE(ศรช_1!L20,ศรช_2!L20)</f>
        <v>0</v>
      </c>
      <c r="M20" s="19">
        <f>AVERAGE(ศรช_1!M20,ศรช_2!M20)</f>
        <v>0</v>
      </c>
      <c r="N20" s="46">
        <f>AVERAGE(ศรช_1!N20,ศรช_2!N20)</f>
        <v>0</v>
      </c>
      <c r="O20" s="47">
        <f>AVERAGE(ศรช_1!O20,ศรช_2!O20)</f>
        <v>0</v>
      </c>
      <c r="P20" s="48">
        <f t="shared" si="2"/>
        <v>0</v>
      </c>
      <c r="Q20" s="20">
        <f t="shared" si="3"/>
        <v>0</v>
      </c>
    </row>
    <row r="21" spans="2:17" s="17" customFormat="1" ht="17.100000000000001" customHeight="1" x14ac:dyDescent="0.5">
      <c r="B21" s="11"/>
      <c r="C21" s="7"/>
      <c r="D21" s="7" t="s">
        <v>16</v>
      </c>
      <c r="E21" s="18">
        <f>AVERAGE(ศรช_1!E21,ศรช_2!E21)</f>
        <v>0</v>
      </c>
      <c r="F21" s="19">
        <f>AVERAGE(ศรช_1!F21,ศรช_2!F21)</f>
        <v>0</v>
      </c>
      <c r="G21" s="19">
        <f>AVERAGE(ศรช_1!G21,ศรช_2!G21)</f>
        <v>0</v>
      </c>
      <c r="H21" s="46">
        <f>AVERAGE(ศรช_1!H21,ศรช_2!H21)</f>
        <v>0</v>
      </c>
      <c r="I21" s="47">
        <f>AVERAGE(ศรช_1!I21,ศรช_2!I21)</f>
        <v>0</v>
      </c>
      <c r="J21" s="20">
        <f>AVERAGE(ศรช_1!J21,ศรช_2!J21)</f>
        <v>0</v>
      </c>
      <c r="K21" s="18">
        <f>AVERAGE(ศรช_1!K21,ศรช_2!K21)</f>
        <v>0</v>
      </c>
      <c r="L21" s="19">
        <f>AVERAGE(ศรช_1!L21,ศรช_2!L21)</f>
        <v>0</v>
      </c>
      <c r="M21" s="19">
        <f>AVERAGE(ศรช_1!M21,ศรช_2!M21)</f>
        <v>0</v>
      </c>
      <c r="N21" s="46">
        <f>AVERAGE(ศรช_1!N21,ศรช_2!N21)</f>
        <v>0</v>
      </c>
      <c r="O21" s="47">
        <f>AVERAGE(ศรช_1!O21,ศรช_2!O21)</f>
        <v>0</v>
      </c>
      <c r="P21" s="48">
        <f t="shared" si="2"/>
        <v>0</v>
      </c>
      <c r="Q21" s="20">
        <f t="shared" si="3"/>
        <v>0</v>
      </c>
    </row>
    <row r="22" spans="2:17" s="17" customFormat="1" ht="17.100000000000001" customHeight="1" x14ac:dyDescent="0.5">
      <c r="B22" s="12"/>
      <c r="C22" s="13" t="s">
        <v>17</v>
      </c>
      <c r="D22" s="13"/>
      <c r="E22" s="21">
        <f>AVERAGE(ศรช_1!E22,ศรช_2!E22)</f>
        <v>129.97058823529412</v>
      </c>
      <c r="F22" s="22">
        <f>AVERAGE(ศรช_1!F22,ศรช_2!F22)</f>
        <v>880.58823529411757</v>
      </c>
      <c r="G22" s="22">
        <f>AVERAGE(ศรช_1!G22,ศรช_2!G22)</f>
        <v>211.79411764705881</v>
      </c>
      <c r="H22" s="49">
        <f>AVERAGE(ศรช_1!H22,ศรช_2!H22)</f>
        <v>203.52941176470586</v>
      </c>
      <c r="I22" s="50">
        <f>AVERAGE(ศรช_1!I22,ศรช_2!I22)</f>
        <v>80.735294117647058</v>
      </c>
      <c r="J22" s="23">
        <f>AVERAGE(ศรช_1!J22,ศรช_2!J22)</f>
        <v>1506.6176470588234</v>
      </c>
      <c r="K22" s="21">
        <f>AVERAGE(ศรช_1!K22,ศรช_2!K22)</f>
        <v>128.3235294117647</v>
      </c>
      <c r="L22" s="22">
        <f>AVERAGE(ศรช_1!L22,ศรช_2!L22)</f>
        <v>322.26470588235293</v>
      </c>
      <c r="M22" s="22">
        <f>AVERAGE(ศรช_1!M22,ศรช_2!M22)</f>
        <v>23.470588235294112</v>
      </c>
      <c r="N22" s="49">
        <f>AVERAGE(ศรช_1!N22,ศรช_2!N22)</f>
        <v>0</v>
      </c>
      <c r="O22" s="50">
        <f>AVERAGE(ศรช_1!O22,ศรช_2!O22)</f>
        <v>0</v>
      </c>
      <c r="P22" s="51">
        <f t="shared" si="2"/>
        <v>474.05882352941171</v>
      </c>
      <c r="Q22" s="23">
        <f t="shared" si="3"/>
        <v>1980.6764705882351</v>
      </c>
    </row>
    <row r="23" spans="2:17" s="17" customFormat="1" ht="17.100000000000001" customHeight="1" x14ac:dyDescent="0.5">
      <c r="B23" s="11" t="s">
        <v>28</v>
      </c>
      <c r="C23" s="7" t="s">
        <v>13</v>
      </c>
      <c r="D23" s="7" t="s">
        <v>13</v>
      </c>
      <c r="E23" s="52">
        <f>AVERAGE(ศรช_1!E23,ศรช_2!E23)</f>
        <v>0</v>
      </c>
      <c r="F23" s="53">
        <f>AVERAGE(ศรช_1!F23,ศรช_2!F23)</f>
        <v>0</v>
      </c>
      <c r="G23" s="53">
        <f>AVERAGE(ศรช_1!G23,ศรช_2!G23)</f>
        <v>747.76470588235304</v>
      </c>
      <c r="H23" s="54">
        <f>AVERAGE(ศรช_1!H23,ศรช_2!H23)</f>
        <v>98.382352941176464</v>
      </c>
      <c r="I23" s="55">
        <f>AVERAGE(ศรช_1!I23,ศรช_2!I23)</f>
        <v>0</v>
      </c>
      <c r="J23" s="56">
        <f>AVERAGE(ศรช_1!J23,ศรช_2!J23)</f>
        <v>846.14705882352951</v>
      </c>
      <c r="K23" s="52">
        <f>AVERAGE(ศรช_1!K23,ศรช_2!K23)</f>
        <v>0</v>
      </c>
      <c r="L23" s="53">
        <f>AVERAGE(ศรช_1!L23,ศรช_2!L23)</f>
        <v>0</v>
      </c>
      <c r="M23" s="53">
        <f>AVERAGE(ศรช_1!M23,ศรช_2!M23)</f>
        <v>117</v>
      </c>
      <c r="N23" s="54">
        <f>AVERAGE(ศรช_1!N23,ศรช_2!N23)</f>
        <v>0</v>
      </c>
      <c r="O23" s="55">
        <f>AVERAGE(ศรช_1!O23,ศรช_2!O23)</f>
        <v>0</v>
      </c>
      <c r="P23" s="57">
        <f t="shared" si="2"/>
        <v>117</v>
      </c>
      <c r="Q23" s="56">
        <f t="shared" si="3"/>
        <v>963.14705882352951</v>
      </c>
    </row>
    <row r="24" spans="2:17" s="17" customFormat="1" ht="17.100000000000001" customHeight="1" x14ac:dyDescent="0.5">
      <c r="B24" s="11"/>
      <c r="C24" s="7"/>
      <c r="D24" s="7" t="s">
        <v>14</v>
      </c>
      <c r="E24" s="52">
        <f>AVERAGE(ศรช_1!E24,ศรช_2!E24)</f>
        <v>0</v>
      </c>
      <c r="F24" s="53">
        <f>AVERAGE(ศรช_1!F24,ศรช_2!F24)</f>
        <v>0</v>
      </c>
      <c r="G24" s="53">
        <f>AVERAGE(ศรช_1!G24,ศรช_2!G24)</f>
        <v>0</v>
      </c>
      <c r="H24" s="54">
        <f>AVERAGE(ศรช_1!H24,ศรช_2!H24)</f>
        <v>0</v>
      </c>
      <c r="I24" s="55">
        <f>AVERAGE(ศรช_1!I24,ศรช_2!I24)</f>
        <v>0</v>
      </c>
      <c r="J24" s="56">
        <f>AVERAGE(ศรช_1!J24,ศรช_2!J24)</f>
        <v>0</v>
      </c>
      <c r="K24" s="52">
        <f>AVERAGE(ศรช_1!K24,ศรช_2!K24)</f>
        <v>0</v>
      </c>
      <c r="L24" s="53">
        <f>AVERAGE(ศรช_1!L24,ศรช_2!L24)</f>
        <v>0</v>
      </c>
      <c r="M24" s="53">
        <f>AVERAGE(ศรช_1!M24,ศรช_2!M24)</f>
        <v>0</v>
      </c>
      <c r="N24" s="54">
        <f>AVERAGE(ศรช_1!N24,ศรช_2!N24)</f>
        <v>0</v>
      </c>
      <c r="O24" s="55">
        <f>AVERAGE(ศรช_1!O24,ศรช_2!O24)</f>
        <v>0</v>
      </c>
      <c r="P24" s="57">
        <f t="shared" si="2"/>
        <v>0</v>
      </c>
      <c r="Q24" s="56">
        <f t="shared" si="3"/>
        <v>0</v>
      </c>
    </row>
    <row r="25" spans="2:17" s="17" customFormat="1" ht="17.100000000000001" customHeight="1" x14ac:dyDescent="0.5">
      <c r="B25" s="11"/>
      <c r="C25" s="7"/>
      <c r="D25" s="7" t="s">
        <v>11</v>
      </c>
      <c r="E25" s="52">
        <f>AVERAGE(ศรช_1!E25,ศรช_2!E25)</f>
        <v>0</v>
      </c>
      <c r="F25" s="53">
        <f>AVERAGE(ศรช_1!F25,ศรช_2!F25)</f>
        <v>0</v>
      </c>
      <c r="G25" s="53">
        <f>AVERAGE(ศรช_1!G25,ศรช_2!G25)</f>
        <v>747.76470588235304</v>
      </c>
      <c r="H25" s="54">
        <f>AVERAGE(ศรช_1!H25,ศรช_2!H25)</f>
        <v>98.382352941176464</v>
      </c>
      <c r="I25" s="55">
        <f>AVERAGE(ศรช_1!I25,ศรช_2!I25)</f>
        <v>0</v>
      </c>
      <c r="J25" s="56">
        <f>AVERAGE(ศรช_1!J25,ศรช_2!J25)</f>
        <v>846.14705882352951</v>
      </c>
      <c r="K25" s="52">
        <f>AVERAGE(ศรช_1!K25,ศรช_2!K25)</f>
        <v>0</v>
      </c>
      <c r="L25" s="53">
        <f>AVERAGE(ศรช_1!L25,ศรช_2!L25)</f>
        <v>0</v>
      </c>
      <c r="M25" s="53">
        <f>AVERAGE(ศรช_1!M25,ศรช_2!M25)</f>
        <v>117</v>
      </c>
      <c r="N25" s="54">
        <f>AVERAGE(ศรช_1!N25,ศรช_2!N25)</f>
        <v>0</v>
      </c>
      <c r="O25" s="55">
        <f>AVERAGE(ศรช_1!O25,ศรช_2!O25)</f>
        <v>0</v>
      </c>
      <c r="P25" s="57">
        <f t="shared" si="2"/>
        <v>117</v>
      </c>
      <c r="Q25" s="56">
        <f t="shared" si="3"/>
        <v>963.14705882352951</v>
      </c>
    </row>
    <row r="26" spans="2:17" s="17" customFormat="1" ht="17.100000000000001" customHeight="1" x14ac:dyDescent="0.5">
      <c r="B26" s="11"/>
      <c r="C26" s="7" t="s">
        <v>15</v>
      </c>
      <c r="D26" s="7" t="s">
        <v>14</v>
      </c>
      <c r="E26" s="52">
        <f>AVERAGE(ศรช_1!E26,ศรช_2!E26)</f>
        <v>0</v>
      </c>
      <c r="F26" s="53">
        <f>AVERAGE(ศรช_1!F26,ศรช_2!F26)</f>
        <v>0</v>
      </c>
      <c r="G26" s="53">
        <f>AVERAGE(ศรช_1!G26,ศรช_2!G26)</f>
        <v>19.291666666666664</v>
      </c>
      <c r="H26" s="54">
        <f>AVERAGE(ศรช_1!H26,ศรช_2!H26)</f>
        <v>0</v>
      </c>
      <c r="I26" s="55">
        <f>AVERAGE(ศรช_1!I26,ศรช_2!I26)</f>
        <v>0</v>
      </c>
      <c r="J26" s="56">
        <f>AVERAGE(ศรช_1!J26,ศรช_2!J26)</f>
        <v>19.291666666666664</v>
      </c>
      <c r="K26" s="52">
        <f>AVERAGE(ศรช_1!K26,ศรช_2!K26)</f>
        <v>0</v>
      </c>
      <c r="L26" s="53">
        <f>AVERAGE(ศรช_1!L26,ศรช_2!L26)</f>
        <v>0</v>
      </c>
      <c r="M26" s="53">
        <f>AVERAGE(ศรช_1!M26,ศรช_2!M26)</f>
        <v>76.75</v>
      </c>
      <c r="N26" s="54">
        <f>AVERAGE(ศรช_1!N26,ศรช_2!N26)</f>
        <v>0</v>
      </c>
      <c r="O26" s="55">
        <f>AVERAGE(ศรช_1!O26,ศรช_2!O26)</f>
        <v>0</v>
      </c>
      <c r="P26" s="57">
        <f t="shared" si="2"/>
        <v>76.75</v>
      </c>
      <c r="Q26" s="56">
        <f t="shared" si="3"/>
        <v>96.041666666666657</v>
      </c>
    </row>
    <row r="27" spans="2:17" s="17" customFormat="1" ht="17.100000000000001" customHeight="1" x14ac:dyDescent="0.5">
      <c r="B27" s="11"/>
      <c r="C27" s="7"/>
      <c r="D27" s="7" t="s">
        <v>16</v>
      </c>
      <c r="E27" s="52">
        <f>AVERAGE(ศรช_1!E27,ศรช_2!E27)</f>
        <v>0</v>
      </c>
      <c r="F27" s="53">
        <f>AVERAGE(ศรช_1!F27,ศรช_2!F27)</f>
        <v>0</v>
      </c>
      <c r="G27" s="53">
        <f>AVERAGE(ศรช_1!G27,ศรช_2!G27)</f>
        <v>38.583333333333329</v>
      </c>
      <c r="H27" s="54">
        <f>AVERAGE(ศรช_1!H27,ศรช_2!H27)</f>
        <v>0</v>
      </c>
      <c r="I27" s="55">
        <f>AVERAGE(ศรช_1!I27,ศรช_2!I27)</f>
        <v>0</v>
      </c>
      <c r="J27" s="56">
        <f>AVERAGE(ศรช_1!J27,ศรช_2!J27)</f>
        <v>38.583333333333329</v>
      </c>
      <c r="K27" s="52">
        <f>AVERAGE(ศรช_1!K27,ศรช_2!K27)</f>
        <v>0</v>
      </c>
      <c r="L27" s="53">
        <f>AVERAGE(ศรช_1!L27,ศรช_2!L27)</f>
        <v>0</v>
      </c>
      <c r="M27" s="53">
        <f>AVERAGE(ศรช_1!M27,ศรช_2!M27)</f>
        <v>153.5</v>
      </c>
      <c r="N27" s="54">
        <f>AVERAGE(ศรช_1!N27,ศรช_2!N27)</f>
        <v>0</v>
      </c>
      <c r="O27" s="55">
        <f>AVERAGE(ศรช_1!O27,ศรช_2!O27)</f>
        <v>0</v>
      </c>
      <c r="P27" s="57">
        <f t="shared" si="2"/>
        <v>153.5</v>
      </c>
      <c r="Q27" s="56">
        <f t="shared" si="3"/>
        <v>192.08333333333331</v>
      </c>
    </row>
    <row r="28" spans="2:17" s="17" customFormat="1" ht="17.100000000000001" customHeight="1" x14ac:dyDescent="0.5">
      <c r="B28" s="11"/>
      <c r="C28" s="25" t="s">
        <v>17</v>
      </c>
      <c r="D28" s="25"/>
      <c r="E28" s="82">
        <f>AVERAGE(ศรช_1!E28,ศรช_2!E28)</f>
        <v>0</v>
      </c>
      <c r="F28" s="83">
        <f>AVERAGE(ศรช_1!F28,ศรช_2!F28)</f>
        <v>0</v>
      </c>
      <c r="G28" s="83">
        <f>AVERAGE(ศรช_1!G28,ศรช_2!G28)</f>
        <v>786.34803921568641</v>
      </c>
      <c r="H28" s="84">
        <f>AVERAGE(ศรช_1!H28,ศรช_2!H28)</f>
        <v>98.382352941176464</v>
      </c>
      <c r="I28" s="85">
        <f>AVERAGE(ศรช_1!I28,ศรช_2!I28)</f>
        <v>0</v>
      </c>
      <c r="J28" s="86">
        <f>AVERAGE(ศรช_1!J28,ศรช_2!J28)</f>
        <v>884.73039215686288</v>
      </c>
      <c r="K28" s="82">
        <f>AVERAGE(ศรช_1!K28,ศรช_2!K28)</f>
        <v>0</v>
      </c>
      <c r="L28" s="83">
        <f>AVERAGE(ศรช_1!L28,ศรช_2!L28)</f>
        <v>0</v>
      </c>
      <c r="M28" s="83">
        <f>AVERAGE(ศรช_1!M28,ศรช_2!M28)</f>
        <v>270.5</v>
      </c>
      <c r="N28" s="84">
        <f>AVERAGE(ศรช_1!N28,ศรช_2!N28)</f>
        <v>0</v>
      </c>
      <c r="O28" s="85">
        <f>AVERAGE(ศรช_1!O28,ศรช_2!O28)</f>
        <v>0</v>
      </c>
      <c r="P28" s="87">
        <f t="shared" si="2"/>
        <v>270.5</v>
      </c>
      <c r="Q28" s="86">
        <f t="shared" si="3"/>
        <v>1155.2303921568628</v>
      </c>
    </row>
    <row r="29" spans="2:17" s="17" customFormat="1" ht="17.100000000000001" customHeight="1" x14ac:dyDescent="0.5">
      <c r="B29" s="5" t="s">
        <v>34</v>
      </c>
      <c r="C29" s="24" t="s">
        <v>13</v>
      </c>
      <c r="D29" s="24" t="s">
        <v>13</v>
      </c>
      <c r="E29" s="88">
        <f>AVERAGE(ศรช_1!E29,ศรช_2!E29)</f>
        <v>0</v>
      </c>
      <c r="F29" s="89">
        <f>AVERAGE(ศรช_1!F29,ศรช_2!F29)</f>
        <v>0</v>
      </c>
      <c r="G29" s="89">
        <f>AVERAGE(ศรช_1!G29,ศรช_2!G29)</f>
        <v>0</v>
      </c>
      <c r="H29" s="90">
        <f>AVERAGE(ศรช_1!H29,ศรช_2!H29)</f>
        <v>568.32352941176464</v>
      </c>
      <c r="I29" s="91">
        <f>AVERAGE(ศรช_1!I29,ศรช_2!I29)</f>
        <v>0</v>
      </c>
      <c r="J29" s="92">
        <f>AVERAGE(ศรช_1!J29,ศรช_2!J29)</f>
        <v>568.32352941176464</v>
      </c>
      <c r="K29" s="88">
        <f>AVERAGE(ศรช_1!K29,ศรช_2!K29)</f>
        <v>0</v>
      </c>
      <c r="L29" s="89">
        <f>AVERAGE(ศรช_1!L29,ศรช_2!L29)</f>
        <v>0</v>
      </c>
      <c r="M29" s="89">
        <f>AVERAGE(ศรช_1!M29,ศรช_2!M29)</f>
        <v>0</v>
      </c>
      <c r="N29" s="90">
        <f>AVERAGE(ศรช_1!N29,ศรช_2!N29)</f>
        <v>0</v>
      </c>
      <c r="O29" s="91">
        <f>AVERAGE(ศรช_1!O29,ศรช_2!O29)</f>
        <v>0</v>
      </c>
      <c r="P29" s="93">
        <f t="shared" si="2"/>
        <v>0</v>
      </c>
      <c r="Q29" s="92">
        <f t="shared" si="3"/>
        <v>568.32352941176464</v>
      </c>
    </row>
    <row r="30" spans="2:17" s="17" customFormat="1" ht="17.100000000000001" customHeight="1" x14ac:dyDescent="0.5">
      <c r="B30" s="11"/>
      <c r="C30" s="7"/>
      <c r="D30" s="7" t="s">
        <v>14</v>
      </c>
      <c r="E30" s="58">
        <f>AVERAGE(ศรช_1!E30,ศรช_2!E30)</f>
        <v>0</v>
      </c>
      <c r="F30" s="59">
        <f>AVERAGE(ศรช_1!F30,ศรช_2!F30)</f>
        <v>0</v>
      </c>
      <c r="G30" s="59">
        <f>AVERAGE(ศรช_1!G30,ศรช_2!G30)</f>
        <v>0</v>
      </c>
      <c r="H30" s="60">
        <f>AVERAGE(ศรช_1!H30,ศรช_2!H30)</f>
        <v>0</v>
      </c>
      <c r="I30" s="61">
        <f>AVERAGE(ศรช_1!I30,ศรช_2!I30)</f>
        <v>0</v>
      </c>
      <c r="J30" s="62">
        <f>AVERAGE(ศรช_1!J30,ศรช_2!J30)</f>
        <v>0</v>
      </c>
      <c r="K30" s="58">
        <f>AVERAGE(ศรช_1!K30,ศรช_2!K30)</f>
        <v>0</v>
      </c>
      <c r="L30" s="59">
        <f>AVERAGE(ศรช_1!L30,ศรช_2!L30)</f>
        <v>0</v>
      </c>
      <c r="M30" s="59">
        <f>AVERAGE(ศรช_1!M30,ศรช_2!M30)</f>
        <v>0</v>
      </c>
      <c r="N30" s="60">
        <f>AVERAGE(ศรช_1!N30,ศรช_2!N30)</f>
        <v>0</v>
      </c>
      <c r="O30" s="61">
        <f>AVERAGE(ศรช_1!O30,ศรช_2!O30)</f>
        <v>0</v>
      </c>
      <c r="P30" s="63">
        <f t="shared" si="2"/>
        <v>0</v>
      </c>
      <c r="Q30" s="62">
        <f t="shared" si="3"/>
        <v>0</v>
      </c>
    </row>
    <row r="31" spans="2:17" s="17" customFormat="1" ht="17.100000000000001" customHeight="1" x14ac:dyDescent="0.5">
      <c r="B31" s="11"/>
      <c r="C31" s="7"/>
      <c r="D31" s="7" t="s">
        <v>11</v>
      </c>
      <c r="E31" s="58">
        <f>AVERAGE(ศรช_1!E31,ศรช_2!E31)</f>
        <v>0</v>
      </c>
      <c r="F31" s="59">
        <f>AVERAGE(ศรช_1!F31,ศรช_2!F31)</f>
        <v>0</v>
      </c>
      <c r="G31" s="59">
        <f>AVERAGE(ศรช_1!G31,ศรช_2!G31)</f>
        <v>0</v>
      </c>
      <c r="H31" s="60">
        <f>AVERAGE(ศรช_1!H31,ศรช_2!H31)</f>
        <v>568.32352941176464</v>
      </c>
      <c r="I31" s="61">
        <f>AVERAGE(ศรช_1!I31,ศรช_2!I31)</f>
        <v>0</v>
      </c>
      <c r="J31" s="62">
        <f>AVERAGE(ศรช_1!J31,ศรช_2!J31)</f>
        <v>568.32352941176464</v>
      </c>
      <c r="K31" s="58">
        <f>AVERAGE(ศรช_1!K31,ศรช_2!K31)</f>
        <v>0</v>
      </c>
      <c r="L31" s="59">
        <f>AVERAGE(ศรช_1!L31,ศรช_2!L31)</f>
        <v>0</v>
      </c>
      <c r="M31" s="59">
        <f>AVERAGE(ศรช_1!M31,ศรช_2!M31)</f>
        <v>0</v>
      </c>
      <c r="N31" s="60">
        <f>AVERAGE(ศรช_1!N31,ศรช_2!N31)</f>
        <v>0</v>
      </c>
      <c r="O31" s="61">
        <f>AVERAGE(ศรช_1!O31,ศรช_2!O31)</f>
        <v>0</v>
      </c>
      <c r="P31" s="63">
        <f t="shared" si="2"/>
        <v>0</v>
      </c>
      <c r="Q31" s="62">
        <f t="shared" si="3"/>
        <v>568.32352941176464</v>
      </c>
    </row>
    <row r="32" spans="2:17" s="17" customFormat="1" ht="17.100000000000001" customHeight="1" x14ac:dyDescent="0.5">
      <c r="B32" s="11"/>
      <c r="C32" s="7" t="s">
        <v>15</v>
      </c>
      <c r="D32" s="7" t="s">
        <v>14</v>
      </c>
      <c r="E32" s="58">
        <f>AVERAGE(ศรช_1!E32,ศรช_2!E32)</f>
        <v>0</v>
      </c>
      <c r="F32" s="59">
        <f>AVERAGE(ศรช_1!F32,ศรช_2!F32)</f>
        <v>0</v>
      </c>
      <c r="G32" s="59">
        <f>AVERAGE(ศรช_1!G32,ศรช_2!G32)</f>
        <v>0</v>
      </c>
      <c r="H32" s="60">
        <f>AVERAGE(ศรช_1!H32,ศรช_2!H32)</f>
        <v>0</v>
      </c>
      <c r="I32" s="61">
        <f>AVERAGE(ศรช_1!I32,ศรช_2!I32)</f>
        <v>0</v>
      </c>
      <c r="J32" s="62">
        <f>AVERAGE(ศรช_1!J32,ศรช_2!J32)</f>
        <v>0</v>
      </c>
      <c r="K32" s="58">
        <f>AVERAGE(ศรช_1!K32,ศรช_2!K32)</f>
        <v>0</v>
      </c>
      <c r="L32" s="59">
        <f>AVERAGE(ศรช_1!L32,ศรช_2!L32)</f>
        <v>0</v>
      </c>
      <c r="M32" s="59">
        <f>AVERAGE(ศรช_1!M32,ศรช_2!M32)</f>
        <v>0</v>
      </c>
      <c r="N32" s="60">
        <f>AVERAGE(ศรช_1!N32,ศรช_2!N32)</f>
        <v>0</v>
      </c>
      <c r="O32" s="61">
        <f>AVERAGE(ศรช_1!O32,ศรช_2!O32)</f>
        <v>0</v>
      </c>
      <c r="P32" s="63">
        <f t="shared" si="2"/>
        <v>0</v>
      </c>
      <c r="Q32" s="62">
        <f t="shared" si="3"/>
        <v>0</v>
      </c>
    </row>
    <row r="33" spans="2:17" s="17" customFormat="1" ht="17.100000000000001" customHeight="1" x14ac:dyDescent="0.5">
      <c r="B33" s="11"/>
      <c r="C33" s="7"/>
      <c r="D33" s="7" t="s">
        <v>16</v>
      </c>
      <c r="E33" s="58">
        <f>AVERAGE(ศรช_1!E33,ศรช_2!E33)</f>
        <v>0</v>
      </c>
      <c r="F33" s="59">
        <f>AVERAGE(ศรช_1!F33,ศรช_2!F33)</f>
        <v>0</v>
      </c>
      <c r="G33" s="59">
        <f>AVERAGE(ศรช_1!G33,ศรช_2!G33)</f>
        <v>0</v>
      </c>
      <c r="H33" s="60">
        <f>AVERAGE(ศรช_1!H33,ศรช_2!H33)</f>
        <v>0</v>
      </c>
      <c r="I33" s="61">
        <f>AVERAGE(ศรช_1!I33,ศรช_2!I33)</f>
        <v>0</v>
      </c>
      <c r="J33" s="62">
        <f>AVERAGE(ศรช_1!J33,ศรช_2!J33)</f>
        <v>0</v>
      </c>
      <c r="K33" s="58">
        <f>AVERAGE(ศรช_1!K33,ศรช_2!K33)</f>
        <v>0</v>
      </c>
      <c r="L33" s="59">
        <f>AVERAGE(ศรช_1!L33,ศรช_2!L33)</f>
        <v>0</v>
      </c>
      <c r="M33" s="59">
        <f>AVERAGE(ศรช_1!M33,ศรช_2!M33)</f>
        <v>0</v>
      </c>
      <c r="N33" s="60">
        <f>AVERAGE(ศรช_1!N33,ศรช_2!N33)</f>
        <v>0</v>
      </c>
      <c r="O33" s="61">
        <f>AVERAGE(ศรช_1!O33,ศรช_2!O33)</f>
        <v>0</v>
      </c>
      <c r="P33" s="63">
        <f t="shared" si="2"/>
        <v>0</v>
      </c>
      <c r="Q33" s="62">
        <f t="shared" si="3"/>
        <v>0</v>
      </c>
    </row>
    <row r="34" spans="2:17" s="17" customFormat="1" ht="17.100000000000001" customHeight="1" x14ac:dyDescent="0.5">
      <c r="B34" s="12"/>
      <c r="C34" s="13" t="s">
        <v>17</v>
      </c>
      <c r="D34" s="13"/>
      <c r="E34" s="64">
        <f>AVERAGE(ศรช_1!E34,ศรช_2!E34)</f>
        <v>0</v>
      </c>
      <c r="F34" s="65">
        <f>AVERAGE(ศรช_1!F34,ศรช_2!F34)</f>
        <v>0</v>
      </c>
      <c r="G34" s="65">
        <f>AVERAGE(ศรช_1!G34,ศรช_2!G34)</f>
        <v>0</v>
      </c>
      <c r="H34" s="66">
        <f>AVERAGE(ศรช_1!H34,ศรช_2!H34)</f>
        <v>568.32352941176464</v>
      </c>
      <c r="I34" s="67">
        <f>AVERAGE(ศรช_1!I34,ศรช_2!I34)</f>
        <v>0</v>
      </c>
      <c r="J34" s="68">
        <f>AVERAGE(ศรช_1!J34,ศรช_2!J34)</f>
        <v>568.32352941176464</v>
      </c>
      <c r="K34" s="64">
        <f>AVERAGE(ศรช_1!K34,ศรช_2!K34)</f>
        <v>0</v>
      </c>
      <c r="L34" s="65">
        <f>AVERAGE(ศรช_1!L34,ศรช_2!L34)</f>
        <v>0</v>
      </c>
      <c r="M34" s="65">
        <f>AVERAGE(ศรช_1!M34,ศรช_2!M34)</f>
        <v>0</v>
      </c>
      <c r="N34" s="66">
        <f>AVERAGE(ศรช_1!N34,ศรช_2!N34)</f>
        <v>0</v>
      </c>
      <c r="O34" s="67">
        <f>AVERAGE(ศรช_1!O34,ศรช_2!O34)</f>
        <v>0</v>
      </c>
      <c r="P34" s="69">
        <f t="shared" si="2"/>
        <v>0</v>
      </c>
      <c r="Q34" s="68">
        <f t="shared" si="3"/>
        <v>568.32352941176464</v>
      </c>
    </row>
    <row r="35" spans="2:17" s="17" customFormat="1" ht="17.100000000000001" customHeight="1" x14ac:dyDescent="0.5">
      <c r="B35" s="5" t="s">
        <v>31</v>
      </c>
      <c r="C35" s="24" t="s">
        <v>13</v>
      </c>
      <c r="D35" s="24" t="s">
        <v>13</v>
      </c>
      <c r="E35" s="94">
        <f>AVERAGE(ศรช_1!E35,ศรช_2!E35)</f>
        <v>40.058823529411761</v>
      </c>
      <c r="F35" s="95">
        <f>AVERAGE(ศรช_1!F35,ศรช_2!F35)</f>
        <v>9.9705882352941178</v>
      </c>
      <c r="G35" s="95">
        <f>AVERAGE(ศรช_1!G35,ศรช_2!G35)</f>
        <v>2.0294117647058822</v>
      </c>
      <c r="H35" s="96">
        <f>AVERAGE(ศรช_1!H35,ศรช_2!H35)</f>
        <v>13.941176470588236</v>
      </c>
      <c r="I35" s="97">
        <f>AVERAGE(ศรช_1!I35,ศรช_2!I35)</f>
        <v>613.61764705882365</v>
      </c>
      <c r="J35" s="98">
        <f>AVERAGE(ศรช_1!J35,ศรช_2!J35)</f>
        <v>679.61764705882365</v>
      </c>
      <c r="K35" s="94">
        <f>AVERAGE(ศรช_1!K35,ศรช_2!K35)</f>
        <v>41.117647058823536</v>
      </c>
      <c r="L35" s="95">
        <f>AVERAGE(ศรช_1!L35,ศรช_2!L35)</f>
        <v>8.8235294117647065E-2</v>
      </c>
      <c r="M35" s="95">
        <f>AVERAGE(ศรช_1!M35,ศรช_2!M35)</f>
        <v>0.17647058823529413</v>
      </c>
      <c r="N35" s="96">
        <f>AVERAGE(ศรช_1!N35,ศรช_2!N35)</f>
        <v>0</v>
      </c>
      <c r="O35" s="97">
        <f>AVERAGE(ศรช_1!O35,ศรช_2!O35)</f>
        <v>0</v>
      </c>
      <c r="P35" s="99">
        <f t="shared" si="2"/>
        <v>41.382352941176478</v>
      </c>
      <c r="Q35" s="98">
        <f t="shared" si="3"/>
        <v>721.00000000000011</v>
      </c>
    </row>
    <row r="36" spans="2:17" s="17" customFormat="1" ht="17.100000000000001" customHeight="1" x14ac:dyDescent="0.5">
      <c r="B36" s="11"/>
      <c r="C36" s="7"/>
      <c r="D36" s="7" t="s">
        <v>14</v>
      </c>
      <c r="E36" s="70">
        <f>AVERAGE(ศรช_1!E36,ศรช_2!E36)</f>
        <v>0</v>
      </c>
      <c r="F36" s="71">
        <f>AVERAGE(ศรช_1!F36,ศรช_2!F36)</f>
        <v>0</v>
      </c>
      <c r="G36" s="71">
        <f>AVERAGE(ศรช_1!G36,ศรช_2!G36)</f>
        <v>0</v>
      </c>
      <c r="H36" s="72">
        <f>AVERAGE(ศรช_1!H36,ศรช_2!H36)</f>
        <v>0</v>
      </c>
      <c r="I36" s="73">
        <f>AVERAGE(ศรช_1!I36,ศรช_2!I36)</f>
        <v>0</v>
      </c>
      <c r="J36" s="74">
        <f>AVERAGE(ศรช_1!J36,ศรช_2!J36)</f>
        <v>0</v>
      </c>
      <c r="K36" s="70">
        <f>AVERAGE(ศรช_1!K36,ศรช_2!K36)</f>
        <v>0</v>
      </c>
      <c r="L36" s="71">
        <f>AVERAGE(ศรช_1!L36,ศรช_2!L36)</f>
        <v>0</v>
      </c>
      <c r="M36" s="71">
        <f>AVERAGE(ศรช_1!M36,ศรช_2!M36)</f>
        <v>0</v>
      </c>
      <c r="N36" s="72">
        <f>AVERAGE(ศรช_1!N36,ศรช_2!N36)</f>
        <v>0</v>
      </c>
      <c r="O36" s="73">
        <f>AVERAGE(ศรช_1!O36,ศรช_2!O36)</f>
        <v>0</v>
      </c>
      <c r="P36" s="75">
        <f t="shared" si="2"/>
        <v>0</v>
      </c>
      <c r="Q36" s="74">
        <f t="shared" si="3"/>
        <v>0</v>
      </c>
    </row>
    <row r="37" spans="2:17" s="17" customFormat="1" ht="17.100000000000001" customHeight="1" x14ac:dyDescent="0.5">
      <c r="B37" s="11"/>
      <c r="C37" s="7"/>
      <c r="D37" s="7" t="s">
        <v>11</v>
      </c>
      <c r="E37" s="70">
        <f>AVERAGE(ศรช_1!E37,ศรช_2!E37)</f>
        <v>40.058823529411761</v>
      </c>
      <c r="F37" s="71">
        <f>AVERAGE(ศรช_1!F37,ศรช_2!F37)</f>
        <v>9.9705882352941178</v>
      </c>
      <c r="G37" s="71">
        <f>AVERAGE(ศรช_1!G37,ศรช_2!G37)</f>
        <v>2.0294117647058822</v>
      </c>
      <c r="H37" s="72">
        <f>AVERAGE(ศรช_1!H37,ศรช_2!H37)</f>
        <v>13.941176470588236</v>
      </c>
      <c r="I37" s="73">
        <f>AVERAGE(ศรช_1!I37,ศรช_2!I37)</f>
        <v>613.61764705882365</v>
      </c>
      <c r="J37" s="74">
        <f>AVERAGE(ศรช_1!J37,ศรช_2!J37)</f>
        <v>679.61764705882365</v>
      </c>
      <c r="K37" s="70">
        <f>AVERAGE(ศรช_1!K37,ศรช_2!K37)</f>
        <v>41.117647058823536</v>
      </c>
      <c r="L37" s="71">
        <f>AVERAGE(ศรช_1!L37,ศรช_2!L37)</f>
        <v>8.8235294117647065E-2</v>
      </c>
      <c r="M37" s="71">
        <f>AVERAGE(ศรช_1!M37,ศรช_2!M37)</f>
        <v>0.17647058823529413</v>
      </c>
      <c r="N37" s="72">
        <f>AVERAGE(ศรช_1!N37,ศรช_2!N37)</f>
        <v>0</v>
      </c>
      <c r="O37" s="73">
        <f>AVERAGE(ศรช_1!O37,ศรช_2!O37)</f>
        <v>0</v>
      </c>
      <c r="P37" s="75">
        <f t="shared" si="2"/>
        <v>41.382352941176478</v>
      </c>
      <c r="Q37" s="74">
        <f t="shared" si="3"/>
        <v>721.00000000000011</v>
      </c>
    </row>
    <row r="38" spans="2:17" s="17" customFormat="1" ht="17.100000000000001" customHeight="1" x14ac:dyDescent="0.5">
      <c r="B38" s="11"/>
      <c r="C38" s="7" t="s">
        <v>15</v>
      </c>
      <c r="D38" s="7" t="s">
        <v>14</v>
      </c>
      <c r="E38" s="70">
        <f>AVERAGE(ศรช_1!E38,ศรช_2!E38)</f>
        <v>0</v>
      </c>
      <c r="F38" s="71">
        <f>AVERAGE(ศรช_1!F38,ศรช_2!F38)</f>
        <v>0</v>
      </c>
      <c r="G38" s="71">
        <f>AVERAGE(ศรช_1!G38,ศรช_2!G38)</f>
        <v>0</v>
      </c>
      <c r="H38" s="72">
        <f>AVERAGE(ศรช_1!H38,ศรช_2!H38)</f>
        <v>0</v>
      </c>
      <c r="I38" s="73">
        <f>AVERAGE(ศรช_1!I38,ศรช_2!I38)</f>
        <v>0</v>
      </c>
      <c r="J38" s="74">
        <f>AVERAGE(ศรช_1!J38,ศรช_2!J38)</f>
        <v>0</v>
      </c>
      <c r="K38" s="70">
        <f>AVERAGE(ศรช_1!K38,ศรช_2!K38)</f>
        <v>0</v>
      </c>
      <c r="L38" s="71">
        <f>AVERAGE(ศรช_1!L38,ศรช_2!L38)</f>
        <v>0</v>
      </c>
      <c r="M38" s="71">
        <f>AVERAGE(ศรช_1!M38,ศรช_2!M38)</f>
        <v>0</v>
      </c>
      <c r="N38" s="72">
        <f>AVERAGE(ศรช_1!N38,ศรช_2!N38)</f>
        <v>0</v>
      </c>
      <c r="O38" s="287">
        <f>AVERAGE(ศรช_1!O38,ศรช_2!O38,ศรช_3!O38)</f>
        <v>70.027777777777771</v>
      </c>
      <c r="P38" s="75">
        <f t="shared" si="2"/>
        <v>70.027777777777771</v>
      </c>
      <c r="Q38" s="74">
        <f t="shared" si="3"/>
        <v>70.027777777777771</v>
      </c>
    </row>
    <row r="39" spans="2:17" s="17" customFormat="1" ht="17.100000000000001" customHeight="1" x14ac:dyDescent="0.5">
      <c r="B39" s="11"/>
      <c r="C39" s="7"/>
      <c r="D39" s="7" t="s">
        <v>16</v>
      </c>
      <c r="E39" s="70">
        <f>AVERAGE(ศรช_1!E39,ศรช_2!E39)</f>
        <v>0</v>
      </c>
      <c r="F39" s="71">
        <f>AVERAGE(ศรช_1!F39,ศรช_2!F39)</f>
        <v>0</v>
      </c>
      <c r="G39" s="71">
        <f>AVERAGE(ศรช_1!G39,ศรช_2!G39)</f>
        <v>0</v>
      </c>
      <c r="H39" s="72">
        <f>AVERAGE(ศรช_1!H39,ศรช_2!H39)</f>
        <v>0</v>
      </c>
      <c r="I39" s="73">
        <f>AVERAGE(ศรช_1!I39,ศรช_2!I39)</f>
        <v>0</v>
      </c>
      <c r="J39" s="74">
        <f>AVERAGE(ศรช_1!J39,ศรช_2!J39)</f>
        <v>0</v>
      </c>
      <c r="K39" s="70">
        <f>AVERAGE(ศรช_1!K39,ศรช_2!K39)</f>
        <v>0</v>
      </c>
      <c r="L39" s="71">
        <f>AVERAGE(ศรช_1!L39,ศรช_2!L39)</f>
        <v>0</v>
      </c>
      <c r="M39" s="71">
        <f>AVERAGE(ศรช_1!M39,ศรช_2!M39)</f>
        <v>0</v>
      </c>
      <c r="N39" s="72">
        <f>AVERAGE(ศรช_1!N39,ศรช_2!N39)</f>
        <v>0</v>
      </c>
      <c r="O39" s="287">
        <f>AVERAGE(ศรช_1!O39,ศรช_2!O39,ศรช_3!O39)</f>
        <v>126.05</v>
      </c>
      <c r="P39" s="75">
        <f t="shared" si="2"/>
        <v>126.05</v>
      </c>
      <c r="Q39" s="74">
        <f t="shared" si="3"/>
        <v>126.05</v>
      </c>
    </row>
    <row r="40" spans="2:17" s="17" customFormat="1" ht="17.100000000000001" customHeight="1" x14ac:dyDescent="0.5">
      <c r="B40" s="100"/>
      <c r="C40" s="101" t="s">
        <v>17</v>
      </c>
      <c r="D40" s="101"/>
      <c r="E40" s="102">
        <f>AVERAGE(ศรช_1!E40,ศรช_2!E40)</f>
        <v>40.058823529411761</v>
      </c>
      <c r="F40" s="103">
        <f>AVERAGE(ศรช_1!F40,ศรช_2!F40)</f>
        <v>9.9705882352941178</v>
      </c>
      <c r="G40" s="103">
        <f>AVERAGE(ศรช_1!G40,ศรช_2!G40)</f>
        <v>2.0294117647058822</v>
      </c>
      <c r="H40" s="104">
        <f>AVERAGE(ศรช_1!H40,ศรช_2!H40)</f>
        <v>13.941176470588236</v>
      </c>
      <c r="I40" s="105">
        <f>AVERAGE(ศรช_1!I40,ศรช_2!I40)</f>
        <v>613.61764705882365</v>
      </c>
      <c r="J40" s="106">
        <f>AVERAGE(ศรช_1!J40,ศรช_2!J40)</f>
        <v>679.61764705882365</v>
      </c>
      <c r="K40" s="102">
        <f>AVERAGE(ศรช_1!K40,ศรช_2!K40)</f>
        <v>41.117647058823536</v>
      </c>
      <c r="L40" s="103">
        <f>AVERAGE(ศรช_1!L40,ศรช_2!L40)</f>
        <v>8.8235294117647065E-2</v>
      </c>
      <c r="M40" s="103">
        <f>AVERAGE(ศรช_1!M40,ศรช_2!M40)</f>
        <v>0.17647058823529413</v>
      </c>
      <c r="N40" s="104">
        <f>AVERAGE(ศรช_1!N40,ศรช_2!N40)</f>
        <v>0</v>
      </c>
      <c r="O40" s="288">
        <f>+O37+O39</f>
        <v>126.05</v>
      </c>
      <c r="P40" s="107">
        <f t="shared" si="2"/>
        <v>167.43235294117648</v>
      </c>
      <c r="Q40" s="106">
        <f t="shared" si="3"/>
        <v>847.05000000000018</v>
      </c>
    </row>
    <row r="41" spans="2:17" s="190" customFormat="1" ht="9.75" customHeight="1" x14ac:dyDescent="0.45">
      <c r="Q41" s="191"/>
    </row>
    <row r="42" spans="2:17" s="190" customFormat="1" ht="18.75" x14ac:dyDescent="0.45">
      <c r="B42" s="192" t="s">
        <v>33</v>
      </c>
      <c r="Q42" s="191"/>
    </row>
  </sheetData>
  <printOptions horizontalCentered="1"/>
  <pageMargins left="0.78740157480314965" right="0.78740157480314965" top="0.78740157480314965" bottom="0.59055118110236227" header="0.51181102362204722" footer="0.51181102362204722"/>
  <pageSetup paperSize="9" scale="69" orientation="landscape" r:id="rId1"/>
  <headerFooter alignWithMargins="0">
    <oddFooter>&amp;L&amp;Z&amp;F&amp;C&amp;D&amp;  at &amp;T&amp;R&amp;A  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Q40"/>
  <sheetViews>
    <sheetView showGridLines="0" zoomScaleSheetLayoutView="100" workbookViewId="0">
      <pane ySplit="10" topLeftCell="A11" activePane="bottomLeft" state="frozen"/>
      <selection activeCell="J37" sqref="J37"/>
      <selection pane="bottomLeft" activeCell="Q16" sqref="Q16"/>
    </sheetView>
  </sheetViews>
  <sheetFormatPr defaultRowHeight="15" customHeight="1" x14ac:dyDescent="0.5"/>
  <cols>
    <col min="1" max="1" width="3.5" style="2" customWidth="1"/>
    <col min="2" max="2" width="30.125" style="2" customWidth="1"/>
    <col min="3" max="4" width="11" style="2" customWidth="1"/>
    <col min="5" max="16" width="8.875" style="2" customWidth="1"/>
    <col min="17" max="17" width="8.875" style="3" customWidth="1"/>
    <col min="18" max="16384" width="9" style="2"/>
  </cols>
  <sheetData>
    <row r="1" spans="2:17" s="4" customFormat="1" ht="21.75" x14ac:dyDescent="0.5">
      <c r="B1" s="227" t="s">
        <v>36</v>
      </c>
      <c r="C1" s="228"/>
      <c r="D1" s="229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</row>
    <row r="2" spans="2:17" s="4" customFormat="1" ht="15" customHeight="1" x14ac:dyDescent="0.5">
      <c r="B2" s="227"/>
      <c r="C2" s="229"/>
      <c r="D2" s="229"/>
      <c r="E2" s="232"/>
      <c r="F2" s="232"/>
      <c r="G2" s="232"/>
      <c r="H2" s="232"/>
      <c r="I2" s="232"/>
      <c r="J2" s="233"/>
      <c r="K2" s="232"/>
      <c r="L2" s="232"/>
      <c r="M2" s="232"/>
      <c r="N2" s="232"/>
      <c r="O2" s="234"/>
      <c r="P2" s="234"/>
      <c r="Q2" s="231"/>
    </row>
    <row r="3" spans="2:17" s="4" customFormat="1" ht="17.100000000000001" customHeight="1" x14ac:dyDescent="0.5">
      <c r="B3" s="235" t="s">
        <v>37</v>
      </c>
      <c r="C3" s="235" t="s">
        <v>0</v>
      </c>
      <c r="D3" s="235" t="s">
        <v>1</v>
      </c>
      <c r="E3" s="236" t="s">
        <v>18</v>
      </c>
      <c r="F3" s="236"/>
      <c r="G3" s="236"/>
      <c r="H3" s="236"/>
      <c r="I3" s="236"/>
      <c r="J3" s="236"/>
      <c r="K3" s="236" t="s">
        <v>19</v>
      </c>
      <c r="L3" s="236"/>
      <c r="M3" s="236"/>
      <c r="N3" s="236"/>
      <c r="O3" s="236"/>
      <c r="P3" s="236"/>
      <c r="Q3" s="237" t="s">
        <v>20</v>
      </c>
    </row>
    <row r="4" spans="2:17" s="4" customFormat="1" ht="17.100000000000001" customHeight="1" x14ac:dyDescent="0.5">
      <c r="B4" s="238"/>
      <c r="C4" s="239" t="s">
        <v>7</v>
      </c>
      <c r="D4" s="239" t="s">
        <v>8</v>
      </c>
      <c r="E4" s="240" t="s">
        <v>21</v>
      </c>
      <c r="F4" s="241" t="s">
        <v>22</v>
      </c>
      <c r="G4" s="241" t="s">
        <v>23</v>
      </c>
      <c r="H4" s="241" t="s">
        <v>35</v>
      </c>
      <c r="I4" s="242" t="s">
        <v>24</v>
      </c>
      <c r="J4" s="240" t="s">
        <v>11</v>
      </c>
      <c r="K4" s="240" t="s">
        <v>21</v>
      </c>
      <c r="L4" s="241" t="s">
        <v>22</v>
      </c>
      <c r="M4" s="241" t="s">
        <v>23</v>
      </c>
      <c r="N4" s="242" t="s">
        <v>35</v>
      </c>
      <c r="O4" s="243" t="s">
        <v>24</v>
      </c>
      <c r="P4" s="240" t="s">
        <v>11</v>
      </c>
      <c r="Q4" s="244" t="s">
        <v>25</v>
      </c>
    </row>
    <row r="5" spans="2:17" s="113" customFormat="1" ht="17.100000000000001" customHeight="1" x14ac:dyDescent="0.5">
      <c r="B5" s="245" t="s">
        <v>38</v>
      </c>
      <c r="C5" s="246" t="s">
        <v>13</v>
      </c>
      <c r="D5" s="246" t="s">
        <v>13</v>
      </c>
      <c r="E5" s="247">
        <v>2749.7647058823522</v>
      </c>
      <c r="F5" s="248">
        <v>1154.294117647059</v>
      </c>
      <c r="G5" s="248">
        <v>1756.0588235294119</v>
      </c>
      <c r="H5" s="249">
        <v>1081.9999999999998</v>
      </c>
      <c r="I5" s="250">
        <v>1042.294117647059</v>
      </c>
      <c r="J5" s="251">
        <v>7784.411764705882</v>
      </c>
      <c r="K5" s="247">
        <v>2715.3529411764707</v>
      </c>
      <c r="L5" s="248">
        <v>440.64705882352945</v>
      </c>
      <c r="M5" s="248">
        <v>242.64705882352939</v>
      </c>
      <c r="N5" s="249">
        <v>0</v>
      </c>
      <c r="O5" s="250">
        <v>0</v>
      </c>
      <c r="P5" s="251">
        <v>3398.6470588235293</v>
      </c>
      <c r="Q5" s="251">
        <v>11183.058823529411</v>
      </c>
    </row>
    <row r="6" spans="2:17" s="113" customFormat="1" ht="17.100000000000001" customHeight="1" x14ac:dyDescent="0.5">
      <c r="B6" s="252"/>
      <c r="C6" s="253"/>
      <c r="D6" s="253" t="s">
        <v>14</v>
      </c>
      <c r="E6" s="254">
        <v>2.4705882352941178</v>
      </c>
      <c r="F6" s="255">
        <v>0</v>
      </c>
      <c r="G6" s="255">
        <v>0</v>
      </c>
      <c r="H6" s="256">
        <v>0</v>
      </c>
      <c r="I6" s="257">
        <v>0</v>
      </c>
      <c r="J6" s="258">
        <v>2.4705882352941178</v>
      </c>
      <c r="K6" s="254">
        <v>6</v>
      </c>
      <c r="L6" s="255">
        <v>0</v>
      </c>
      <c r="M6" s="255">
        <v>0</v>
      </c>
      <c r="N6" s="256">
        <v>0</v>
      </c>
      <c r="O6" s="257">
        <v>0</v>
      </c>
      <c r="P6" s="258">
        <v>6</v>
      </c>
      <c r="Q6" s="258">
        <v>8.4705882352941178</v>
      </c>
    </row>
    <row r="7" spans="2:17" s="113" customFormat="1" ht="17.100000000000001" customHeight="1" x14ac:dyDescent="0.5">
      <c r="B7" s="259"/>
      <c r="C7" s="253"/>
      <c r="D7" s="253" t="s">
        <v>11</v>
      </c>
      <c r="E7" s="254">
        <v>2752.2352941176468</v>
      </c>
      <c r="F7" s="255">
        <v>1154.294117647059</v>
      </c>
      <c r="G7" s="255">
        <v>1756.0588235294119</v>
      </c>
      <c r="H7" s="256">
        <v>1081.9999999999998</v>
      </c>
      <c r="I7" s="257">
        <v>1042.294117647059</v>
      </c>
      <c r="J7" s="258">
        <v>7786.8823529411766</v>
      </c>
      <c r="K7" s="254">
        <v>2721.3529411764707</v>
      </c>
      <c r="L7" s="255">
        <v>440.64705882352945</v>
      </c>
      <c r="M7" s="255">
        <v>242.64705882352939</v>
      </c>
      <c r="N7" s="256">
        <v>0</v>
      </c>
      <c r="O7" s="257">
        <v>0</v>
      </c>
      <c r="P7" s="258">
        <v>3404.6470588235293</v>
      </c>
      <c r="Q7" s="260">
        <v>11191.529411764706</v>
      </c>
    </row>
    <row r="8" spans="2:17" s="113" customFormat="1" ht="17.100000000000001" customHeight="1" x14ac:dyDescent="0.5">
      <c r="B8" s="259"/>
      <c r="C8" s="253" t="s">
        <v>15</v>
      </c>
      <c r="D8" s="253" t="s">
        <v>14</v>
      </c>
      <c r="E8" s="254">
        <v>7.75</v>
      </c>
      <c r="F8" s="255">
        <v>0</v>
      </c>
      <c r="G8" s="255">
        <v>23.25</v>
      </c>
      <c r="H8" s="256">
        <v>0</v>
      </c>
      <c r="I8" s="257">
        <v>0</v>
      </c>
      <c r="J8" s="258">
        <v>31</v>
      </c>
      <c r="K8" s="254">
        <v>29.416666666666668</v>
      </c>
      <c r="L8" s="255">
        <v>0</v>
      </c>
      <c r="M8" s="255">
        <v>84</v>
      </c>
      <c r="N8" s="256">
        <v>0</v>
      </c>
      <c r="O8" s="257">
        <v>89.833333333333329</v>
      </c>
      <c r="P8" s="258">
        <v>203.25</v>
      </c>
      <c r="Q8" s="258">
        <v>234.25</v>
      </c>
    </row>
    <row r="9" spans="2:17" s="113" customFormat="1" ht="17.100000000000001" customHeight="1" x14ac:dyDescent="0.5">
      <c r="B9" s="259"/>
      <c r="C9" s="253"/>
      <c r="D9" s="253" t="s">
        <v>16</v>
      </c>
      <c r="E9" s="254">
        <v>13.950000000000001</v>
      </c>
      <c r="F9" s="255">
        <v>0</v>
      </c>
      <c r="G9" s="255">
        <v>46.5</v>
      </c>
      <c r="H9" s="256">
        <v>0</v>
      </c>
      <c r="I9" s="257">
        <v>0</v>
      </c>
      <c r="J9" s="258">
        <v>60.45</v>
      </c>
      <c r="K9" s="254">
        <v>52.95</v>
      </c>
      <c r="L9" s="255">
        <v>0</v>
      </c>
      <c r="M9" s="255">
        <v>168</v>
      </c>
      <c r="N9" s="256">
        <v>0</v>
      </c>
      <c r="O9" s="257">
        <v>161.69999999999999</v>
      </c>
      <c r="P9" s="258">
        <v>382.65</v>
      </c>
      <c r="Q9" s="258">
        <v>443.09999999999997</v>
      </c>
    </row>
    <row r="10" spans="2:17" s="113" customFormat="1" ht="17.100000000000001" customHeight="1" x14ac:dyDescent="0.5">
      <c r="B10" s="261"/>
      <c r="C10" s="262" t="s">
        <v>17</v>
      </c>
      <c r="D10" s="262"/>
      <c r="E10" s="263">
        <v>2766.1852941176471</v>
      </c>
      <c r="F10" s="264">
        <v>1154.294117647059</v>
      </c>
      <c r="G10" s="264">
        <v>1802.5588235294119</v>
      </c>
      <c r="H10" s="265">
        <v>1081.9999999999998</v>
      </c>
      <c r="I10" s="266">
        <v>1042.294117647059</v>
      </c>
      <c r="J10" s="267">
        <v>7847.3323529411764</v>
      </c>
      <c r="K10" s="263">
        <v>2774.3029411764705</v>
      </c>
      <c r="L10" s="264">
        <v>440.64705882352945</v>
      </c>
      <c r="M10" s="264">
        <v>410.64705882352939</v>
      </c>
      <c r="N10" s="265">
        <v>0</v>
      </c>
      <c r="O10" s="266">
        <v>161.69999999999999</v>
      </c>
      <c r="P10" s="267">
        <v>3787.2970588235294</v>
      </c>
      <c r="Q10" s="267">
        <v>11634.629411764705</v>
      </c>
    </row>
    <row r="11" spans="2:17" s="17" customFormat="1" ht="17.100000000000001" customHeight="1" x14ac:dyDescent="0.5">
      <c r="B11" s="11" t="s">
        <v>26</v>
      </c>
      <c r="C11" s="7" t="s">
        <v>13</v>
      </c>
      <c r="D11" s="7" t="s">
        <v>13</v>
      </c>
      <c r="E11" s="268">
        <v>2583.7058823529405</v>
      </c>
      <c r="F11" s="269">
        <v>263.64705882352956</v>
      </c>
      <c r="G11" s="269">
        <v>269.1764705882353</v>
      </c>
      <c r="H11" s="270">
        <v>191.0588235294118</v>
      </c>
      <c r="I11" s="271">
        <v>268.82352941176475</v>
      </c>
      <c r="J11" s="272">
        <v>3576.411764705882</v>
      </c>
      <c r="K11" s="268">
        <v>2546.8235294117649</v>
      </c>
      <c r="L11" s="269">
        <v>109.82352941176471</v>
      </c>
      <c r="M11" s="269">
        <v>55.235294117647058</v>
      </c>
      <c r="N11" s="270">
        <v>0</v>
      </c>
      <c r="O11" s="271">
        <v>0</v>
      </c>
      <c r="P11" s="10">
        <v>2711.8823529411766</v>
      </c>
      <c r="Q11" s="10">
        <v>6288.2941176470586</v>
      </c>
    </row>
    <row r="12" spans="2:17" s="17" customFormat="1" ht="17.100000000000001" customHeight="1" x14ac:dyDescent="0.5">
      <c r="B12" s="11"/>
      <c r="C12" s="7"/>
      <c r="D12" s="7" t="s">
        <v>14</v>
      </c>
      <c r="E12" s="8">
        <v>2.4705882352941178</v>
      </c>
      <c r="F12" s="9">
        <v>0</v>
      </c>
      <c r="G12" s="9">
        <v>0</v>
      </c>
      <c r="H12" s="27">
        <v>0</v>
      </c>
      <c r="I12" s="43">
        <v>0</v>
      </c>
      <c r="J12" s="10">
        <v>2.4705882352941178</v>
      </c>
      <c r="K12" s="8">
        <v>6</v>
      </c>
      <c r="L12" s="9">
        <v>0</v>
      </c>
      <c r="M12" s="9">
        <v>0</v>
      </c>
      <c r="N12" s="27">
        <v>0</v>
      </c>
      <c r="O12" s="43">
        <v>0</v>
      </c>
      <c r="P12" s="10">
        <v>6</v>
      </c>
      <c r="Q12" s="10">
        <v>8.4705882352941178</v>
      </c>
    </row>
    <row r="13" spans="2:17" s="17" customFormat="1" ht="17.100000000000001" customHeight="1" x14ac:dyDescent="0.5">
      <c r="B13" s="11"/>
      <c r="C13" s="7"/>
      <c r="D13" s="7" t="s">
        <v>11</v>
      </c>
      <c r="E13" s="8">
        <v>2586.1764705882351</v>
      </c>
      <c r="F13" s="9">
        <v>263.64705882352956</v>
      </c>
      <c r="G13" s="9">
        <v>269.1764705882353</v>
      </c>
      <c r="H13" s="27">
        <v>191.0588235294118</v>
      </c>
      <c r="I13" s="43">
        <v>268.82352941176475</v>
      </c>
      <c r="J13" s="10">
        <v>3578.8823529411766</v>
      </c>
      <c r="K13" s="8">
        <v>2552.8235294117649</v>
      </c>
      <c r="L13" s="9">
        <v>109.82352941176471</v>
      </c>
      <c r="M13" s="9">
        <v>55.235294117647058</v>
      </c>
      <c r="N13" s="27">
        <v>0</v>
      </c>
      <c r="O13" s="43">
        <v>0</v>
      </c>
      <c r="P13" s="10">
        <v>2717.8823529411766</v>
      </c>
      <c r="Q13" s="10">
        <v>6296.7647058823532</v>
      </c>
    </row>
    <row r="14" spans="2:17" s="17" customFormat="1" ht="17.100000000000001" customHeight="1" x14ac:dyDescent="0.5">
      <c r="B14" s="11"/>
      <c r="C14" s="7" t="s">
        <v>15</v>
      </c>
      <c r="D14" s="7" t="s">
        <v>14</v>
      </c>
      <c r="E14" s="8">
        <v>7.75</v>
      </c>
      <c r="F14" s="9">
        <v>0</v>
      </c>
      <c r="G14" s="9">
        <v>0</v>
      </c>
      <c r="H14" s="27">
        <v>0</v>
      </c>
      <c r="I14" s="43">
        <v>0</v>
      </c>
      <c r="J14" s="10">
        <v>7.75</v>
      </c>
      <c r="K14" s="285">
        <v>29.416666666666668</v>
      </c>
      <c r="L14" s="9">
        <v>0</v>
      </c>
      <c r="M14" s="9">
        <v>0</v>
      </c>
      <c r="N14" s="27">
        <v>0</v>
      </c>
      <c r="O14" s="43">
        <v>0</v>
      </c>
      <c r="P14" s="10">
        <v>29.416666666666668</v>
      </c>
      <c r="Q14" s="10">
        <v>37.166666666666671</v>
      </c>
    </row>
    <row r="15" spans="2:17" s="17" customFormat="1" ht="17.100000000000001" customHeight="1" x14ac:dyDescent="0.5">
      <c r="B15" s="11"/>
      <c r="C15" s="7"/>
      <c r="D15" s="7" t="s">
        <v>16</v>
      </c>
      <c r="E15" s="8">
        <v>13.950000000000001</v>
      </c>
      <c r="F15" s="9">
        <v>0</v>
      </c>
      <c r="G15" s="9">
        <v>0</v>
      </c>
      <c r="H15" s="27">
        <v>0</v>
      </c>
      <c r="I15" s="43">
        <v>0</v>
      </c>
      <c r="J15" s="10">
        <v>13.950000000000001</v>
      </c>
      <c r="K15" s="285">
        <v>52.95</v>
      </c>
      <c r="L15" s="9">
        <v>0</v>
      </c>
      <c r="M15" s="9">
        <v>0</v>
      </c>
      <c r="N15" s="27">
        <v>0</v>
      </c>
      <c r="O15" s="43">
        <v>0</v>
      </c>
      <c r="P15" s="10">
        <v>52.95</v>
      </c>
      <c r="Q15" s="10">
        <v>66.900000000000006</v>
      </c>
    </row>
    <row r="16" spans="2:17" s="17" customFormat="1" ht="17.100000000000001" customHeight="1" x14ac:dyDescent="0.5">
      <c r="B16" s="12"/>
      <c r="C16" s="13" t="s">
        <v>17</v>
      </c>
      <c r="D16" s="13"/>
      <c r="E16" s="14">
        <v>2600.1264705882354</v>
      </c>
      <c r="F16" s="15">
        <v>263.64705882352956</v>
      </c>
      <c r="G16" s="15">
        <v>269.1764705882353</v>
      </c>
      <c r="H16" s="44">
        <v>191.0588235294118</v>
      </c>
      <c r="I16" s="45">
        <v>268.82352941176475</v>
      </c>
      <c r="J16" s="16">
        <v>3592.8323529411764</v>
      </c>
      <c r="K16" s="286">
        <v>2605.7735294117647</v>
      </c>
      <c r="L16" s="15">
        <v>109.82352941176471</v>
      </c>
      <c r="M16" s="15">
        <v>55.235294117647058</v>
      </c>
      <c r="N16" s="44">
        <v>0</v>
      </c>
      <c r="O16" s="45">
        <v>0</v>
      </c>
      <c r="P16" s="16">
        <v>2770.8323529411764</v>
      </c>
      <c r="Q16" s="273">
        <v>6363.6647058823537</v>
      </c>
    </row>
    <row r="17" spans="2:17" s="17" customFormat="1" ht="17.100000000000001" customHeight="1" x14ac:dyDescent="0.5">
      <c r="B17" s="5" t="s">
        <v>27</v>
      </c>
      <c r="C17" s="24" t="s">
        <v>13</v>
      </c>
      <c r="D17" s="24" t="s">
        <v>13</v>
      </c>
      <c r="E17" s="268">
        <v>122.82352941176471</v>
      </c>
      <c r="F17" s="269">
        <v>872.47058823529414</v>
      </c>
      <c r="G17" s="269">
        <v>354.88235294117646</v>
      </c>
      <c r="H17" s="270">
        <v>215.52941176470586</v>
      </c>
      <c r="I17" s="271">
        <v>134.47058823529412</v>
      </c>
      <c r="J17" s="272">
        <v>1700.1764705882354</v>
      </c>
      <c r="K17" s="268">
        <v>120.88235294117645</v>
      </c>
      <c r="L17" s="269">
        <v>330.82352941176475</v>
      </c>
      <c r="M17" s="269">
        <v>46.235294117647051</v>
      </c>
      <c r="N17" s="270">
        <v>0</v>
      </c>
      <c r="O17" s="271">
        <v>0</v>
      </c>
      <c r="P17" s="110">
        <v>497.94117647058829</v>
      </c>
      <c r="Q17" s="110">
        <v>2198.1176470588234</v>
      </c>
    </row>
    <row r="18" spans="2:17" s="17" customFormat="1" ht="17.100000000000001" customHeight="1" x14ac:dyDescent="0.5">
      <c r="B18" s="11"/>
      <c r="C18" s="7"/>
      <c r="D18" s="7" t="s">
        <v>14</v>
      </c>
      <c r="E18" s="8">
        <v>0</v>
      </c>
      <c r="F18" s="9">
        <v>0</v>
      </c>
      <c r="G18" s="9">
        <v>0</v>
      </c>
      <c r="H18" s="27">
        <v>0</v>
      </c>
      <c r="I18" s="43">
        <v>0</v>
      </c>
      <c r="J18" s="10">
        <v>0</v>
      </c>
      <c r="K18" s="8">
        <v>0</v>
      </c>
      <c r="L18" s="9">
        <v>0</v>
      </c>
      <c r="M18" s="9">
        <v>0</v>
      </c>
      <c r="N18" s="27">
        <v>0</v>
      </c>
      <c r="O18" s="43">
        <v>0</v>
      </c>
      <c r="P18" s="10">
        <v>0</v>
      </c>
      <c r="Q18" s="10">
        <v>0</v>
      </c>
    </row>
    <row r="19" spans="2:17" s="17" customFormat="1" ht="17.100000000000001" customHeight="1" x14ac:dyDescent="0.5">
      <c r="B19" s="11"/>
      <c r="C19" s="7"/>
      <c r="D19" s="7" t="s">
        <v>11</v>
      </c>
      <c r="E19" s="8">
        <v>122.82352941176471</v>
      </c>
      <c r="F19" s="9">
        <v>872.47058823529414</v>
      </c>
      <c r="G19" s="9">
        <v>354.88235294117646</v>
      </c>
      <c r="H19" s="27">
        <v>215.52941176470586</v>
      </c>
      <c r="I19" s="43">
        <v>134.47058823529412</v>
      </c>
      <c r="J19" s="10">
        <v>1700.1764705882354</v>
      </c>
      <c r="K19" s="8">
        <v>120.88235294117645</v>
      </c>
      <c r="L19" s="9">
        <v>330.82352941176475</v>
      </c>
      <c r="M19" s="9">
        <v>46.235294117647051</v>
      </c>
      <c r="N19" s="27">
        <v>0</v>
      </c>
      <c r="O19" s="43">
        <v>0</v>
      </c>
      <c r="P19" s="10">
        <v>497.94117647058829</v>
      </c>
      <c r="Q19" s="10">
        <v>2198.1176470588234</v>
      </c>
    </row>
    <row r="20" spans="2:17" s="17" customFormat="1" ht="17.100000000000001" customHeight="1" x14ac:dyDescent="0.5">
      <c r="B20" s="11"/>
      <c r="C20" s="7" t="s">
        <v>15</v>
      </c>
      <c r="D20" s="7" t="s">
        <v>14</v>
      </c>
      <c r="E20" s="8">
        <v>0</v>
      </c>
      <c r="F20" s="9">
        <v>0</v>
      </c>
      <c r="G20" s="9">
        <v>0</v>
      </c>
      <c r="H20" s="27">
        <v>0</v>
      </c>
      <c r="I20" s="43">
        <v>0</v>
      </c>
      <c r="J20" s="10">
        <v>0</v>
      </c>
      <c r="K20" s="8">
        <v>0</v>
      </c>
      <c r="L20" s="9">
        <v>0</v>
      </c>
      <c r="M20" s="9">
        <v>0</v>
      </c>
      <c r="N20" s="27">
        <v>0</v>
      </c>
      <c r="O20" s="43">
        <v>0</v>
      </c>
      <c r="P20" s="10">
        <v>0</v>
      </c>
      <c r="Q20" s="10">
        <v>0</v>
      </c>
    </row>
    <row r="21" spans="2:17" s="17" customFormat="1" ht="17.100000000000001" customHeight="1" x14ac:dyDescent="0.5">
      <c r="B21" s="11"/>
      <c r="C21" s="7"/>
      <c r="D21" s="7" t="s">
        <v>16</v>
      </c>
      <c r="E21" s="8">
        <v>0</v>
      </c>
      <c r="F21" s="9">
        <v>0</v>
      </c>
      <c r="G21" s="9">
        <v>0</v>
      </c>
      <c r="H21" s="27">
        <v>0</v>
      </c>
      <c r="I21" s="43">
        <v>0</v>
      </c>
      <c r="J21" s="10">
        <v>0</v>
      </c>
      <c r="K21" s="8">
        <v>0</v>
      </c>
      <c r="L21" s="9">
        <v>0</v>
      </c>
      <c r="M21" s="9">
        <v>0</v>
      </c>
      <c r="N21" s="27">
        <v>0</v>
      </c>
      <c r="O21" s="43">
        <v>0</v>
      </c>
      <c r="P21" s="10">
        <v>0</v>
      </c>
      <c r="Q21" s="10">
        <v>0</v>
      </c>
    </row>
    <row r="22" spans="2:17" s="17" customFormat="1" ht="17.100000000000001" customHeight="1" x14ac:dyDescent="0.5">
      <c r="B22" s="12"/>
      <c r="C22" s="13" t="s">
        <v>17</v>
      </c>
      <c r="D22" s="13"/>
      <c r="E22" s="14">
        <v>122.82352941176471</v>
      </c>
      <c r="F22" s="15">
        <v>872.47058823529414</v>
      </c>
      <c r="G22" s="15">
        <v>354.88235294117646</v>
      </c>
      <c r="H22" s="44">
        <v>215.52941176470586</v>
      </c>
      <c r="I22" s="45">
        <v>134.47058823529412</v>
      </c>
      <c r="J22" s="16">
        <v>1700.1764705882354</v>
      </c>
      <c r="K22" s="14">
        <v>120.88235294117645</v>
      </c>
      <c r="L22" s="15">
        <v>330.82352941176475</v>
      </c>
      <c r="M22" s="15">
        <v>46.235294117647051</v>
      </c>
      <c r="N22" s="44">
        <v>0</v>
      </c>
      <c r="O22" s="45">
        <v>0</v>
      </c>
      <c r="P22" s="16">
        <v>497.94117647058829</v>
      </c>
      <c r="Q22" s="16">
        <v>2198.1176470588234</v>
      </c>
    </row>
    <row r="23" spans="2:17" s="17" customFormat="1" ht="17.100000000000001" customHeight="1" x14ac:dyDescent="0.5">
      <c r="B23" s="5" t="s">
        <v>28</v>
      </c>
      <c r="C23" s="24" t="s">
        <v>13</v>
      </c>
      <c r="D23" s="24" t="s">
        <v>13</v>
      </c>
      <c r="E23" s="274">
        <v>0</v>
      </c>
      <c r="F23" s="275">
        <v>0</v>
      </c>
      <c r="G23" s="275">
        <v>1131.4705882352944</v>
      </c>
      <c r="H23" s="276">
        <v>106.23529411764706</v>
      </c>
      <c r="I23" s="277">
        <v>0</v>
      </c>
      <c r="J23" s="278">
        <v>1237.7058823529414</v>
      </c>
      <c r="K23" s="274">
        <v>0</v>
      </c>
      <c r="L23" s="275">
        <v>0</v>
      </c>
      <c r="M23" s="275">
        <v>141.17647058823528</v>
      </c>
      <c r="N23" s="276">
        <v>0</v>
      </c>
      <c r="O23" s="277">
        <v>0</v>
      </c>
      <c r="P23" s="110">
        <v>141.17647058823528</v>
      </c>
      <c r="Q23" s="110">
        <v>1378.8823529411768</v>
      </c>
    </row>
    <row r="24" spans="2:17" s="17" customFormat="1" ht="17.100000000000001" customHeight="1" x14ac:dyDescent="0.5">
      <c r="B24" s="11"/>
      <c r="C24" s="7"/>
      <c r="D24" s="7" t="s">
        <v>14</v>
      </c>
      <c r="E24" s="8">
        <v>0</v>
      </c>
      <c r="F24" s="9">
        <v>0</v>
      </c>
      <c r="G24" s="9">
        <v>0</v>
      </c>
      <c r="H24" s="27">
        <v>0</v>
      </c>
      <c r="I24" s="43">
        <v>0</v>
      </c>
      <c r="J24" s="10">
        <v>0</v>
      </c>
      <c r="K24" s="8">
        <v>0</v>
      </c>
      <c r="L24" s="9">
        <v>0</v>
      </c>
      <c r="M24" s="9">
        <v>0</v>
      </c>
      <c r="N24" s="27">
        <v>0</v>
      </c>
      <c r="O24" s="43">
        <v>0</v>
      </c>
      <c r="P24" s="10">
        <v>0</v>
      </c>
      <c r="Q24" s="10">
        <v>0</v>
      </c>
    </row>
    <row r="25" spans="2:17" s="17" customFormat="1" ht="17.100000000000001" customHeight="1" x14ac:dyDescent="0.5">
      <c r="B25" s="11"/>
      <c r="C25" s="7"/>
      <c r="D25" s="7" t="s">
        <v>11</v>
      </c>
      <c r="E25" s="8">
        <v>0</v>
      </c>
      <c r="F25" s="9">
        <v>0</v>
      </c>
      <c r="G25" s="9">
        <v>1131.4705882352944</v>
      </c>
      <c r="H25" s="27">
        <v>106.23529411764706</v>
      </c>
      <c r="I25" s="43">
        <v>0</v>
      </c>
      <c r="J25" s="10">
        <v>1237.7058823529414</v>
      </c>
      <c r="K25" s="8">
        <v>0</v>
      </c>
      <c r="L25" s="9">
        <v>0</v>
      </c>
      <c r="M25" s="9">
        <v>141.17647058823528</v>
      </c>
      <c r="N25" s="27">
        <v>0</v>
      </c>
      <c r="O25" s="43">
        <v>0</v>
      </c>
      <c r="P25" s="10">
        <v>141.17647058823528</v>
      </c>
      <c r="Q25" s="10">
        <v>1378.8823529411768</v>
      </c>
    </row>
    <row r="26" spans="2:17" s="17" customFormat="1" ht="17.100000000000001" customHeight="1" x14ac:dyDescent="0.5">
      <c r="B26" s="11"/>
      <c r="C26" s="7" t="s">
        <v>15</v>
      </c>
      <c r="D26" s="7" t="s">
        <v>14</v>
      </c>
      <c r="E26" s="8">
        <v>0</v>
      </c>
      <c r="F26" s="9">
        <v>0</v>
      </c>
      <c r="G26" s="9">
        <v>23.25</v>
      </c>
      <c r="H26" s="27">
        <v>0</v>
      </c>
      <c r="I26" s="43">
        <v>0</v>
      </c>
      <c r="J26" s="10">
        <v>23.25</v>
      </c>
      <c r="K26" s="8">
        <v>0</v>
      </c>
      <c r="L26" s="9">
        <v>0</v>
      </c>
      <c r="M26" s="9">
        <v>84</v>
      </c>
      <c r="N26" s="27">
        <v>0</v>
      </c>
      <c r="O26" s="43">
        <v>0</v>
      </c>
      <c r="P26" s="10">
        <v>84</v>
      </c>
      <c r="Q26" s="10">
        <v>107.25</v>
      </c>
    </row>
    <row r="27" spans="2:17" s="17" customFormat="1" ht="17.100000000000001" customHeight="1" x14ac:dyDescent="0.5">
      <c r="B27" s="11"/>
      <c r="C27" s="7"/>
      <c r="D27" s="7" t="s">
        <v>16</v>
      </c>
      <c r="E27" s="8">
        <v>0</v>
      </c>
      <c r="F27" s="9">
        <v>0</v>
      </c>
      <c r="G27" s="9">
        <v>46.5</v>
      </c>
      <c r="H27" s="27">
        <v>0</v>
      </c>
      <c r="I27" s="43">
        <v>0</v>
      </c>
      <c r="J27" s="10">
        <v>46.5</v>
      </c>
      <c r="K27" s="8">
        <v>0</v>
      </c>
      <c r="L27" s="9">
        <v>0</v>
      </c>
      <c r="M27" s="9">
        <v>168</v>
      </c>
      <c r="N27" s="27">
        <v>0</v>
      </c>
      <c r="O27" s="43">
        <v>0</v>
      </c>
      <c r="P27" s="10">
        <v>168</v>
      </c>
      <c r="Q27" s="10">
        <v>214.5</v>
      </c>
    </row>
    <row r="28" spans="2:17" s="17" customFormat="1" ht="17.100000000000001" customHeight="1" x14ac:dyDescent="0.5">
      <c r="B28" s="12"/>
      <c r="C28" s="13" t="s">
        <v>17</v>
      </c>
      <c r="D28" s="13"/>
      <c r="E28" s="14">
        <v>0</v>
      </c>
      <c r="F28" s="15">
        <v>0</v>
      </c>
      <c r="G28" s="15">
        <v>1177.9705882352944</v>
      </c>
      <c r="H28" s="44">
        <v>106.23529411764706</v>
      </c>
      <c r="I28" s="45">
        <v>0</v>
      </c>
      <c r="J28" s="16">
        <v>1284.2058823529414</v>
      </c>
      <c r="K28" s="14">
        <v>0</v>
      </c>
      <c r="L28" s="15">
        <v>0</v>
      </c>
      <c r="M28" s="15">
        <v>309.17647058823525</v>
      </c>
      <c r="N28" s="44">
        <v>0</v>
      </c>
      <c r="O28" s="45">
        <v>0</v>
      </c>
      <c r="P28" s="16">
        <v>309.17647058823525</v>
      </c>
      <c r="Q28" s="16">
        <v>1593.3823529411766</v>
      </c>
    </row>
    <row r="29" spans="2:17" s="17" customFormat="1" ht="17.100000000000001" customHeight="1" x14ac:dyDescent="0.5">
      <c r="B29" s="11" t="s">
        <v>34</v>
      </c>
      <c r="C29" s="7" t="s">
        <v>13</v>
      </c>
      <c r="D29" s="7" t="s">
        <v>13</v>
      </c>
      <c r="E29" s="268">
        <v>0</v>
      </c>
      <c r="F29" s="269">
        <v>0</v>
      </c>
      <c r="G29" s="269">
        <v>0</v>
      </c>
      <c r="H29" s="270">
        <v>549.58823529411745</v>
      </c>
      <c r="I29" s="271">
        <v>0</v>
      </c>
      <c r="J29" s="272">
        <v>549.58823529411745</v>
      </c>
      <c r="K29" s="268">
        <v>0</v>
      </c>
      <c r="L29" s="269">
        <v>0</v>
      </c>
      <c r="M29" s="269">
        <v>0</v>
      </c>
      <c r="N29" s="270">
        <v>0</v>
      </c>
      <c r="O29" s="271">
        <v>0</v>
      </c>
      <c r="P29" s="10">
        <v>0</v>
      </c>
      <c r="Q29" s="10">
        <v>549.58823529411745</v>
      </c>
    </row>
    <row r="30" spans="2:17" s="17" customFormat="1" ht="17.100000000000001" customHeight="1" x14ac:dyDescent="0.5">
      <c r="B30" s="11"/>
      <c r="C30" s="7"/>
      <c r="D30" s="7" t="s">
        <v>14</v>
      </c>
      <c r="E30" s="8">
        <v>0</v>
      </c>
      <c r="F30" s="9">
        <v>0</v>
      </c>
      <c r="G30" s="9">
        <v>0</v>
      </c>
      <c r="H30" s="27">
        <v>0</v>
      </c>
      <c r="I30" s="43">
        <v>0</v>
      </c>
      <c r="J30" s="10">
        <v>0</v>
      </c>
      <c r="K30" s="8">
        <v>0</v>
      </c>
      <c r="L30" s="9">
        <v>0</v>
      </c>
      <c r="M30" s="9">
        <v>0</v>
      </c>
      <c r="N30" s="27">
        <v>0</v>
      </c>
      <c r="O30" s="43">
        <v>0</v>
      </c>
      <c r="P30" s="10">
        <v>0</v>
      </c>
      <c r="Q30" s="10">
        <v>0</v>
      </c>
    </row>
    <row r="31" spans="2:17" s="17" customFormat="1" ht="17.100000000000001" customHeight="1" x14ac:dyDescent="0.5">
      <c r="B31" s="11"/>
      <c r="C31" s="7"/>
      <c r="D31" s="7" t="s">
        <v>11</v>
      </c>
      <c r="E31" s="8">
        <v>0</v>
      </c>
      <c r="F31" s="9">
        <v>0</v>
      </c>
      <c r="G31" s="9">
        <v>0</v>
      </c>
      <c r="H31" s="27">
        <v>549.58823529411745</v>
      </c>
      <c r="I31" s="43">
        <v>0</v>
      </c>
      <c r="J31" s="10">
        <v>549.58823529411745</v>
      </c>
      <c r="K31" s="8">
        <v>0</v>
      </c>
      <c r="L31" s="9">
        <v>0</v>
      </c>
      <c r="M31" s="9">
        <v>0</v>
      </c>
      <c r="N31" s="27">
        <v>0</v>
      </c>
      <c r="O31" s="43">
        <v>0</v>
      </c>
      <c r="P31" s="10">
        <v>0</v>
      </c>
      <c r="Q31" s="10">
        <v>549.58823529411745</v>
      </c>
    </row>
    <row r="32" spans="2:17" s="17" customFormat="1" ht="17.100000000000001" customHeight="1" x14ac:dyDescent="0.5">
      <c r="B32" s="11"/>
      <c r="C32" s="7" t="s">
        <v>15</v>
      </c>
      <c r="D32" s="7" t="s">
        <v>14</v>
      </c>
      <c r="E32" s="8">
        <v>0</v>
      </c>
      <c r="F32" s="9">
        <v>0</v>
      </c>
      <c r="G32" s="9">
        <v>0</v>
      </c>
      <c r="H32" s="27">
        <v>0</v>
      </c>
      <c r="I32" s="43">
        <v>0</v>
      </c>
      <c r="J32" s="10">
        <v>0</v>
      </c>
      <c r="K32" s="8">
        <v>0</v>
      </c>
      <c r="L32" s="9">
        <v>0</v>
      </c>
      <c r="M32" s="9">
        <v>0</v>
      </c>
      <c r="N32" s="27">
        <v>0</v>
      </c>
      <c r="O32" s="43">
        <v>0</v>
      </c>
      <c r="P32" s="10">
        <v>0</v>
      </c>
      <c r="Q32" s="10">
        <v>0</v>
      </c>
    </row>
    <row r="33" spans="2:17" s="17" customFormat="1" ht="17.100000000000001" customHeight="1" x14ac:dyDescent="0.5">
      <c r="B33" s="11"/>
      <c r="C33" s="7"/>
      <c r="D33" s="7" t="s">
        <v>16</v>
      </c>
      <c r="E33" s="8">
        <v>0</v>
      </c>
      <c r="F33" s="9">
        <v>0</v>
      </c>
      <c r="G33" s="9">
        <v>0</v>
      </c>
      <c r="H33" s="27">
        <v>0</v>
      </c>
      <c r="I33" s="43">
        <v>0</v>
      </c>
      <c r="J33" s="10">
        <v>0</v>
      </c>
      <c r="K33" s="8">
        <v>0</v>
      </c>
      <c r="L33" s="9">
        <v>0</v>
      </c>
      <c r="M33" s="9">
        <v>0</v>
      </c>
      <c r="N33" s="27">
        <v>0</v>
      </c>
      <c r="O33" s="43">
        <v>0</v>
      </c>
      <c r="P33" s="10">
        <v>0</v>
      </c>
      <c r="Q33" s="10">
        <v>0</v>
      </c>
    </row>
    <row r="34" spans="2:17" s="17" customFormat="1" ht="17.100000000000001" customHeight="1" x14ac:dyDescent="0.5">
      <c r="B34" s="12"/>
      <c r="C34" s="13" t="s">
        <v>17</v>
      </c>
      <c r="D34" s="13"/>
      <c r="E34" s="14">
        <v>0</v>
      </c>
      <c r="F34" s="15">
        <v>0</v>
      </c>
      <c r="G34" s="15">
        <v>0</v>
      </c>
      <c r="H34" s="44">
        <v>549.58823529411745</v>
      </c>
      <c r="I34" s="45">
        <v>0</v>
      </c>
      <c r="J34" s="16">
        <v>549.58823529411745</v>
      </c>
      <c r="K34" s="14">
        <v>0</v>
      </c>
      <c r="L34" s="15">
        <v>0</v>
      </c>
      <c r="M34" s="15">
        <v>0</v>
      </c>
      <c r="N34" s="44">
        <v>0</v>
      </c>
      <c r="O34" s="45">
        <v>0</v>
      </c>
      <c r="P34" s="16">
        <v>0</v>
      </c>
      <c r="Q34" s="16">
        <v>549.58823529411745</v>
      </c>
    </row>
    <row r="35" spans="2:17" s="17" customFormat="1" ht="17.100000000000001" customHeight="1" x14ac:dyDescent="0.5">
      <c r="B35" s="5" t="s">
        <v>12</v>
      </c>
      <c r="C35" s="24" t="s">
        <v>13</v>
      </c>
      <c r="D35" s="24" t="s">
        <v>13</v>
      </c>
      <c r="E35" s="274">
        <v>43.235294117647058</v>
      </c>
      <c r="F35" s="275">
        <v>18.176470588235293</v>
      </c>
      <c r="G35" s="275">
        <v>0.52941176470588236</v>
      </c>
      <c r="H35" s="276">
        <v>19.588235294117649</v>
      </c>
      <c r="I35" s="277">
        <v>639.00000000000011</v>
      </c>
      <c r="J35" s="278">
        <v>720.52941176470597</v>
      </c>
      <c r="K35" s="274">
        <v>47.647058823529413</v>
      </c>
      <c r="L35" s="275">
        <v>0</v>
      </c>
      <c r="M35" s="275">
        <v>0</v>
      </c>
      <c r="N35" s="276">
        <v>0</v>
      </c>
      <c r="O35" s="277">
        <v>0</v>
      </c>
      <c r="P35" s="110">
        <v>47.647058823529413</v>
      </c>
      <c r="Q35" s="110">
        <v>768.17647058823536</v>
      </c>
    </row>
    <row r="36" spans="2:17" s="17" customFormat="1" ht="17.100000000000001" customHeight="1" x14ac:dyDescent="0.5">
      <c r="B36" s="11"/>
      <c r="C36" s="7"/>
      <c r="D36" s="7" t="s">
        <v>14</v>
      </c>
      <c r="E36" s="8">
        <v>0</v>
      </c>
      <c r="F36" s="9">
        <v>0</v>
      </c>
      <c r="G36" s="9">
        <v>0</v>
      </c>
      <c r="H36" s="27">
        <v>0</v>
      </c>
      <c r="I36" s="43">
        <v>0</v>
      </c>
      <c r="J36" s="10">
        <v>0</v>
      </c>
      <c r="K36" s="8">
        <v>0</v>
      </c>
      <c r="L36" s="9">
        <v>0</v>
      </c>
      <c r="M36" s="9">
        <v>0</v>
      </c>
      <c r="N36" s="27">
        <v>0</v>
      </c>
      <c r="O36" s="43">
        <v>0</v>
      </c>
      <c r="P36" s="10">
        <v>0</v>
      </c>
      <c r="Q36" s="10">
        <v>0</v>
      </c>
    </row>
    <row r="37" spans="2:17" s="17" customFormat="1" ht="17.100000000000001" customHeight="1" x14ac:dyDescent="0.5">
      <c r="B37" s="11"/>
      <c r="C37" s="7"/>
      <c r="D37" s="7" t="s">
        <v>11</v>
      </c>
      <c r="E37" s="8">
        <v>43.235294117647058</v>
      </c>
      <c r="F37" s="9">
        <v>18.176470588235293</v>
      </c>
      <c r="G37" s="9">
        <v>0.52941176470588236</v>
      </c>
      <c r="H37" s="27">
        <v>19.588235294117649</v>
      </c>
      <c r="I37" s="43">
        <v>639.00000000000011</v>
      </c>
      <c r="J37" s="10">
        <v>720.52941176470597</v>
      </c>
      <c r="K37" s="8">
        <v>47.647058823529413</v>
      </c>
      <c r="L37" s="9">
        <v>0</v>
      </c>
      <c r="M37" s="9">
        <v>0</v>
      </c>
      <c r="N37" s="27">
        <v>0</v>
      </c>
      <c r="O37" s="43">
        <v>0</v>
      </c>
      <c r="P37" s="10">
        <v>47.647058823529413</v>
      </c>
      <c r="Q37" s="10">
        <v>768.17647058823536</v>
      </c>
    </row>
    <row r="38" spans="2:17" s="17" customFormat="1" ht="17.100000000000001" customHeight="1" x14ac:dyDescent="0.5">
      <c r="B38" s="11"/>
      <c r="C38" s="7" t="s">
        <v>15</v>
      </c>
      <c r="D38" s="7" t="s">
        <v>14</v>
      </c>
      <c r="E38" s="8">
        <v>0</v>
      </c>
      <c r="F38" s="9">
        <v>0</v>
      </c>
      <c r="G38" s="9">
        <v>0</v>
      </c>
      <c r="H38" s="27">
        <v>0</v>
      </c>
      <c r="I38" s="43">
        <v>0</v>
      </c>
      <c r="J38" s="10">
        <v>0</v>
      </c>
      <c r="K38" s="8">
        <v>0</v>
      </c>
      <c r="L38" s="9">
        <v>0</v>
      </c>
      <c r="M38" s="9">
        <v>0</v>
      </c>
      <c r="N38" s="27">
        <v>0</v>
      </c>
      <c r="O38" s="289">
        <v>89.833333333333329</v>
      </c>
      <c r="P38" s="10">
        <v>89.833333333333329</v>
      </c>
      <c r="Q38" s="10">
        <v>89.833333333333329</v>
      </c>
    </row>
    <row r="39" spans="2:17" s="17" customFormat="1" ht="17.100000000000001" customHeight="1" x14ac:dyDescent="0.5">
      <c r="B39" s="11"/>
      <c r="C39" s="7"/>
      <c r="D39" s="7" t="s">
        <v>16</v>
      </c>
      <c r="E39" s="8">
        <v>0</v>
      </c>
      <c r="F39" s="9">
        <v>0</v>
      </c>
      <c r="G39" s="9">
        <v>0</v>
      </c>
      <c r="H39" s="27">
        <v>0</v>
      </c>
      <c r="I39" s="43">
        <v>0</v>
      </c>
      <c r="J39" s="10">
        <v>0</v>
      </c>
      <c r="K39" s="8">
        <v>0</v>
      </c>
      <c r="L39" s="9">
        <v>0</v>
      </c>
      <c r="M39" s="9">
        <v>0</v>
      </c>
      <c r="N39" s="27">
        <v>0</v>
      </c>
      <c r="O39" s="289">
        <v>161.69999999999999</v>
      </c>
      <c r="P39" s="10">
        <v>161.69999999999999</v>
      </c>
      <c r="Q39" s="10">
        <v>161.69999999999999</v>
      </c>
    </row>
    <row r="40" spans="2:17" s="17" customFormat="1" ht="17.100000000000001" customHeight="1" x14ac:dyDescent="0.5">
      <c r="B40" s="100"/>
      <c r="C40" s="101" t="s">
        <v>17</v>
      </c>
      <c r="D40" s="101"/>
      <c r="E40" s="279">
        <v>43.235294117647058</v>
      </c>
      <c r="F40" s="280">
        <v>18.176470588235293</v>
      </c>
      <c r="G40" s="280">
        <v>0.52941176470588236</v>
      </c>
      <c r="H40" s="281">
        <v>19.588235294117649</v>
      </c>
      <c r="I40" s="282">
        <v>639.00000000000011</v>
      </c>
      <c r="J40" s="283">
        <v>720.52941176470597</v>
      </c>
      <c r="K40" s="279">
        <v>47.647058823529413</v>
      </c>
      <c r="L40" s="280">
        <v>0</v>
      </c>
      <c r="M40" s="280">
        <v>0</v>
      </c>
      <c r="N40" s="281">
        <v>0</v>
      </c>
      <c r="O40" s="290">
        <v>161.69999999999999</v>
      </c>
      <c r="P40" s="283">
        <v>209.34705882352941</v>
      </c>
      <c r="Q40" s="283">
        <v>929.87647058823541</v>
      </c>
    </row>
  </sheetData>
  <printOptions horizontalCentered="1"/>
  <pageMargins left="0.78740157480314965" right="0.78740157480314965" top="0.78740157480314965" bottom="0.59055118110236227" header="0.51181102362204722" footer="0.51181102362204722"/>
  <pageSetup paperSize="9" scale="70" orientation="landscape" r:id="rId1"/>
  <headerFooter alignWithMargins="0">
    <oddFooter>&amp;L&amp;Z&amp;F&amp;C&amp;D&amp;  at &amp;T&amp;R&amp;A  หน้า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Q40"/>
  <sheetViews>
    <sheetView showGridLines="0" zoomScaleSheetLayoutView="100" workbookViewId="0">
      <pane ySplit="10" topLeftCell="A11" activePane="bottomLeft" state="frozen"/>
      <selection activeCell="J37" sqref="J37"/>
      <selection pane="bottomLeft" activeCell="J37" sqref="J37"/>
    </sheetView>
  </sheetViews>
  <sheetFormatPr defaultRowHeight="15" customHeight="1" x14ac:dyDescent="0.5"/>
  <cols>
    <col min="1" max="1" width="3.5" style="2" customWidth="1"/>
    <col min="2" max="2" width="30.125" style="2" customWidth="1"/>
    <col min="3" max="3" width="7" style="2" bestFit="1" customWidth="1"/>
    <col min="4" max="4" width="5.375" style="2" bestFit="1" customWidth="1"/>
    <col min="5" max="16" width="8.875" style="2" customWidth="1"/>
    <col min="17" max="17" width="8.875" style="3" customWidth="1"/>
    <col min="18" max="16384" width="9" style="2"/>
  </cols>
  <sheetData>
    <row r="1" spans="2:17" s="4" customFormat="1" ht="21.75" x14ac:dyDescent="0.5">
      <c r="B1" s="227" t="s">
        <v>39</v>
      </c>
      <c r="C1" s="228"/>
      <c r="D1" s="229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</row>
    <row r="2" spans="2:17" s="4" customFormat="1" ht="9.9499999999999993" customHeight="1" x14ac:dyDescent="0.5">
      <c r="B2" s="227"/>
      <c r="C2" s="229"/>
      <c r="D2" s="229"/>
      <c r="E2" s="232"/>
      <c r="F2" s="232"/>
      <c r="G2" s="232"/>
      <c r="H2" s="232"/>
      <c r="I2" s="232"/>
      <c r="J2" s="233"/>
      <c r="K2" s="232"/>
      <c r="L2" s="232"/>
      <c r="M2" s="232"/>
      <c r="N2" s="232"/>
      <c r="O2" s="234"/>
      <c r="P2" s="234"/>
      <c r="Q2" s="231"/>
    </row>
    <row r="3" spans="2:17" s="4" customFormat="1" ht="17.100000000000001" customHeight="1" x14ac:dyDescent="0.5">
      <c r="B3" s="235" t="s">
        <v>37</v>
      </c>
      <c r="C3" s="235" t="s">
        <v>0</v>
      </c>
      <c r="D3" s="235" t="s">
        <v>1</v>
      </c>
      <c r="E3" s="236" t="s">
        <v>18</v>
      </c>
      <c r="F3" s="236"/>
      <c r="G3" s="236"/>
      <c r="H3" s="236"/>
      <c r="I3" s="236"/>
      <c r="J3" s="236"/>
      <c r="K3" s="236" t="s">
        <v>19</v>
      </c>
      <c r="L3" s="236"/>
      <c r="M3" s="236"/>
      <c r="N3" s="236"/>
      <c r="O3" s="236"/>
      <c r="P3" s="236"/>
      <c r="Q3" s="237" t="s">
        <v>20</v>
      </c>
    </row>
    <row r="4" spans="2:17" s="4" customFormat="1" ht="17.100000000000001" customHeight="1" x14ac:dyDescent="0.5">
      <c r="B4" s="238"/>
      <c r="C4" s="239" t="s">
        <v>7</v>
      </c>
      <c r="D4" s="239" t="s">
        <v>8</v>
      </c>
      <c r="E4" s="240" t="s">
        <v>21</v>
      </c>
      <c r="F4" s="241" t="s">
        <v>22</v>
      </c>
      <c r="G4" s="241" t="s">
        <v>23</v>
      </c>
      <c r="H4" s="241" t="s">
        <v>35</v>
      </c>
      <c r="I4" s="242" t="s">
        <v>24</v>
      </c>
      <c r="J4" s="240" t="s">
        <v>11</v>
      </c>
      <c r="K4" s="240" t="s">
        <v>21</v>
      </c>
      <c r="L4" s="241" t="s">
        <v>22</v>
      </c>
      <c r="M4" s="241" t="s">
        <v>23</v>
      </c>
      <c r="N4" s="242" t="s">
        <v>35</v>
      </c>
      <c r="O4" s="243" t="s">
        <v>24</v>
      </c>
      <c r="P4" s="240" t="s">
        <v>11</v>
      </c>
      <c r="Q4" s="244" t="s">
        <v>25</v>
      </c>
    </row>
    <row r="5" spans="2:17" s="113" customFormat="1" ht="17.100000000000001" customHeight="1" x14ac:dyDescent="0.5">
      <c r="B5" s="245" t="s">
        <v>38</v>
      </c>
      <c r="C5" s="246" t="s">
        <v>13</v>
      </c>
      <c r="D5" s="246" t="s">
        <v>13</v>
      </c>
      <c r="E5" s="247">
        <v>2573.6470588235293</v>
      </c>
      <c r="F5" s="248">
        <v>1140.3529411764705</v>
      </c>
      <c r="G5" s="248">
        <v>509.88235294117652</v>
      </c>
      <c r="H5" s="249">
        <v>986.11764705882365</v>
      </c>
      <c r="I5" s="250">
        <v>1004.8823529411766</v>
      </c>
      <c r="J5" s="251">
        <v>6214.8823529411775</v>
      </c>
      <c r="K5" s="247">
        <v>2590.2352941176464</v>
      </c>
      <c r="L5" s="248">
        <v>388.05882352941171</v>
      </c>
      <c r="M5" s="248">
        <v>98.647058823529434</v>
      </c>
      <c r="N5" s="249">
        <v>0</v>
      </c>
      <c r="O5" s="250">
        <v>0</v>
      </c>
      <c r="P5" s="251">
        <v>3076.9411764705878</v>
      </c>
      <c r="Q5" s="251">
        <v>9291.8235294117658</v>
      </c>
    </row>
    <row r="6" spans="2:17" s="113" customFormat="1" ht="17.100000000000001" customHeight="1" x14ac:dyDescent="0.5">
      <c r="B6" s="252"/>
      <c r="C6" s="253"/>
      <c r="D6" s="253" t="s">
        <v>14</v>
      </c>
      <c r="E6" s="254">
        <v>0</v>
      </c>
      <c r="F6" s="255">
        <v>0</v>
      </c>
      <c r="G6" s="255">
        <v>0</v>
      </c>
      <c r="H6" s="256">
        <v>0</v>
      </c>
      <c r="I6" s="257">
        <v>0</v>
      </c>
      <c r="J6" s="258">
        <v>0</v>
      </c>
      <c r="K6" s="254">
        <v>0</v>
      </c>
      <c r="L6" s="255">
        <v>0</v>
      </c>
      <c r="M6" s="255">
        <v>0</v>
      </c>
      <c r="N6" s="256">
        <v>0</v>
      </c>
      <c r="O6" s="257">
        <v>0</v>
      </c>
      <c r="P6" s="258">
        <v>0</v>
      </c>
      <c r="Q6" s="258">
        <v>0</v>
      </c>
    </row>
    <row r="7" spans="2:17" s="113" customFormat="1" ht="17.100000000000001" customHeight="1" x14ac:dyDescent="0.5">
      <c r="B7" s="259"/>
      <c r="C7" s="253"/>
      <c r="D7" s="253" t="s">
        <v>11</v>
      </c>
      <c r="E7" s="254">
        <v>2573.6470588235293</v>
      </c>
      <c r="F7" s="255">
        <v>1140.3529411764705</v>
      </c>
      <c r="G7" s="255">
        <v>509.88235294117652</v>
      </c>
      <c r="H7" s="256">
        <v>986.11764705882365</v>
      </c>
      <c r="I7" s="257">
        <v>1004.8823529411766</v>
      </c>
      <c r="J7" s="258">
        <v>6214.8823529411775</v>
      </c>
      <c r="K7" s="254">
        <v>2590.2352941176464</v>
      </c>
      <c r="L7" s="255">
        <v>388.05882352941171</v>
      </c>
      <c r="M7" s="255">
        <v>98.647058823529434</v>
      </c>
      <c r="N7" s="256">
        <v>0</v>
      </c>
      <c r="O7" s="257">
        <v>0</v>
      </c>
      <c r="P7" s="258">
        <v>3076.9411764705878</v>
      </c>
      <c r="Q7" s="260">
        <v>9291.8235294117658</v>
      </c>
    </row>
    <row r="8" spans="2:17" s="113" customFormat="1" ht="17.100000000000001" customHeight="1" x14ac:dyDescent="0.5">
      <c r="B8" s="259"/>
      <c r="C8" s="253" t="s">
        <v>15</v>
      </c>
      <c r="D8" s="253" t="s">
        <v>14</v>
      </c>
      <c r="E8" s="254">
        <v>9.25</v>
      </c>
      <c r="F8" s="255">
        <v>0</v>
      </c>
      <c r="G8" s="255">
        <v>15.333333333333332</v>
      </c>
      <c r="H8" s="256">
        <v>0</v>
      </c>
      <c r="I8" s="257">
        <v>0</v>
      </c>
      <c r="J8" s="258">
        <v>24.583333333333332</v>
      </c>
      <c r="K8" s="254">
        <v>51.666666666666671</v>
      </c>
      <c r="L8" s="255">
        <v>0</v>
      </c>
      <c r="M8" s="255">
        <v>69.5</v>
      </c>
      <c r="N8" s="256">
        <v>0</v>
      </c>
      <c r="O8" s="257">
        <v>120</v>
      </c>
      <c r="P8" s="258">
        <v>241.16666666666669</v>
      </c>
      <c r="Q8" s="258">
        <v>265.75</v>
      </c>
    </row>
    <row r="9" spans="2:17" s="113" customFormat="1" ht="17.100000000000001" customHeight="1" x14ac:dyDescent="0.5">
      <c r="B9" s="259"/>
      <c r="C9" s="253"/>
      <c r="D9" s="253" t="s">
        <v>16</v>
      </c>
      <c r="E9" s="254">
        <v>16.650000000000002</v>
      </c>
      <c r="F9" s="255">
        <v>0</v>
      </c>
      <c r="G9" s="255">
        <v>30.666666666666664</v>
      </c>
      <c r="H9" s="256">
        <v>0</v>
      </c>
      <c r="I9" s="257">
        <v>0</v>
      </c>
      <c r="J9" s="258">
        <v>47.316666666666663</v>
      </c>
      <c r="K9" s="254">
        <v>93.000000000000014</v>
      </c>
      <c r="L9" s="255">
        <v>0</v>
      </c>
      <c r="M9" s="255">
        <v>139</v>
      </c>
      <c r="N9" s="256">
        <v>0</v>
      </c>
      <c r="O9" s="257">
        <v>216</v>
      </c>
      <c r="P9" s="258">
        <v>448</v>
      </c>
      <c r="Q9" s="258">
        <v>495.31666666666666</v>
      </c>
    </row>
    <row r="10" spans="2:17" s="113" customFormat="1" ht="17.100000000000001" customHeight="1" x14ac:dyDescent="0.5">
      <c r="B10" s="261"/>
      <c r="C10" s="262" t="s">
        <v>17</v>
      </c>
      <c r="D10" s="262"/>
      <c r="E10" s="263">
        <v>2590.2970588235294</v>
      </c>
      <c r="F10" s="264">
        <v>1140.3529411764705</v>
      </c>
      <c r="G10" s="264">
        <v>540.54901960784309</v>
      </c>
      <c r="H10" s="265">
        <v>986.11764705882365</v>
      </c>
      <c r="I10" s="266">
        <v>1004.8823529411766</v>
      </c>
      <c r="J10" s="267">
        <v>6262.1990196078432</v>
      </c>
      <c r="K10" s="263">
        <v>2683.2352941176464</v>
      </c>
      <c r="L10" s="264">
        <v>388.05882352941171</v>
      </c>
      <c r="M10" s="264">
        <v>237.64705882352942</v>
      </c>
      <c r="N10" s="265">
        <v>0</v>
      </c>
      <c r="O10" s="266">
        <v>216</v>
      </c>
      <c r="P10" s="267">
        <v>3524.9411764705878</v>
      </c>
      <c r="Q10" s="267">
        <v>9787.1401960784351</v>
      </c>
    </row>
    <row r="11" spans="2:17" s="17" customFormat="1" ht="17.100000000000001" customHeight="1" x14ac:dyDescent="0.5">
      <c r="B11" s="11" t="s">
        <v>26</v>
      </c>
      <c r="C11" s="7" t="s">
        <v>13</v>
      </c>
      <c r="D11" s="7" t="s">
        <v>13</v>
      </c>
      <c r="E11" s="268">
        <v>2399.6470588235293</v>
      </c>
      <c r="F11" s="269">
        <v>249.88235294117641</v>
      </c>
      <c r="G11" s="269">
        <v>73.588235294117709</v>
      </c>
      <c r="H11" s="270">
        <v>108.7058823529412</v>
      </c>
      <c r="I11" s="271">
        <v>389.64705882352945</v>
      </c>
      <c r="J11" s="272">
        <v>3221.4705882352946</v>
      </c>
      <c r="K11" s="268">
        <v>2419.8823529411761</v>
      </c>
      <c r="L11" s="269">
        <v>74.176470588235318</v>
      </c>
      <c r="M11" s="269">
        <v>4.7647058823529411</v>
      </c>
      <c r="N11" s="270">
        <v>0</v>
      </c>
      <c r="O11" s="271">
        <v>0</v>
      </c>
      <c r="P11" s="10">
        <v>2498.8235294117644</v>
      </c>
      <c r="Q11" s="10">
        <v>5720.2941176470604</v>
      </c>
    </row>
    <row r="12" spans="2:17" s="17" customFormat="1" ht="17.100000000000001" customHeight="1" x14ac:dyDescent="0.5">
      <c r="B12" s="11"/>
      <c r="C12" s="7"/>
      <c r="D12" s="7" t="s">
        <v>14</v>
      </c>
      <c r="E12" s="8">
        <v>0</v>
      </c>
      <c r="F12" s="9">
        <v>0</v>
      </c>
      <c r="G12" s="9">
        <v>0</v>
      </c>
      <c r="H12" s="27">
        <v>0</v>
      </c>
      <c r="I12" s="43">
        <v>0</v>
      </c>
      <c r="J12" s="10">
        <v>0</v>
      </c>
      <c r="K12" s="8">
        <v>0</v>
      </c>
      <c r="L12" s="9">
        <v>0</v>
      </c>
      <c r="M12" s="9">
        <v>0</v>
      </c>
      <c r="N12" s="27">
        <v>0</v>
      </c>
      <c r="O12" s="43">
        <v>0</v>
      </c>
      <c r="P12" s="10">
        <v>0</v>
      </c>
      <c r="Q12" s="10">
        <v>0</v>
      </c>
    </row>
    <row r="13" spans="2:17" s="17" customFormat="1" ht="17.100000000000001" customHeight="1" x14ac:dyDescent="0.5">
      <c r="B13" s="11"/>
      <c r="C13" s="7"/>
      <c r="D13" s="7" t="s">
        <v>11</v>
      </c>
      <c r="E13" s="8">
        <v>2399.6470588235293</v>
      </c>
      <c r="F13" s="9">
        <v>249.88235294117641</v>
      </c>
      <c r="G13" s="9">
        <v>73.588235294117709</v>
      </c>
      <c r="H13" s="27">
        <v>108.7058823529412</v>
      </c>
      <c r="I13" s="43">
        <v>389.64705882352945</v>
      </c>
      <c r="J13" s="10">
        <v>3221.4705882352946</v>
      </c>
      <c r="K13" s="8">
        <v>2419.8823529411761</v>
      </c>
      <c r="L13" s="9">
        <v>74.176470588235318</v>
      </c>
      <c r="M13" s="9">
        <v>4.7647058823529411</v>
      </c>
      <c r="N13" s="27">
        <v>0</v>
      </c>
      <c r="O13" s="43">
        <v>0</v>
      </c>
      <c r="P13" s="10">
        <v>2498.8235294117644</v>
      </c>
      <c r="Q13" s="10">
        <v>5720.2941176470604</v>
      </c>
    </row>
    <row r="14" spans="2:17" s="17" customFormat="1" ht="17.100000000000001" customHeight="1" x14ac:dyDescent="0.5">
      <c r="B14" s="11"/>
      <c r="C14" s="7" t="s">
        <v>15</v>
      </c>
      <c r="D14" s="7" t="s">
        <v>14</v>
      </c>
      <c r="E14" s="8">
        <v>9.25</v>
      </c>
      <c r="F14" s="9">
        <v>0</v>
      </c>
      <c r="G14" s="9">
        <v>0</v>
      </c>
      <c r="H14" s="27">
        <v>0</v>
      </c>
      <c r="I14" s="43">
        <v>0</v>
      </c>
      <c r="J14" s="10">
        <v>9.25</v>
      </c>
      <c r="K14" s="285">
        <v>51.666666666666671</v>
      </c>
      <c r="L14" s="9">
        <v>0</v>
      </c>
      <c r="M14" s="9">
        <v>0</v>
      </c>
      <c r="N14" s="27">
        <v>0</v>
      </c>
      <c r="O14" s="43">
        <v>0</v>
      </c>
      <c r="P14" s="10">
        <v>51.666666666666671</v>
      </c>
      <c r="Q14" s="10">
        <v>60.916666666666671</v>
      </c>
    </row>
    <row r="15" spans="2:17" s="17" customFormat="1" ht="17.100000000000001" customHeight="1" x14ac:dyDescent="0.5">
      <c r="B15" s="11"/>
      <c r="C15" s="7"/>
      <c r="D15" s="7" t="s">
        <v>16</v>
      </c>
      <c r="E15" s="8">
        <v>16.650000000000002</v>
      </c>
      <c r="F15" s="9">
        <v>0</v>
      </c>
      <c r="G15" s="9">
        <v>0</v>
      </c>
      <c r="H15" s="27">
        <v>0</v>
      </c>
      <c r="I15" s="43">
        <v>0</v>
      </c>
      <c r="J15" s="10">
        <v>16.650000000000002</v>
      </c>
      <c r="K15" s="285">
        <v>93.000000000000014</v>
      </c>
      <c r="L15" s="9">
        <v>0</v>
      </c>
      <c r="M15" s="9">
        <v>0</v>
      </c>
      <c r="N15" s="27">
        <v>0</v>
      </c>
      <c r="O15" s="43">
        <v>0</v>
      </c>
      <c r="P15" s="10">
        <v>93.000000000000014</v>
      </c>
      <c r="Q15" s="10">
        <v>109.65000000000002</v>
      </c>
    </row>
    <row r="16" spans="2:17" s="17" customFormat="1" ht="17.100000000000001" customHeight="1" x14ac:dyDescent="0.5">
      <c r="B16" s="12"/>
      <c r="C16" s="13" t="s">
        <v>17</v>
      </c>
      <c r="D16" s="13"/>
      <c r="E16" s="14">
        <v>2416.2970588235294</v>
      </c>
      <c r="F16" s="15">
        <v>249.88235294117641</v>
      </c>
      <c r="G16" s="15">
        <v>73.588235294117709</v>
      </c>
      <c r="H16" s="44">
        <v>108.7058823529412</v>
      </c>
      <c r="I16" s="45">
        <v>389.64705882352945</v>
      </c>
      <c r="J16" s="16">
        <v>3238.1205882352947</v>
      </c>
      <c r="K16" s="286">
        <v>2512.8823529411761</v>
      </c>
      <c r="L16" s="15">
        <v>74.176470588235318</v>
      </c>
      <c r="M16" s="15">
        <v>4.7647058823529411</v>
      </c>
      <c r="N16" s="44">
        <v>0</v>
      </c>
      <c r="O16" s="45">
        <v>0</v>
      </c>
      <c r="P16" s="16">
        <v>2591.8235294117644</v>
      </c>
      <c r="Q16" s="273">
        <v>5829.94411764706</v>
      </c>
    </row>
    <row r="17" spans="2:17" s="17" customFormat="1" ht="17.100000000000001" customHeight="1" x14ac:dyDescent="0.5">
      <c r="B17" s="5" t="s">
        <v>27</v>
      </c>
      <c r="C17" s="24" t="s">
        <v>13</v>
      </c>
      <c r="D17" s="24" t="s">
        <v>13</v>
      </c>
      <c r="E17" s="268">
        <v>137.11764705882354</v>
      </c>
      <c r="F17" s="269">
        <v>888.7058823529411</v>
      </c>
      <c r="G17" s="269">
        <v>68.705882352941174</v>
      </c>
      <c r="H17" s="270">
        <v>191.52941176470588</v>
      </c>
      <c r="I17" s="271">
        <v>26.999999999999996</v>
      </c>
      <c r="J17" s="272">
        <v>1313.0588235294117</v>
      </c>
      <c r="K17" s="268">
        <v>135.76470588235293</v>
      </c>
      <c r="L17" s="269">
        <v>313.7058823529411</v>
      </c>
      <c r="M17" s="269">
        <v>0.70588235294117652</v>
      </c>
      <c r="N17" s="270">
        <v>0</v>
      </c>
      <c r="O17" s="271">
        <v>0</v>
      </c>
      <c r="P17" s="110">
        <v>450.17647058823519</v>
      </c>
      <c r="Q17" s="110">
        <v>1763.2352941176468</v>
      </c>
    </row>
    <row r="18" spans="2:17" s="17" customFormat="1" ht="17.100000000000001" customHeight="1" x14ac:dyDescent="0.5">
      <c r="B18" s="11"/>
      <c r="C18" s="7"/>
      <c r="D18" s="7" t="s">
        <v>14</v>
      </c>
      <c r="E18" s="8">
        <v>0</v>
      </c>
      <c r="F18" s="9">
        <v>0</v>
      </c>
      <c r="G18" s="9">
        <v>0</v>
      </c>
      <c r="H18" s="27">
        <v>0</v>
      </c>
      <c r="I18" s="43">
        <v>0</v>
      </c>
      <c r="J18" s="10">
        <v>0</v>
      </c>
      <c r="K18" s="8">
        <v>0</v>
      </c>
      <c r="L18" s="9">
        <v>0</v>
      </c>
      <c r="M18" s="9">
        <v>0</v>
      </c>
      <c r="N18" s="27">
        <v>0</v>
      </c>
      <c r="O18" s="43">
        <v>0</v>
      </c>
      <c r="P18" s="10">
        <v>0</v>
      </c>
      <c r="Q18" s="10">
        <v>0</v>
      </c>
    </row>
    <row r="19" spans="2:17" s="17" customFormat="1" ht="17.100000000000001" customHeight="1" x14ac:dyDescent="0.5">
      <c r="B19" s="11"/>
      <c r="C19" s="7"/>
      <c r="D19" s="7" t="s">
        <v>11</v>
      </c>
      <c r="E19" s="8">
        <v>137.11764705882354</v>
      </c>
      <c r="F19" s="9">
        <v>888.7058823529411</v>
      </c>
      <c r="G19" s="9">
        <v>68.705882352941174</v>
      </c>
      <c r="H19" s="27">
        <v>191.52941176470588</v>
      </c>
      <c r="I19" s="43">
        <v>26.999999999999996</v>
      </c>
      <c r="J19" s="10">
        <v>1313.0588235294117</v>
      </c>
      <c r="K19" s="8">
        <v>135.76470588235293</v>
      </c>
      <c r="L19" s="9">
        <v>313.7058823529411</v>
      </c>
      <c r="M19" s="9">
        <v>0.70588235294117652</v>
      </c>
      <c r="N19" s="27">
        <v>0</v>
      </c>
      <c r="O19" s="43">
        <v>0</v>
      </c>
      <c r="P19" s="10">
        <v>450.17647058823519</v>
      </c>
      <c r="Q19" s="10">
        <v>1763.2352941176468</v>
      </c>
    </row>
    <row r="20" spans="2:17" s="17" customFormat="1" ht="17.100000000000001" customHeight="1" x14ac:dyDescent="0.5">
      <c r="B20" s="11"/>
      <c r="C20" s="7" t="s">
        <v>15</v>
      </c>
      <c r="D20" s="7" t="s">
        <v>14</v>
      </c>
      <c r="E20" s="8">
        <v>0</v>
      </c>
      <c r="F20" s="9">
        <v>0</v>
      </c>
      <c r="G20" s="9">
        <v>0</v>
      </c>
      <c r="H20" s="27">
        <v>0</v>
      </c>
      <c r="I20" s="43">
        <v>0</v>
      </c>
      <c r="J20" s="10">
        <v>0</v>
      </c>
      <c r="K20" s="8">
        <v>0</v>
      </c>
      <c r="L20" s="9">
        <v>0</v>
      </c>
      <c r="M20" s="9">
        <v>0</v>
      </c>
      <c r="N20" s="27">
        <v>0</v>
      </c>
      <c r="O20" s="43">
        <v>0</v>
      </c>
      <c r="P20" s="10">
        <v>0</v>
      </c>
      <c r="Q20" s="10">
        <v>0</v>
      </c>
    </row>
    <row r="21" spans="2:17" s="17" customFormat="1" ht="17.100000000000001" customHeight="1" x14ac:dyDescent="0.5">
      <c r="B21" s="11"/>
      <c r="C21" s="7"/>
      <c r="D21" s="7" t="s">
        <v>16</v>
      </c>
      <c r="E21" s="8">
        <v>0</v>
      </c>
      <c r="F21" s="9">
        <v>0</v>
      </c>
      <c r="G21" s="9">
        <v>0</v>
      </c>
      <c r="H21" s="27">
        <v>0</v>
      </c>
      <c r="I21" s="43">
        <v>0</v>
      </c>
      <c r="J21" s="10">
        <v>0</v>
      </c>
      <c r="K21" s="8">
        <v>0</v>
      </c>
      <c r="L21" s="9">
        <v>0</v>
      </c>
      <c r="M21" s="9">
        <v>0</v>
      </c>
      <c r="N21" s="27">
        <v>0</v>
      </c>
      <c r="O21" s="43">
        <v>0</v>
      </c>
      <c r="P21" s="10">
        <v>0</v>
      </c>
      <c r="Q21" s="10">
        <v>0</v>
      </c>
    </row>
    <row r="22" spans="2:17" s="17" customFormat="1" ht="17.100000000000001" customHeight="1" x14ac:dyDescent="0.5">
      <c r="B22" s="12"/>
      <c r="C22" s="13" t="s">
        <v>17</v>
      </c>
      <c r="D22" s="13"/>
      <c r="E22" s="14">
        <v>137.11764705882354</v>
      </c>
      <c r="F22" s="15">
        <v>888.7058823529411</v>
      </c>
      <c r="G22" s="15">
        <v>68.705882352941174</v>
      </c>
      <c r="H22" s="44">
        <v>191.52941176470588</v>
      </c>
      <c r="I22" s="45">
        <v>26.999999999999996</v>
      </c>
      <c r="J22" s="16">
        <v>1313.0588235294117</v>
      </c>
      <c r="K22" s="14">
        <v>135.76470588235293</v>
      </c>
      <c r="L22" s="15">
        <v>313.7058823529411</v>
      </c>
      <c r="M22" s="15">
        <v>0.70588235294117652</v>
      </c>
      <c r="N22" s="44">
        <v>0</v>
      </c>
      <c r="O22" s="45">
        <v>0</v>
      </c>
      <c r="P22" s="16">
        <v>450.17647058823519</v>
      </c>
      <c r="Q22" s="16">
        <v>1763.2352941176468</v>
      </c>
    </row>
    <row r="23" spans="2:17" s="17" customFormat="1" ht="17.100000000000001" customHeight="1" x14ac:dyDescent="0.5">
      <c r="B23" s="5" t="s">
        <v>28</v>
      </c>
      <c r="C23" s="24" t="s">
        <v>13</v>
      </c>
      <c r="D23" s="24" t="s">
        <v>13</v>
      </c>
      <c r="E23" s="274">
        <v>0</v>
      </c>
      <c r="F23" s="275">
        <v>0</v>
      </c>
      <c r="G23" s="275">
        <v>364.05882352941177</v>
      </c>
      <c r="H23" s="276">
        <v>90.529411764705884</v>
      </c>
      <c r="I23" s="277">
        <v>0</v>
      </c>
      <c r="J23" s="278">
        <v>454.58823529411768</v>
      </c>
      <c r="K23" s="274">
        <v>0</v>
      </c>
      <c r="L23" s="275">
        <v>0</v>
      </c>
      <c r="M23" s="275">
        <v>92.823529411764724</v>
      </c>
      <c r="N23" s="276">
        <v>0</v>
      </c>
      <c r="O23" s="277">
        <v>0</v>
      </c>
      <c r="P23" s="110">
        <v>92.823529411764724</v>
      </c>
      <c r="Q23" s="110">
        <v>547.41176470588243</v>
      </c>
    </row>
    <row r="24" spans="2:17" s="17" customFormat="1" ht="17.100000000000001" customHeight="1" x14ac:dyDescent="0.5">
      <c r="B24" s="11"/>
      <c r="C24" s="7"/>
      <c r="D24" s="7" t="s">
        <v>14</v>
      </c>
      <c r="E24" s="8">
        <v>0</v>
      </c>
      <c r="F24" s="9">
        <v>0</v>
      </c>
      <c r="G24" s="9">
        <v>0</v>
      </c>
      <c r="H24" s="27">
        <v>0</v>
      </c>
      <c r="I24" s="43">
        <v>0</v>
      </c>
      <c r="J24" s="10">
        <v>0</v>
      </c>
      <c r="K24" s="8">
        <v>0</v>
      </c>
      <c r="L24" s="9">
        <v>0</v>
      </c>
      <c r="M24" s="9">
        <v>0</v>
      </c>
      <c r="N24" s="27">
        <v>0</v>
      </c>
      <c r="O24" s="43">
        <v>0</v>
      </c>
      <c r="P24" s="10">
        <v>0</v>
      </c>
      <c r="Q24" s="10">
        <v>0</v>
      </c>
    </row>
    <row r="25" spans="2:17" s="17" customFormat="1" ht="17.100000000000001" customHeight="1" x14ac:dyDescent="0.5">
      <c r="B25" s="11"/>
      <c r="C25" s="7"/>
      <c r="D25" s="7" t="s">
        <v>11</v>
      </c>
      <c r="E25" s="8">
        <v>0</v>
      </c>
      <c r="F25" s="9">
        <v>0</v>
      </c>
      <c r="G25" s="9">
        <v>364.05882352941177</v>
      </c>
      <c r="H25" s="27">
        <v>90.529411764705884</v>
      </c>
      <c r="I25" s="43">
        <v>0</v>
      </c>
      <c r="J25" s="10">
        <v>454.58823529411768</v>
      </c>
      <c r="K25" s="8">
        <v>0</v>
      </c>
      <c r="L25" s="9">
        <v>0</v>
      </c>
      <c r="M25" s="9">
        <v>92.823529411764724</v>
      </c>
      <c r="N25" s="27">
        <v>0</v>
      </c>
      <c r="O25" s="43">
        <v>0</v>
      </c>
      <c r="P25" s="10">
        <v>92.823529411764724</v>
      </c>
      <c r="Q25" s="10">
        <v>547.41176470588243</v>
      </c>
    </row>
    <row r="26" spans="2:17" s="17" customFormat="1" ht="17.100000000000001" customHeight="1" x14ac:dyDescent="0.5">
      <c r="B26" s="11"/>
      <c r="C26" s="7" t="s">
        <v>15</v>
      </c>
      <c r="D26" s="7" t="s">
        <v>14</v>
      </c>
      <c r="E26" s="8">
        <v>0</v>
      </c>
      <c r="F26" s="9">
        <v>0</v>
      </c>
      <c r="G26" s="9">
        <v>15.333333333333332</v>
      </c>
      <c r="H26" s="27">
        <v>0</v>
      </c>
      <c r="I26" s="43">
        <v>0</v>
      </c>
      <c r="J26" s="10">
        <v>15.333333333333332</v>
      </c>
      <c r="K26" s="8">
        <v>0</v>
      </c>
      <c r="L26" s="9">
        <v>0</v>
      </c>
      <c r="M26" s="9">
        <v>69.5</v>
      </c>
      <c r="N26" s="27">
        <v>0</v>
      </c>
      <c r="O26" s="43">
        <v>0</v>
      </c>
      <c r="P26" s="10">
        <v>69.5</v>
      </c>
      <c r="Q26" s="10">
        <v>84.833333333333329</v>
      </c>
    </row>
    <row r="27" spans="2:17" s="17" customFormat="1" ht="17.100000000000001" customHeight="1" x14ac:dyDescent="0.5">
      <c r="B27" s="11"/>
      <c r="C27" s="7"/>
      <c r="D27" s="7" t="s">
        <v>16</v>
      </c>
      <c r="E27" s="8">
        <v>0</v>
      </c>
      <c r="F27" s="9">
        <v>0</v>
      </c>
      <c r="G27" s="9">
        <v>30.666666666666664</v>
      </c>
      <c r="H27" s="27">
        <v>0</v>
      </c>
      <c r="I27" s="43">
        <v>0</v>
      </c>
      <c r="J27" s="10">
        <v>30.666666666666664</v>
      </c>
      <c r="K27" s="8">
        <v>0</v>
      </c>
      <c r="L27" s="9">
        <v>0</v>
      </c>
      <c r="M27" s="9">
        <v>139</v>
      </c>
      <c r="N27" s="27">
        <v>0</v>
      </c>
      <c r="O27" s="43">
        <v>0</v>
      </c>
      <c r="P27" s="10">
        <v>139</v>
      </c>
      <c r="Q27" s="10">
        <v>169.66666666666666</v>
      </c>
    </row>
    <row r="28" spans="2:17" s="17" customFormat="1" ht="17.100000000000001" customHeight="1" x14ac:dyDescent="0.5">
      <c r="B28" s="12"/>
      <c r="C28" s="13" t="s">
        <v>17</v>
      </c>
      <c r="D28" s="13"/>
      <c r="E28" s="14">
        <v>0</v>
      </c>
      <c r="F28" s="15">
        <v>0</v>
      </c>
      <c r="G28" s="15">
        <v>394.7254901960784</v>
      </c>
      <c r="H28" s="44">
        <v>90.529411764705884</v>
      </c>
      <c r="I28" s="45">
        <v>0</v>
      </c>
      <c r="J28" s="16">
        <v>485.25490196078431</v>
      </c>
      <c r="K28" s="14">
        <v>0</v>
      </c>
      <c r="L28" s="15">
        <v>0</v>
      </c>
      <c r="M28" s="15">
        <v>231.82352941176472</v>
      </c>
      <c r="N28" s="44">
        <v>0</v>
      </c>
      <c r="O28" s="45">
        <v>0</v>
      </c>
      <c r="P28" s="16">
        <v>231.82352941176472</v>
      </c>
      <c r="Q28" s="16">
        <v>717.07843137254906</v>
      </c>
    </row>
    <row r="29" spans="2:17" s="17" customFormat="1" ht="17.100000000000001" customHeight="1" x14ac:dyDescent="0.5">
      <c r="B29" s="11" t="s">
        <v>34</v>
      </c>
      <c r="C29" s="7" t="s">
        <v>13</v>
      </c>
      <c r="D29" s="7" t="s">
        <v>13</v>
      </c>
      <c r="E29" s="268">
        <v>0</v>
      </c>
      <c r="F29" s="269">
        <v>0</v>
      </c>
      <c r="G29" s="269">
        <v>0</v>
      </c>
      <c r="H29" s="270">
        <v>587.05882352941194</v>
      </c>
      <c r="I29" s="271">
        <v>0</v>
      </c>
      <c r="J29" s="272">
        <v>587.05882352941194</v>
      </c>
      <c r="K29" s="268">
        <v>0</v>
      </c>
      <c r="L29" s="269">
        <v>0</v>
      </c>
      <c r="M29" s="269">
        <v>0</v>
      </c>
      <c r="N29" s="270">
        <v>0</v>
      </c>
      <c r="O29" s="271">
        <v>0</v>
      </c>
      <c r="P29" s="10">
        <v>0</v>
      </c>
      <c r="Q29" s="10">
        <v>587.05882352941194</v>
      </c>
    </row>
    <row r="30" spans="2:17" s="17" customFormat="1" ht="17.100000000000001" customHeight="1" x14ac:dyDescent="0.5">
      <c r="B30" s="11"/>
      <c r="C30" s="7"/>
      <c r="D30" s="7" t="s">
        <v>14</v>
      </c>
      <c r="E30" s="8">
        <v>0</v>
      </c>
      <c r="F30" s="9">
        <v>0</v>
      </c>
      <c r="G30" s="9">
        <v>0</v>
      </c>
      <c r="H30" s="27">
        <v>0</v>
      </c>
      <c r="I30" s="43">
        <v>0</v>
      </c>
      <c r="J30" s="10">
        <v>0</v>
      </c>
      <c r="K30" s="8">
        <v>0</v>
      </c>
      <c r="L30" s="9">
        <v>0</v>
      </c>
      <c r="M30" s="9">
        <v>0</v>
      </c>
      <c r="N30" s="27">
        <v>0</v>
      </c>
      <c r="O30" s="43">
        <v>0</v>
      </c>
      <c r="P30" s="10">
        <v>0</v>
      </c>
      <c r="Q30" s="10">
        <v>0</v>
      </c>
    </row>
    <row r="31" spans="2:17" s="17" customFormat="1" ht="17.100000000000001" customHeight="1" x14ac:dyDescent="0.5">
      <c r="B31" s="11"/>
      <c r="C31" s="7"/>
      <c r="D31" s="7" t="s">
        <v>11</v>
      </c>
      <c r="E31" s="8">
        <v>0</v>
      </c>
      <c r="F31" s="9">
        <v>0</v>
      </c>
      <c r="G31" s="9">
        <v>0</v>
      </c>
      <c r="H31" s="27">
        <v>587.05882352941194</v>
      </c>
      <c r="I31" s="43">
        <v>0</v>
      </c>
      <c r="J31" s="10">
        <v>587.05882352941194</v>
      </c>
      <c r="K31" s="8">
        <v>0</v>
      </c>
      <c r="L31" s="9">
        <v>0</v>
      </c>
      <c r="M31" s="9">
        <v>0</v>
      </c>
      <c r="N31" s="27">
        <v>0</v>
      </c>
      <c r="O31" s="43">
        <v>0</v>
      </c>
      <c r="P31" s="10">
        <v>0</v>
      </c>
      <c r="Q31" s="10">
        <v>587.05882352941194</v>
      </c>
    </row>
    <row r="32" spans="2:17" s="17" customFormat="1" ht="17.100000000000001" customHeight="1" x14ac:dyDescent="0.5">
      <c r="B32" s="11"/>
      <c r="C32" s="7" t="s">
        <v>15</v>
      </c>
      <c r="D32" s="7" t="s">
        <v>14</v>
      </c>
      <c r="E32" s="8">
        <v>0</v>
      </c>
      <c r="F32" s="9">
        <v>0</v>
      </c>
      <c r="G32" s="9">
        <v>0</v>
      </c>
      <c r="H32" s="27">
        <v>0</v>
      </c>
      <c r="I32" s="43">
        <v>0</v>
      </c>
      <c r="J32" s="10">
        <v>0</v>
      </c>
      <c r="K32" s="8">
        <v>0</v>
      </c>
      <c r="L32" s="9">
        <v>0</v>
      </c>
      <c r="M32" s="9">
        <v>0</v>
      </c>
      <c r="N32" s="27">
        <v>0</v>
      </c>
      <c r="O32" s="43">
        <v>0</v>
      </c>
      <c r="P32" s="10">
        <v>0</v>
      </c>
      <c r="Q32" s="10">
        <v>0</v>
      </c>
    </row>
    <row r="33" spans="2:17" s="17" customFormat="1" ht="17.100000000000001" customHeight="1" x14ac:dyDescent="0.5">
      <c r="B33" s="11"/>
      <c r="C33" s="7"/>
      <c r="D33" s="7" t="s">
        <v>16</v>
      </c>
      <c r="E33" s="8">
        <v>0</v>
      </c>
      <c r="F33" s="9">
        <v>0</v>
      </c>
      <c r="G33" s="9">
        <v>0</v>
      </c>
      <c r="H33" s="27">
        <v>0</v>
      </c>
      <c r="I33" s="43">
        <v>0</v>
      </c>
      <c r="J33" s="10">
        <v>0</v>
      </c>
      <c r="K33" s="8">
        <v>0</v>
      </c>
      <c r="L33" s="9">
        <v>0</v>
      </c>
      <c r="M33" s="9">
        <v>0</v>
      </c>
      <c r="N33" s="27">
        <v>0</v>
      </c>
      <c r="O33" s="43">
        <v>0</v>
      </c>
      <c r="P33" s="10">
        <v>0</v>
      </c>
      <c r="Q33" s="10">
        <v>0</v>
      </c>
    </row>
    <row r="34" spans="2:17" s="17" customFormat="1" ht="17.100000000000001" customHeight="1" x14ac:dyDescent="0.5">
      <c r="B34" s="12"/>
      <c r="C34" s="13" t="s">
        <v>17</v>
      </c>
      <c r="D34" s="13"/>
      <c r="E34" s="14">
        <v>0</v>
      </c>
      <c r="F34" s="15">
        <v>0</v>
      </c>
      <c r="G34" s="15">
        <v>0</v>
      </c>
      <c r="H34" s="44">
        <v>587.05882352941194</v>
      </c>
      <c r="I34" s="45">
        <v>0</v>
      </c>
      <c r="J34" s="16">
        <v>587.05882352941194</v>
      </c>
      <c r="K34" s="14">
        <v>0</v>
      </c>
      <c r="L34" s="15">
        <v>0</v>
      </c>
      <c r="M34" s="15">
        <v>0</v>
      </c>
      <c r="N34" s="44">
        <v>0</v>
      </c>
      <c r="O34" s="45">
        <v>0</v>
      </c>
      <c r="P34" s="16">
        <v>0</v>
      </c>
      <c r="Q34" s="16">
        <v>587.05882352941194</v>
      </c>
    </row>
    <row r="35" spans="2:17" s="17" customFormat="1" ht="17.100000000000001" customHeight="1" x14ac:dyDescent="0.5">
      <c r="B35" s="5" t="s">
        <v>12</v>
      </c>
      <c r="C35" s="24" t="s">
        <v>13</v>
      </c>
      <c r="D35" s="24" t="s">
        <v>13</v>
      </c>
      <c r="E35" s="274">
        <v>36.882352941176464</v>
      </c>
      <c r="F35" s="275">
        <v>1.7647058823529411</v>
      </c>
      <c r="G35" s="275">
        <v>3.5294117647058822</v>
      </c>
      <c r="H35" s="276">
        <v>8.2941176470588225</v>
      </c>
      <c r="I35" s="277">
        <v>588.23529411764719</v>
      </c>
      <c r="J35" s="278">
        <v>638.70588235294133</v>
      </c>
      <c r="K35" s="274">
        <v>34.588235294117652</v>
      </c>
      <c r="L35" s="275">
        <v>0.17647058823529413</v>
      </c>
      <c r="M35" s="275">
        <v>0.35294117647058826</v>
      </c>
      <c r="N35" s="276">
        <v>0</v>
      </c>
      <c r="O35" s="277">
        <v>0</v>
      </c>
      <c r="P35" s="110">
        <v>35.117647058823536</v>
      </c>
      <c r="Q35" s="110">
        <v>673.82352941176487</v>
      </c>
    </row>
    <row r="36" spans="2:17" s="17" customFormat="1" ht="17.100000000000001" customHeight="1" x14ac:dyDescent="0.5">
      <c r="B36" s="11"/>
      <c r="C36" s="7"/>
      <c r="D36" s="7" t="s">
        <v>14</v>
      </c>
      <c r="E36" s="8">
        <v>0</v>
      </c>
      <c r="F36" s="9">
        <v>0</v>
      </c>
      <c r="G36" s="9">
        <v>0</v>
      </c>
      <c r="H36" s="27">
        <v>0</v>
      </c>
      <c r="I36" s="43">
        <v>0</v>
      </c>
      <c r="J36" s="10">
        <v>0</v>
      </c>
      <c r="K36" s="8">
        <v>0</v>
      </c>
      <c r="L36" s="9">
        <v>0</v>
      </c>
      <c r="M36" s="9">
        <v>0</v>
      </c>
      <c r="N36" s="27">
        <v>0</v>
      </c>
      <c r="O36" s="43">
        <v>0</v>
      </c>
      <c r="P36" s="10">
        <v>0</v>
      </c>
      <c r="Q36" s="10">
        <v>0</v>
      </c>
    </row>
    <row r="37" spans="2:17" s="17" customFormat="1" ht="17.100000000000001" customHeight="1" x14ac:dyDescent="0.5">
      <c r="B37" s="11"/>
      <c r="C37" s="7"/>
      <c r="D37" s="7" t="s">
        <v>11</v>
      </c>
      <c r="E37" s="8">
        <v>36.882352941176464</v>
      </c>
      <c r="F37" s="9">
        <v>1.7647058823529411</v>
      </c>
      <c r="G37" s="9">
        <v>3.5294117647058822</v>
      </c>
      <c r="H37" s="27">
        <v>8.2941176470588225</v>
      </c>
      <c r="I37" s="43">
        <v>588.23529411764719</v>
      </c>
      <c r="J37" s="10">
        <v>638.70588235294133</v>
      </c>
      <c r="K37" s="8">
        <v>34.588235294117652</v>
      </c>
      <c r="L37" s="9">
        <v>0.17647058823529413</v>
      </c>
      <c r="M37" s="9">
        <v>0.35294117647058826</v>
      </c>
      <c r="N37" s="27">
        <v>0</v>
      </c>
      <c r="O37" s="43">
        <v>0</v>
      </c>
      <c r="P37" s="10">
        <v>35.117647058823536</v>
      </c>
      <c r="Q37" s="10">
        <v>673.82352941176487</v>
      </c>
    </row>
    <row r="38" spans="2:17" s="17" customFormat="1" ht="17.100000000000001" customHeight="1" x14ac:dyDescent="0.5">
      <c r="B38" s="11"/>
      <c r="C38" s="7" t="s">
        <v>15</v>
      </c>
      <c r="D38" s="7" t="s">
        <v>14</v>
      </c>
      <c r="E38" s="8">
        <v>0</v>
      </c>
      <c r="F38" s="9">
        <v>0</v>
      </c>
      <c r="G38" s="9">
        <v>0</v>
      </c>
      <c r="H38" s="27">
        <v>0</v>
      </c>
      <c r="I38" s="43">
        <v>0</v>
      </c>
      <c r="J38" s="10">
        <v>0</v>
      </c>
      <c r="K38" s="8">
        <v>0</v>
      </c>
      <c r="L38" s="9">
        <v>0</v>
      </c>
      <c r="M38" s="9">
        <v>0</v>
      </c>
      <c r="N38" s="27">
        <v>0</v>
      </c>
      <c r="O38" s="289">
        <v>120</v>
      </c>
      <c r="P38" s="10">
        <v>120</v>
      </c>
      <c r="Q38" s="10">
        <v>120</v>
      </c>
    </row>
    <row r="39" spans="2:17" s="17" customFormat="1" ht="17.100000000000001" customHeight="1" x14ac:dyDescent="0.5">
      <c r="B39" s="11"/>
      <c r="C39" s="7"/>
      <c r="D39" s="7" t="s">
        <v>16</v>
      </c>
      <c r="E39" s="8">
        <v>0</v>
      </c>
      <c r="F39" s="9">
        <v>0</v>
      </c>
      <c r="G39" s="9">
        <v>0</v>
      </c>
      <c r="H39" s="27">
        <v>0</v>
      </c>
      <c r="I39" s="43">
        <v>0</v>
      </c>
      <c r="J39" s="10">
        <v>0</v>
      </c>
      <c r="K39" s="8">
        <v>0</v>
      </c>
      <c r="L39" s="9">
        <v>0</v>
      </c>
      <c r="M39" s="9">
        <v>0</v>
      </c>
      <c r="N39" s="27">
        <v>0</v>
      </c>
      <c r="O39" s="289">
        <v>216</v>
      </c>
      <c r="P39" s="10">
        <v>216</v>
      </c>
      <c r="Q39" s="10">
        <v>216</v>
      </c>
    </row>
    <row r="40" spans="2:17" s="17" customFormat="1" ht="17.100000000000001" customHeight="1" x14ac:dyDescent="0.5">
      <c r="B40" s="100"/>
      <c r="C40" s="101" t="s">
        <v>17</v>
      </c>
      <c r="D40" s="101"/>
      <c r="E40" s="279">
        <v>36.882352941176464</v>
      </c>
      <c r="F40" s="280">
        <v>1.7647058823529411</v>
      </c>
      <c r="G40" s="280">
        <v>3.5294117647058822</v>
      </c>
      <c r="H40" s="281">
        <v>8.2941176470588225</v>
      </c>
      <c r="I40" s="282">
        <v>588.23529411764719</v>
      </c>
      <c r="J40" s="283">
        <v>638.70588235294133</v>
      </c>
      <c r="K40" s="279">
        <v>34.588235294117652</v>
      </c>
      <c r="L40" s="280">
        <v>0.17647058823529413</v>
      </c>
      <c r="M40" s="280">
        <v>0.35294117647058826</v>
      </c>
      <c r="N40" s="281">
        <v>0</v>
      </c>
      <c r="O40" s="290">
        <v>216</v>
      </c>
      <c r="P40" s="283">
        <v>251.11764705882354</v>
      </c>
      <c r="Q40" s="283">
        <v>889.82352941176487</v>
      </c>
    </row>
  </sheetData>
  <printOptions horizontalCentered="1"/>
  <pageMargins left="0.78740157480314965" right="0.78740157480314965" top="0.78740157480314965" bottom="0.59055118110236227" header="0.51181102362204722" footer="0.51181102362204722"/>
  <pageSetup paperSize="9" scale="71" orientation="landscape" r:id="rId1"/>
  <headerFooter alignWithMargins="0">
    <oddFooter>&amp;L&amp;Z&amp;F&amp;C&amp;D&amp;  at &amp;T&amp;R&amp;A  หน้า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Q40"/>
  <sheetViews>
    <sheetView showGridLines="0" zoomScaleSheetLayoutView="100" workbookViewId="0">
      <pane ySplit="10" topLeftCell="A11" activePane="bottomLeft" state="frozen"/>
      <selection activeCell="A3" sqref="A3:XFD4"/>
      <selection pane="bottomLeft" activeCell="K14" sqref="K14"/>
    </sheetView>
  </sheetViews>
  <sheetFormatPr defaultRowHeight="15" customHeight="1" x14ac:dyDescent="0.5"/>
  <cols>
    <col min="1" max="1" width="3.5" style="2" customWidth="1"/>
    <col min="2" max="2" width="30.125" style="2" customWidth="1"/>
    <col min="3" max="3" width="7" style="2" bestFit="1" customWidth="1"/>
    <col min="4" max="4" width="5.375" style="2" bestFit="1" customWidth="1"/>
    <col min="5" max="16" width="8.875" style="2" customWidth="1"/>
    <col min="17" max="17" width="8.875" style="3" customWidth="1"/>
    <col min="18" max="16384" width="9" style="2"/>
  </cols>
  <sheetData>
    <row r="1" spans="2:17" s="4" customFormat="1" ht="21.75" x14ac:dyDescent="0.5">
      <c r="B1" s="26" t="s">
        <v>41</v>
      </c>
      <c r="C1" s="41"/>
      <c r="D1" s="41"/>
      <c r="Q1" s="42"/>
    </row>
    <row r="2" spans="2:17" s="4" customFormat="1" ht="9.9499999999999993" customHeight="1" x14ac:dyDescent="0.3">
      <c r="B2" s="30"/>
      <c r="C2" s="41"/>
      <c r="D2" s="41"/>
      <c r="Q2" s="42"/>
    </row>
    <row r="3" spans="2:17" s="4" customFormat="1" ht="17.100000000000001" customHeight="1" x14ac:dyDescent="0.5">
      <c r="B3" s="28" t="s">
        <v>6</v>
      </c>
      <c r="C3" s="28" t="s">
        <v>0</v>
      </c>
      <c r="D3" s="28" t="s">
        <v>1</v>
      </c>
      <c r="E3" s="31" t="s">
        <v>18</v>
      </c>
      <c r="F3" s="31"/>
      <c r="G3" s="31"/>
      <c r="H3" s="31"/>
      <c r="I3" s="31"/>
      <c r="J3" s="31"/>
      <c r="K3" s="31" t="s">
        <v>19</v>
      </c>
      <c r="L3" s="31"/>
      <c r="M3" s="31"/>
      <c r="N3" s="31"/>
      <c r="O3" s="31"/>
      <c r="P3" s="31"/>
      <c r="Q3" s="32" t="s">
        <v>20</v>
      </c>
    </row>
    <row r="4" spans="2:17" s="4" customFormat="1" ht="17.100000000000001" customHeight="1" x14ac:dyDescent="0.5">
      <c r="B4" s="33"/>
      <c r="C4" s="29" t="s">
        <v>7</v>
      </c>
      <c r="D4" s="29" t="s">
        <v>8</v>
      </c>
      <c r="E4" s="34" t="s">
        <v>21</v>
      </c>
      <c r="F4" s="35" t="s">
        <v>22</v>
      </c>
      <c r="G4" s="35" t="s">
        <v>23</v>
      </c>
      <c r="H4" s="35" t="s">
        <v>35</v>
      </c>
      <c r="I4" s="36" t="s">
        <v>24</v>
      </c>
      <c r="J4" s="34" t="s">
        <v>11</v>
      </c>
      <c r="K4" s="34" t="s">
        <v>21</v>
      </c>
      <c r="L4" s="35" t="s">
        <v>22</v>
      </c>
      <c r="M4" s="35" t="s">
        <v>23</v>
      </c>
      <c r="N4" s="36" t="s">
        <v>35</v>
      </c>
      <c r="O4" s="37" t="s">
        <v>24</v>
      </c>
      <c r="P4" s="34" t="s">
        <v>11</v>
      </c>
      <c r="Q4" s="38" t="s">
        <v>25</v>
      </c>
    </row>
    <row r="5" spans="2:17" s="113" customFormat="1" ht="17.100000000000001" customHeight="1" x14ac:dyDescent="0.5">
      <c r="B5" s="150" t="s">
        <v>29</v>
      </c>
      <c r="C5" s="151" t="s">
        <v>13</v>
      </c>
      <c r="D5" s="151" t="s">
        <v>13</v>
      </c>
      <c r="E5" s="171">
        <f>+E11+E17+E23+E29+E35</f>
        <v>0</v>
      </c>
      <c r="F5" s="172">
        <f t="shared" ref="F5:Q5" si="0">+F11+F17+F23+F29+F35</f>
        <v>0</v>
      </c>
      <c r="G5" s="172">
        <f t="shared" si="0"/>
        <v>0</v>
      </c>
      <c r="H5" s="173">
        <f t="shared" si="0"/>
        <v>0</v>
      </c>
      <c r="I5" s="174">
        <f t="shared" si="0"/>
        <v>0</v>
      </c>
      <c r="J5" s="175">
        <f t="shared" si="0"/>
        <v>0</v>
      </c>
      <c r="K5" s="171">
        <f t="shared" si="0"/>
        <v>0</v>
      </c>
      <c r="L5" s="172">
        <f t="shared" si="0"/>
        <v>0</v>
      </c>
      <c r="M5" s="172">
        <f t="shared" si="0"/>
        <v>0</v>
      </c>
      <c r="N5" s="173">
        <f t="shared" si="0"/>
        <v>0</v>
      </c>
      <c r="O5" s="174">
        <f t="shared" si="0"/>
        <v>0</v>
      </c>
      <c r="P5" s="175">
        <f t="shared" si="0"/>
        <v>0</v>
      </c>
      <c r="Q5" s="175">
        <f t="shared" si="0"/>
        <v>0</v>
      </c>
    </row>
    <row r="6" spans="2:17" s="113" customFormat="1" ht="17.100000000000001" customHeight="1" x14ac:dyDescent="0.5">
      <c r="B6" s="158"/>
      <c r="C6" s="159"/>
      <c r="D6" s="159" t="s">
        <v>14</v>
      </c>
      <c r="E6" s="176">
        <f t="shared" ref="E6:Q6" si="1">+E12+E18+E24+E30+E36</f>
        <v>0</v>
      </c>
      <c r="F6" s="177">
        <f t="shared" si="1"/>
        <v>0</v>
      </c>
      <c r="G6" s="177">
        <f t="shared" si="1"/>
        <v>0</v>
      </c>
      <c r="H6" s="178">
        <f t="shared" si="1"/>
        <v>0</v>
      </c>
      <c r="I6" s="179">
        <f t="shared" si="1"/>
        <v>0</v>
      </c>
      <c r="J6" s="180">
        <f t="shared" si="1"/>
        <v>0</v>
      </c>
      <c r="K6" s="176">
        <f t="shared" si="1"/>
        <v>0</v>
      </c>
      <c r="L6" s="177">
        <f t="shared" si="1"/>
        <v>0</v>
      </c>
      <c r="M6" s="177">
        <f t="shared" si="1"/>
        <v>0</v>
      </c>
      <c r="N6" s="178">
        <f t="shared" si="1"/>
        <v>0</v>
      </c>
      <c r="O6" s="179">
        <f t="shared" si="1"/>
        <v>0</v>
      </c>
      <c r="P6" s="180">
        <f t="shared" si="1"/>
        <v>0</v>
      </c>
      <c r="Q6" s="180">
        <f t="shared" si="1"/>
        <v>0</v>
      </c>
    </row>
    <row r="7" spans="2:17" s="113" customFormat="1" ht="17.100000000000001" customHeight="1" x14ac:dyDescent="0.5">
      <c r="B7" s="166"/>
      <c r="C7" s="159"/>
      <c r="D7" s="159" t="s">
        <v>11</v>
      </c>
      <c r="E7" s="176">
        <f t="shared" ref="E7:Q7" si="2">+E13+E19+E25+E31+E37</f>
        <v>0</v>
      </c>
      <c r="F7" s="177">
        <f t="shared" si="2"/>
        <v>0</v>
      </c>
      <c r="G7" s="177">
        <f t="shared" si="2"/>
        <v>0</v>
      </c>
      <c r="H7" s="178">
        <f t="shared" si="2"/>
        <v>0</v>
      </c>
      <c r="I7" s="179">
        <f t="shared" si="2"/>
        <v>0</v>
      </c>
      <c r="J7" s="180">
        <f t="shared" si="2"/>
        <v>0</v>
      </c>
      <c r="K7" s="176">
        <f t="shared" si="2"/>
        <v>0</v>
      </c>
      <c r="L7" s="177">
        <f t="shared" si="2"/>
        <v>0</v>
      </c>
      <c r="M7" s="177">
        <f t="shared" si="2"/>
        <v>0</v>
      </c>
      <c r="N7" s="178">
        <f t="shared" si="2"/>
        <v>0</v>
      </c>
      <c r="O7" s="179">
        <f t="shared" si="2"/>
        <v>0</v>
      </c>
      <c r="P7" s="180">
        <f t="shared" si="2"/>
        <v>0</v>
      </c>
      <c r="Q7" s="180">
        <f t="shared" si="2"/>
        <v>0</v>
      </c>
    </row>
    <row r="8" spans="2:17" s="113" customFormat="1" ht="17.100000000000001" customHeight="1" x14ac:dyDescent="0.5">
      <c r="B8" s="166"/>
      <c r="C8" s="159" t="s">
        <v>15</v>
      </c>
      <c r="D8" s="159" t="s">
        <v>14</v>
      </c>
      <c r="E8" s="176">
        <f t="shared" ref="E8:Q8" si="3">+E14+E20+E26+E32+E38</f>
        <v>0</v>
      </c>
      <c r="F8" s="177">
        <f t="shared" si="3"/>
        <v>0</v>
      </c>
      <c r="G8" s="177">
        <f t="shared" si="3"/>
        <v>0</v>
      </c>
      <c r="H8" s="178">
        <f t="shared" si="3"/>
        <v>0</v>
      </c>
      <c r="I8" s="179">
        <f t="shared" si="3"/>
        <v>0</v>
      </c>
      <c r="J8" s="180">
        <f t="shared" si="3"/>
        <v>0</v>
      </c>
      <c r="K8" s="176">
        <f t="shared" si="3"/>
        <v>23.75</v>
      </c>
      <c r="L8" s="177">
        <f t="shared" si="3"/>
        <v>0</v>
      </c>
      <c r="M8" s="177">
        <f t="shared" si="3"/>
        <v>0</v>
      </c>
      <c r="N8" s="178">
        <f t="shared" si="3"/>
        <v>0</v>
      </c>
      <c r="O8" s="179">
        <f t="shared" si="3"/>
        <v>0.25</v>
      </c>
      <c r="P8" s="180">
        <f t="shared" si="3"/>
        <v>24</v>
      </c>
      <c r="Q8" s="180">
        <f t="shared" si="3"/>
        <v>24</v>
      </c>
    </row>
    <row r="9" spans="2:17" s="113" customFormat="1" ht="17.100000000000001" customHeight="1" x14ac:dyDescent="0.5">
      <c r="B9" s="166"/>
      <c r="C9" s="159"/>
      <c r="D9" s="159" t="s">
        <v>16</v>
      </c>
      <c r="E9" s="176">
        <f t="shared" ref="E9:Q9" si="4">+E15+E21+E27+E33+E39</f>
        <v>0</v>
      </c>
      <c r="F9" s="177">
        <f t="shared" si="4"/>
        <v>0</v>
      </c>
      <c r="G9" s="177">
        <f t="shared" si="4"/>
        <v>0</v>
      </c>
      <c r="H9" s="178">
        <f t="shared" si="4"/>
        <v>0</v>
      </c>
      <c r="I9" s="179">
        <f t="shared" si="4"/>
        <v>0</v>
      </c>
      <c r="J9" s="180">
        <f t="shared" si="4"/>
        <v>0</v>
      </c>
      <c r="K9" s="176">
        <f t="shared" si="4"/>
        <v>42.75</v>
      </c>
      <c r="L9" s="177">
        <f t="shared" si="4"/>
        <v>0</v>
      </c>
      <c r="M9" s="177">
        <f t="shared" si="4"/>
        <v>0</v>
      </c>
      <c r="N9" s="178">
        <f t="shared" si="4"/>
        <v>0</v>
      </c>
      <c r="O9" s="179">
        <f t="shared" si="4"/>
        <v>0.45</v>
      </c>
      <c r="P9" s="180">
        <f t="shared" si="4"/>
        <v>43.2</v>
      </c>
      <c r="Q9" s="180">
        <f t="shared" si="4"/>
        <v>43.2</v>
      </c>
    </row>
    <row r="10" spans="2:17" s="113" customFormat="1" ht="17.100000000000001" customHeight="1" x14ac:dyDescent="0.5">
      <c r="B10" s="166"/>
      <c r="C10" s="167" t="s">
        <v>17</v>
      </c>
      <c r="D10" s="167"/>
      <c r="E10" s="181">
        <f t="shared" ref="E10:Q10" si="5">+E16+E22+E28+E34+E40</f>
        <v>0</v>
      </c>
      <c r="F10" s="182">
        <f t="shared" si="5"/>
        <v>0</v>
      </c>
      <c r="G10" s="182">
        <f t="shared" si="5"/>
        <v>0</v>
      </c>
      <c r="H10" s="183">
        <f t="shared" si="5"/>
        <v>0</v>
      </c>
      <c r="I10" s="184">
        <f t="shared" si="5"/>
        <v>0</v>
      </c>
      <c r="J10" s="185">
        <f t="shared" si="5"/>
        <v>0</v>
      </c>
      <c r="K10" s="181">
        <f t="shared" si="5"/>
        <v>42.75</v>
      </c>
      <c r="L10" s="182">
        <f t="shared" si="5"/>
        <v>0</v>
      </c>
      <c r="M10" s="182">
        <f t="shared" si="5"/>
        <v>0</v>
      </c>
      <c r="N10" s="183">
        <f t="shared" si="5"/>
        <v>0</v>
      </c>
      <c r="O10" s="184">
        <f t="shared" si="5"/>
        <v>0.45</v>
      </c>
      <c r="P10" s="185">
        <f t="shared" si="5"/>
        <v>43.2</v>
      </c>
      <c r="Q10" s="185">
        <f t="shared" si="5"/>
        <v>43.2</v>
      </c>
    </row>
    <row r="11" spans="2:17" s="17" customFormat="1" ht="17.100000000000001" customHeight="1" x14ac:dyDescent="0.5">
      <c r="B11" s="5" t="s">
        <v>26</v>
      </c>
      <c r="C11" s="24" t="s">
        <v>13</v>
      </c>
      <c r="D11" s="24" t="s">
        <v>13</v>
      </c>
      <c r="E11" s="193">
        <v>0</v>
      </c>
      <c r="F11" s="194">
        <v>0</v>
      </c>
      <c r="G11" s="194">
        <v>0</v>
      </c>
      <c r="H11" s="195">
        <v>0</v>
      </c>
      <c r="I11" s="196">
        <v>0</v>
      </c>
      <c r="J11" s="197">
        <v>0</v>
      </c>
      <c r="K11" s="193">
        <v>0</v>
      </c>
      <c r="L11" s="194">
        <v>0</v>
      </c>
      <c r="M11" s="194">
        <v>0</v>
      </c>
      <c r="N11" s="195">
        <v>0</v>
      </c>
      <c r="O11" s="196">
        <v>0</v>
      </c>
      <c r="P11" s="197">
        <v>0</v>
      </c>
      <c r="Q11" s="197">
        <v>0</v>
      </c>
    </row>
    <row r="12" spans="2:17" s="17" customFormat="1" ht="17.100000000000001" customHeight="1" x14ac:dyDescent="0.5">
      <c r="B12" s="6"/>
      <c r="C12" s="7"/>
      <c r="D12" s="7" t="s">
        <v>14</v>
      </c>
      <c r="E12" s="198">
        <v>0</v>
      </c>
      <c r="F12" s="199">
        <v>0</v>
      </c>
      <c r="G12" s="199">
        <v>0</v>
      </c>
      <c r="H12" s="200">
        <v>0</v>
      </c>
      <c r="I12" s="201">
        <v>0</v>
      </c>
      <c r="J12" s="202">
        <v>0</v>
      </c>
      <c r="K12" s="198">
        <v>0</v>
      </c>
      <c r="L12" s="199">
        <v>0</v>
      </c>
      <c r="M12" s="199">
        <v>0</v>
      </c>
      <c r="N12" s="200">
        <v>0</v>
      </c>
      <c r="O12" s="201">
        <v>0</v>
      </c>
      <c r="P12" s="202">
        <v>0</v>
      </c>
      <c r="Q12" s="202">
        <v>0</v>
      </c>
    </row>
    <row r="13" spans="2:17" s="17" customFormat="1" ht="17.100000000000001" customHeight="1" x14ac:dyDescent="0.5">
      <c r="B13" s="11"/>
      <c r="C13" s="7"/>
      <c r="D13" s="7" t="s">
        <v>11</v>
      </c>
      <c r="E13" s="198">
        <v>0</v>
      </c>
      <c r="F13" s="199">
        <v>0</v>
      </c>
      <c r="G13" s="199">
        <v>0</v>
      </c>
      <c r="H13" s="200">
        <v>0</v>
      </c>
      <c r="I13" s="201">
        <v>0</v>
      </c>
      <c r="J13" s="202">
        <v>0</v>
      </c>
      <c r="K13" s="198">
        <v>0</v>
      </c>
      <c r="L13" s="199">
        <v>0</v>
      </c>
      <c r="M13" s="199">
        <v>0</v>
      </c>
      <c r="N13" s="200">
        <v>0</v>
      </c>
      <c r="O13" s="201">
        <v>0</v>
      </c>
      <c r="P13" s="202">
        <v>0</v>
      </c>
      <c r="Q13" s="202">
        <v>0</v>
      </c>
    </row>
    <row r="14" spans="2:17" s="17" customFormat="1" ht="17.100000000000001" customHeight="1" x14ac:dyDescent="0.5">
      <c r="B14" s="11"/>
      <c r="C14" s="7" t="s">
        <v>15</v>
      </c>
      <c r="D14" s="7" t="s">
        <v>14</v>
      </c>
      <c r="E14" s="198">
        <v>0</v>
      </c>
      <c r="F14" s="199">
        <v>0</v>
      </c>
      <c r="G14" s="199">
        <v>0</v>
      </c>
      <c r="H14" s="200">
        <v>0</v>
      </c>
      <c r="I14" s="201">
        <v>0</v>
      </c>
      <c r="J14" s="202">
        <v>0</v>
      </c>
      <c r="K14" s="285">
        <v>23.75</v>
      </c>
      <c r="L14" s="199">
        <v>0</v>
      </c>
      <c r="M14" s="199">
        <v>0</v>
      </c>
      <c r="N14" s="200">
        <v>0</v>
      </c>
      <c r="O14" s="201">
        <v>0</v>
      </c>
      <c r="P14" s="202">
        <v>23.75</v>
      </c>
      <c r="Q14" s="202">
        <v>23.75</v>
      </c>
    </row>
    <row r="15" spans="2:17" s="17" customFormat="1" ht="17.100000000000001" customHeight="1" x14ac:dyDescent="0.5">
      <c r="B15" s="11"/>
      <c r="C15" s="7"/>
      <c r="D15" s="7" t="s">
        <v>16</v>
      </c>
      <c r="E15" s="198">
        <v>0</v>
      </c>
      <c r="F15" s="199">
        <v>0</v>
      </c>
      <c r="G15" s="199">
        <v>0</v>
      </c>
      <c r="H15" s="200">
        <v>0</v>
      </c>
      <c r="I15" s="201">
        <v>0</v>
      </c>
      <c r="J15" s="202">
        <v>0</v>
      </c>
      <c r="K15" s="285">
        <v>42.75</v>
      </c>
      <c r="L15" s="199">
        <v>0</v>
      </c>
      <c r="M15" s="199">
        <v>0</v>
      </c>
      <c r="N15" s="200">
        <v>0</v>
      </c>
      <c r="O15" s="201">
        <v>0</v>
      </c>
      <c r="P15" s="202">
        <v>42.75</v>
      </c>
      <c r="Q15" s="202">
        <v>42.75</v>
      </c>
    </row>
    <row r="16" spans="2:17" s="17" customFormat="1" ht="17.100000000000001" customHeight="1" x14ac:dyDescent="0.5">
      <c r="B16" s="12"/>
      <c r="C16" s="13" t="s">
        <v>17</v>
      </c>
      <c r="D16" s="13"/>
      <c r="E16" s="203">
        <v>0</v>
      </c>
      <c r="F16" s="204">
        <v>0</v>
      </c>
      <c r="G16" s="204">
        <v>0</v>
      </c>
      <c r="H16" s="205">
        <v>0</v>
      </c>
      <c r="I16" s="206">
        <v>0</v>
      </c>
      <c r="J16" s="207">
        <v>0</v>
      </c>
      <c r="K16" s="286">
        <v>42.75</v>
      </c>
      <c r="L16" s="204">
        <v>0</v>
      </c>
      <c r="M16" s="204">
        <v>0</v>
      </c>
      <c r="N16" s="205">
        <v>0</v>
      </c>
      <c r="O16" s="206">
        <v>0</v>
      </c>
      <c r="P16" s="207">
        <v>42.75</v>
      </c>
      <c r="Q16" s="207">
        <v>42.75</v>
      </c>
    </row>
    <row r="17" spans="2:17" s="17" customFormat="1" ht="17.100000000000001" customHeight="1" x14ac:dyDescent="0.5">
      <c r="B17" s="5" t="s">
        <v>27</v>
      </c>
      <c r="C17" s="24" t="s">
        <v>13</v>
      </c>
      <c r="D17" s="24" t="s">
        <v>13</v>
      </c>
      <c r="E17" s="76">
        <v>0</v>
      </c>
      <c r="F17" s="77">
        <v>0</v>
      </c>
      <c r="G17" s="77">
        <v>0</v>
      </c>
      <c r="H17" s="78">
        <v>0</v>
      </c>
      <c r="I17" s="79">
        <v>0</v>
      </c>
      <c r="J17" s="80">
        <v>0</v>
      </c>
      <c r="K17" s="76">
        <v>0</v>
      </c>
      <c r="L17" s="77">
        <v>0</v>
      </c>
      <c r="M17" s="77">
        <v>0</v>
      </c>
      <c r="N17" s="78">
        <v>0</v>
      </c>
      <c r="O17" s="79">
        <v>0</v>
      </c>
      <c r="P17" s="81">
        <v>0</v>
      </c>
      <c r="Q17" s="80">
        <v>0</v>
      </c>
    </row>
    <row r="18" spans="2:17" s="17" customFormat="1" ht="17.100000000000001" customHeight="1" x14ac:dyDescent="0.5">
      <c r="B18" s="11"/>
      <c r="C18" s="7"/>
      <c r="D18" s="7" t="s">
        <v>14</v>
      </c>
      <c r="E18" s="18">
        <v>0</v>
      </c>
      <c r="F18" s="19">
        <v>0</v>
      </c>
      <c r="G18" s="19">
        <v>0</v>
      </c>
      <c r="H18" s="46">
        <v>0</v>
      </c>
      <c r="I18" s="47">
        <v>0</v>
      </c>
      <c r="J18" s="20">
        <v>0</v>
      </c>
      <c r="K18" s="18">
        <v>0</v>
      </c>
      <c r="L18" s="19">
        <v>0</v>
      </c>
      <c r="M18" s="19">
        <v>0</v>
      </c>
      <c r="N18" s="46">
        <v>0</v>
      </c>
      <c r="O18" s="47">
        <v>0</v>
      </c>
      <c r="P18" s="48">
        <v>0</v>
      </c>
      <c r="Q18" s="20">
        <v>0</v>
      </c>
    </row>
    <row r="19" spans="2:17" s="17" customFormat="1" ht="17.100000000000001" customHeight="1" x14ac:dyDescent="0.5">
      <c r="B19" s="11"/>
      <c r="C19" s="7"/>
      <c r="D19" s="7" t="s">
        <v>11</v>
      </c>
      <c r="E19" s="18">
        <v>0</v>
      </c>
      <c r="F19" s="19">
        <v>0</v>
      </c>
      <c r="G19" s="19">
        <v>0</v>
      </c>
      <c r="H19" s="46">
        <v>0</v>
      </c>
      <c r="I19" s="47">
        <v>0</v>
      </c>
      <c r="J19" s="20">
        <v>0</v>
      </c>
      <c r="K19" s="18">
        <v>0</v>
      </c>
      <c r="L19" s="19">
        <v>0</v>
      </c>
      <c r="M19" s="19">
        <v>0</v>
      </c>
      <c r="N19" s="46">
        <v>0</v>
      </c>
      <c r="O19" s="47">
        <v>0</v>
      </c>
      <c r="P19" s="48">
        <v>0</v>
      </c>
      <c r="Q19" s="20">
        <v>0</v>
      </c>
    </row>
    <row r="20" spans="2:17" s="17" customFormat="1" ht="17.100000000000001" customHeight="1" x14ac:dyDescent="0.5">
      <c r="B20" s="11"/>
      <c r="C20" s="7" t="s">
        <v>15</v>
      </c>
      <c r="D20" s="7" t="s">
        <v>14</v>
      </c>
      <c r="E20" s="18">
        <v>0</v>
      </c>
      <c r="F20" s="19">
        <v>0</v>
      </c>
      <c r="G20" s="19">
        <v>0</v>
      </c>
      <c r="H20" s="46">
        <v>0</v>
      </c>
      <c r="I20" s="47">
        <v>0</v>
      </c>
      <c r="J20" s="20">
        <v>0</v>
      </c>
      <c r="K20" s="18">
        <v>0</v>
      </c>
      <c r="L20" s="19">
        <v>0</v>
      </c>
      <c r="M20" s="19">
        <v>0</v>
      </c>
      <c r="N20" s="46">
        <v>0</v>
      </c>
      <c r="O20" s="47">
        <v>0</v>
      </c>
      <c r="P20" s="48">
        <v>0</v>
      </c>
      <c r="Q20" s="20">
        <v>0</v>
      </c>
    </row>
    <row r="21" spans="2:17" s="17" customFormat="1" ht="17.100000000000001" customHeight="1" x14ac:dyDescent="0.5">
      <c r="B21" s="11"/>
      <c r="C21" s="7"/>
      <c r="D21" s="7" t="s">
        <v>16</v>
      </c>
      <c r="E21" s="18">
        <v>0</v>
      </c>
      <c r="F21" s="19">
        <v>0</v>
      </c>
      <c r="G21" s="19">
        <v>0</v>
      </c>
      <c r="H21" s="46">
        <v>0</v>
      </c>
      <c r="I21" s="47">
        <v>0</v>
      </c>
      <c r="J21" s="20">
        <v>0</v>
      </c>
      <c r="K21" s="18">
        <v>0</v>
      </c>
      <c r="L21" s="19">
        <v>0</v>
      </c>
      <c r="M21" s="19">
        <v>0</v>
      </c>
      <c r="N21" s="46">
        <v>0</v>
      </c>
      <c r="O21" s="47">
        <v>0</v>
      </c>
      <c r="P21" s="48">
        <v>0</v>
      </c>
      <c r="Q21" s="20">
        <v>0</v>
      </c>
    </row>
    <row r="22" spans="2:17" s="17" customFormat="1" ht="17.100000000000001" customHeight="1" x14ac:dyDescent="0.5">
      <c r="B22" s="12"/>
      <c r="C22" s="13" t="s">
        <v>17</v>
      </c>
      <c r="D22" s="13"/>
      <c r="E22" s="21">
        <v>0</v>
      </c>
      <c r="F22" s="22">
        <v>0</v>
      </c>
      <c r="G22" s="22">
        <v>0</v>
      </c>
      <c r="H22" s="49">
        <v>0</v>
      </c>
      <c r="I22" s="50">
        <v>0</v>
      </c>
      <c r="J22" s="23">
        <v>0</v>
      </c>
      <c r="K22" s="21">
        <v>0</v>
      </c>
      <c r="L22" s="22">
        <v>0</v>
      </c>
      <c r="M22" s="22">
        <v>0</v>
      </c>
      <c r="N22" s="49">
        <v>0</v>
      </c>
      <c r="O22" s="50">
        <v>0</v>
      </c>
      <c r="P22" s="51">
        <v>0</v>
      </c>
      <c r="Q22" s="23">
        <v>0</v>
      </c>
    </row>
    <row r="23" spans="2:17" s="17" customFormat="1" ht="17.100000000000001" customHeight="1" x14ac:dyDescent="0.5">
      <c r="B23" s="11" t="s">
        <v>28</v>
      </c>
      <c r="C23" s="7" t="s">
        <v>13</v>
      </c>
      <c r="D23" s="7" t="s">
        <v>13</v>
      </c>
      <c r="E23" s="52">
        <v>0</v>
      </c>
      <c r="F23" s="53">
        <v>0</v>
      </c>
      <c r="G23" s="53">
        <v>0</v>
      </c>
      <c r="H23" s="54">
        <v>0</v>
      </c>
      <c r="I23" s="55">
        <v>0</v>
      </c>
      <c r="J23" s="56">
        <v>0</v>
      </c>
      <c r="K23" s="52">
        <v>0</v>
      </c>
      <c r="L23" s="53">
        <v>0</v>
      </c>
      <c r="M23" s="53">
        <v>0</v>
      </c>
      <c r="N23" s="54">
        <v>0</v>
      </c>
      <c r="O23" s="55">
        <v>0</v>
      </c>
      <c r="P23" s="57">
        <v>0</v>
      </c>
      <c r="Q23" s="56">
        <v>0</v>
      </c>
    </row>
    <row r="24" spans="2:17" s="17" customFormat="1" ht="17.100000000000001" customHeight="1" x14ac:dyDescent="0.5">
      <c r="B24" s="11"/>
      <c r="C24" s="7"/>
      <c r="D24" s="7" t="s">
        <v>14</v>
      </c>
      <c r="E24" s="52">
        <v>0</v>
      </c>
      <c r="F24" s="53">
        <v>0</v>
      </c>
      <c r="G24" s="53">
        <v>0</v>
      </c>
      <c r="H24" s="54">
        <v>0</v>
      </c>
      <c r="I24" s="55">
        <v>0</v>
      </c>
      <c r="J24" s="56">
        <v>0</v>
      </c>
      <c r="K24" s="52">
        <v>0</v>
      </c>
      <c r="L24" s="53">
        <v>0</v>
      </c>
      <c r="M24" s="53">
        <v>0</v>
      </c>
      <c r="N24" s="54">
        <v>0</v>
      </c>
      <c r="O24" s="55">
        <v>0</v>
      </c>
      <c r="P24" s="57">
        <v>0</v>
      </c>
      <c r="Q24" s="56">
        <v>0</v>
      </c>
    </row>
    <row r="25" spans="2:17" s="17" customFormat="1" ht="17.100000000000001" customHeight="1" x14ac:dyDescent="0.5">
      <c r="B25" s="11"/>
      <c r="C25" s="7"/>
      <c r="D25" s="7" t="s">
        <v>11</v>
      </c>
      <c r="E25" s="52">
        <v>0</v>
      </c>
      <c r="F25" s="53">
        <v>0</v>
      </c>
      <c r="G25" s="53">
        <v>0</v>
      </c>
      <c r="H25" s="54">
        <v>0</v>
      </c>
      <c r="I25" s="55">
        <v>0</v>
      </c>
      <c r="J25" s="56">
        <v>0</v>
      </c>
      <c r="K25" s="52">
        <v>0</v>
      </c>
      <c r="L25" s="53">
        <v>0</v>
      </c>
      <c r="M25" s="53">
        <v>0</v>
      </c>
      <c r="N25" s="54">
        <v>0</v>
      </c>
      <c r="O25" s="55">
        <v>0</v>
      </c>
      <c r="P25" s="57">
        <v>0</v>
      </c>
      <c r="Q25" s="56">
        <v>0</v>
      </c>
    </row>
    <row r="26" spans="2:17" s="17" customFormat="1" ht="17.100000000000001" customHeight="1" x14ac:dyDescent="0.5">
      <c r="B26" s="11"/>
      <c r="C26" s="7" t="s">
        <v>15</v>
      </c>
      <c r="D26" s="7" t="s">
        <v>14</v>
      </c>
      <c r="E26" s="52">
        <v>0</v>
      </c>
      <c r="F26" s="53">
        <v>0</v>
      </c>
      <c r="G26" s="53">
        <v>0</v>
      </c>
      <c r="H26" s="54">
        <v>0</v>
      </c>
      <c r="I26" s="55">
        <v>0</v>
      </c>
      <c r="J26" s="56">
        <v>0</v>
      </c>
      <c r="K26" s="52">
        <v>0</v>
      </c>
      <c r="L26" s="53">
        <v>0</v>
      </c>
      <c r="M26" s="53">
        <v>0</v>
      </c>
      <c r="N26" s="54">
        <v>0</v>
      </c>
      <c r="O26" s="55">
        <v>0</v>
      </c>
      <c r="P26" s="57">
        <v>0</v>
      </c>
      <c r="Q26" s="56">
        <v>0</v>
      </c>
    </row>
    <row r="27" spans="2:17" s="17" customFormat="1" ht="17.100000000000001" customHeight="1" x14ac:dyDescent="0.5">
      <c r="B27" s="11"/>
      <c r="C27" s="7"/>
      <c r="D27" s="7" t="s">
        <v>16</v>
      </c>
      <c r="E27" s="52">
        <v>0</v>
      </c>
      <c r="F27" s="53">
        <v>0</v>
      </c>
      <c r="G27" s="53">
        <v>0</v>
      </c>
      <c r="H27" s="54">
        <v>0</v>
      </c>
      <c r="I27" s="55">
        <v>0</v>
      </c>
      <c r="J27" s="56">
        <v>0</v>
      </c>
      <c r="K27" s="52">
        <v>0</v>
      </c>
      <c r="L27" s="53">
        <v>0</v>
      </c>
      <c r="M27" s="53">
        <v>0</v>
      </c>
      <c r="N27" s="54">
        <v>0</v>
      </c>
      <c r="O27" s="55">
        <v>0</v>
      </c>
      <c r="P27" s="57">
        <v>0</v>
      </c>
      <c r="Q27" s="56">
        <v>0</v>
      </c>
    </row>
    <row r="28" spans="2:17" s="17" customFormat="1" ht="17.100000000000001" customHeight="1" x14ac:dyDescent="0.5">
      <c r="B28" s="11"/>
      <c r="C28" s="25" t="s">
        <v>17</v>
      </c>
      <c r="D28" s="25"/>
      <c r="E28" s="82">
        <v>0</v>
      </c>
      <c r="F28" s="83">
        <v>0</v>
      </c>
      <c r="G28" s="83">
        <v>0</v>
      </c>
      <c r="H28" s="84">
        <v>0</v>
      </c>
      <c r="I28" s="85">
        <v>0</v>
      </c>
      <c r="J28" s="86">
        <v>0</v>
      </c>
      <c r="K28" s="82">
        <v>0</v>
      </c>
      <c r="L28" s="83">
        <v>0</v>
      </c>
      <c r="M28" s="83">
        <v>0</v>
      </c>
      <c r="N28" s="84">
        <v>0</v>
      </c>
      <c r="O28" s="85">
        <v>0</v>
      </c>
      <c r="P28" s="87">
        <v>0</v>
      </c>
      <c r="Q28" s="86">
        <v>0</v>
      </c>
    </row>
    <row r="29" spans="2:17" s="17" customFormat="1" ht="17.100000000000001" customHeight="1" x14ac:dyDescent="0.5">
      <c r="B29" s="5" t="s">
        <v>34</v>
      </c>
      <c r="C29" s="24" t="s">
        <v>13</v>
      </c>
      <c r="D29" s="24" t="s">
        <v>13</v>
      </c>
      <c r="E29" s="88">
        <v>0</v>
      </c>
      <c r="F29" s="89">
        <v>0</v>
      </c>
      <c r="G29" s="89">
        <v>0</v>
      </c>
      <c r="H29" s="90">
        <v>0</v>
      </c>
      <c r="I29" s="91">
        <v>0</v>
      </c>
      <c r="J29" s="92">
        <v>0</v>
      </c>
      <c r="K29" s="88">
        <v>0</v>
      </c>
      <c r="L29" s="89">
        <v>0</v>
      </c>
      <c r="M29" s="89">
        <v>0</v>
      </c>
      <c r="N29" s="90">
        <v>0</v>
      </c>
      <c r="O29" s="91">
        <v>0</v>
      </c>
      <c r="P29" s="93">
        <v>0</v>
      </c>
      <c r="Q29" s="92">
        <v>0</v>
      </c>
    </row>
    <row r="30" spans="2:17" s="17" customFormat="1" ht="17.100000000000001" customHeight="1" x14ac:dyDescent="0.5">
      <c r="B30" s="11"/>
      <c r="C30" s="7"/>
      <c r="D30" s="7" t="s">
        <v>14</v>
      </c>
      <c r="E30" s="58">
        <v>0</v>
      </c>
      <c r="F30" s="59">
        <v>0</v>
      </c>
      <c r="G30" s="59">
        <v>0</v>
      </c>
      <c r="H30" s="60">
        <v>0</v>
      </c>
      <c r="I30" s="61">
        <v>0</v>
      </c>
      <c r="J30" s="62">
        <v>0</v>
      </c>
      <c r="K30" s="58">
        <v>0</v>
      </c>
      <c r="L30" s="59">
        <v>0</v>
      </c>
      <c r="M30" s="59">
        <v>0</v>
      </c>
      <c r="N30" s="60">
        <v>0</v>
      </c>
      <c r="O30" s="61">
        <v>0</v>
      </c>
      <c r="P30" s="63">
        <v>0</v>
      </c>
      <c r="Q30" s="62">
        <v>0</v>
      </c>
    </row>
    <row r="31" spans="2:17" s="17" customFormat="1" ht="17.100000000000001" customHeight="1" x14ac:dyDescent="0.5">
      <c r="B31" s="11"/>
      <c r="C31" s="7"/>
      <c r="D31" s="7" t="s">
        <v>11</v>
      </c>
      <c r="E31" s="58">
        <v>0</v>
      </c>
      <c r="F31" s="59">
        <v>0</v>
      </c>
      <c r="G31" s="59">
        <v>0</v>
      </c>
      <c r="H31" s="60">
        <v>0</v>
      </c>
      <c r="I31" s="61">
        <v>0</v>
      </c>
      <c r="J31" s="62">
        <v>0</v>
      </c>
      <c r="K31" s="58">
        <v>0</v>
      </c>
      <c r="L31" s="59">
        <v>0</v>
      </c>
      <c r="M31" s="59">
        <v>0</v>
      </c>
      <c r="N31" s="60">
        <v>0</v>
      </c>
      <c r="O31" s="61">
        <v>0</v>
      </c>
      <c r="P31" s="63">
        <v>0</v>
      </c>
      <c r="Q31" s="62">
        <v>0</v>
      </c>
    </row>
    <row r="32" spans="2:17" s="17" customFormat="1" ht="17.100000000000001" customHeight="1" x14ac:dyDescent="0.5">
      <c r="B32" s="11"/>
      <c r="C32" s="7" t="s">
        <v>15</v>
      </c>
      <c r="D32" s="7" t="s">
        <v>14</v>
      </c>
      <c r="E32" s="58">
        <v>0</v>
      </c>
      <c r="F32" s="59">
        <v>0</v>
      </c>
      <c r="G32" s="59">
        <v>0</v>
      </c>
      <c r="H32" s="60">
        <v>0</v>
      </c>
      <c r="I32" s="61">
        <v>0</v>
      </c>
      <c r="J32" s="62">
        <v>0</v>
      </c>
      <c r="K32" s="58">
        <v>0</v>
      </c>
      <c r="L32" s="59">
        <v>0</v>
      </c>
      <c r="M32" s="59">
        <v>0</v>
      </c>
      <c r="N32" s="60">
        <v>0</v>
      </c>
      <c r="O32" s="61">
        <v>0</v>
      </c>
      <c r="P32" s="63">
        <v>0</v>
      </c>
      <c r="Q32" s="62">
        <v>0</v>
      </c>
    </row>
    <row r="33" spans="2:17" s="17" customFormat="1" ht="17.100000000000001" customHeight="1" x14ac:dyDescent="0.5">
      <c r="B33" s="11"/>
      <c r="C33" s="7"/>
      <c r="D33" s="7" t="s">
        <v>16</v>
      </c>
      <c r="E33" s="58">
        <v>0</v>
      </c>
      <c r="F33" s="59">
        <v>0</v>
      </c>
      <c r="G33" s="59">
        <v>0</v>
      </c>
      <c r="H33" s="60">
        <v>0</v>
      </c>
      <c r="I33" s="61">
        <v>0</v>
      </c>
      <c r="J33" s="62">
        <v>0</v>
      </c>
      <c r="K33" s="58">
        <v>0</v>
      </c>
      <c r="L33" s="59">
        <v>0</v>
      </c>
      <c r="M33" s="59">
        <v>0</v>
      </c>
      <c r="N33" s="60">
        <v>0</v>
      </c>
      <c r="O33" s="61">
        <v>0</v>
      </c>
      <c r="P33" s="63">
        <v>0</v>
      </c>
      <c r="Q33" s="62">
        <v>0</v>
      </c>
    </row>
    <row r="34" spans="2:17" s="17" customFormat="1" ht="17.100000000000001" customHeight="1" x14ac:dyDescent="0.5">
      <c r="B34" s="12"/>
      <c r="C34" s="13" t="s">
        <v>17</v>
      </c>
      <c r="D34" s="13"/>
      <c r="E34" s="64">
        <v>0</v>
      </c>
      <c r="F34" s="65">
        <v>0</v>
      </c>
      <c r="G34" s="65">
        <v>0</v>
      </c>
      <c r="H34" s="66">
        <v>0</v>
      </c>
      <c r="I34" s="67">
        <v>0</v>
      </c>
      <c r="J34" s="68">
        <v>0</v>
      </c>
      <c r="K34" s="64">
        <v>0</v>
      </c>
      <c r="L34" s="65">
        <v>0</v>
      </c>
      <c r="M34" s="65">
        <v>0</v>
      </c>
      <c r="N34" s="66">
        <v>0</v>
      </c>
      <c r="O34" s="67">
        <v>0</v>
      </c>
      <c r="P34" s="69">
        <v>0</v>
      </c>
      <c r="Q34" s="68">
        <v>0</v>
      </c>
    </row>
    <row r="35" spans="2:17" s="17" customFormat="1" ht="17.100000000000001" customHeight="1" x14ac:dyDescent="0.5">
      <c r="B35" s="5" t="s">
        <v>12</v>
      </c>
      <c r="C35" s="24" t="s">
        <v>13</v>
      </c>
      <c r="D35" s="24" t="s">
        <v>13</v>
      </c>
      <c r="E35" s="208">
        <v>0</v>
      </c>
      <c r="F35" s="209">
        <v>0</v>
      </c>
      <c r="G35" s="209">
        <v>0</v>
      </c>
      <c r="H35" s="210">
        <v>0</v>
      </c>
      <c r="I35" s="211">
        <v>0</v>
      </c>
      <c r="J35" s="212">
        <v>0</v>
      </c>
      <c r="K35" s="208">
        <v>0</v>
      </c>
      <c r="L35" s="209">
        <v>0</v>
      </c>
      <c r="M35" s="209">
        <v>0</v>
      </c>
      <c r="N35" s="210">
        <v>0</v>
      </c>
      <c r="O35" s="211">
        <v>0</v>
      </c>
      <c r="P35" s="213">
        <v>0</v>
      </c>
      <c r="Q35" s="212">
        <v>0</v>
      </c>
    </row>
    <row r="36" spans="2:17" s="17" customFormat="1" ht="17.100000000000001" customHeight="1" x14ac:dyDescent="0.5">
      <c r="B36" s="11"/>
      <c r="C36" s="7"/>
      <c r="D36" s="7" t="s">
        <v>14</v>
      </c>
      <c r="E36" s="214">
        <v>0</v>
      </c>
      <c r="F36" s="215">
        <v>0</v>
      </c>
      <c r="G36" s="215">
        <v>0</v>
      </c>
      <c r="H36" s="216">
        <v>0</v>
      </c>
      <c r="I36" s="217">
        <v>0</v>
      </c>
      <c r="J36" s="218">
        <v>0</v>
      </c>
      <c r="K36" s="214">
        <v>0</v>
      </c>
      <c r="L36" s="215">
        <v>0</v>
      </c>
      <c r="M36" s="215">
        <v>0</v>
      </c>
      <c r="N36" s="216">
        <v>0</v>
      </c>
      <c r="O36" s="217">
        <v>0</v>
      </c>
      <c r="P36" s="219">
        <v>0</v>
      </c>
      <c r="Q36" s="218">
        <v>0</v>
      </c>
    </row>
    <row r="37" spans="2:17" s="17" customFormat="1" ht="17.100000000000001" customHeight="1" x14ac:dyDescent="0.5">
      <c r="B37" s="11"/>
      <c r="C37" s="7"/>
      <c r="D37" s="7" t="s">
        <v>11</v>
      </c>
      <c r="E37" s="214">
        <v>0</v>
      </c>
      <c r="F37" s="215">
        <v>0</v>
      </c>
      <c r="G37" s="215">
        <v>0</v>
      </c>
      <c r="H37" s="216">
        <v>0</v>
      </c>
      <c r="I37" s="217">
        <v>0</v>
      </c>
      <c r="J37" s="218">
        <v>0</v>
      </c>
      <c r="K37" s="214">
        <v>0</v>
      </c>
      <c r="L37" s="215">
        <v>0</v>
      </c>
      <c r="M37" s="215">
        <v>0</v>
      </c>
      <c r="N37" s="216">
        <v>0</v>
      </c>
      <c r="O37" s="217">
        <v>0</v>
      </c>
      <c r="P37" s="219">
        <v>0</v>
      </c>
      <c r="Q37" s="218">
        <v>0</v>
      </c>
    </row>
    <row r="38" spans="2:17" s="17" customFormat="1" ht="17.100000000000001" customHeight="1" x14ac:dyDescent="0.5">
      <c r="B38" s="11"/>
      <c r="C38" s="7" t="s">
        <v>15</v>
      </c>
      <c r="D38" s="7" t="s">
        <v>14</v>
      </c>
      <c r="E38" s="214">
        <v>0</v>
      </c>
      <c r="F38" s="215">
        <v>0</v>
      </c>
      <c r="G38" s="215">
        <v>0</v>
      </c>
      <c r="H38" s="216">
        <v>0</v>
      </c>
      <c r="I38" s="217">
        <v>0</v>
      </c>
      <c r="J38" s="218">
        <v>0</v>
      </c>
      <c r="K38" s="214">
        <v>0</v>
      </c>
      <c r="L38" s="215">
        <v>0</v>
      </c>
      <c r="M38" s="215">
        <v>0</v>
      </c>
      <c r="N38" s="216">
        <v>0</v>
      </c>
      <c r="O38" s="287">
        <v>0.25</v>
      </c>
      <c r="P38" s="219">
        <v>0.25</v>
      </c>
      <c r="Q38" s="218">
        <v>0.25</v>
      </c>
    </row>
    <row r="39" spans="2:17" s="17" customFormat="1" ht="17.100000000000001" customHeight="1" x14ac:dyDescent="0.5">
      <c r="B39" s="11"/>
      <c r="C39" s="7"/>
      <c r="D39" s="7" t="s">
        <v>16</v>
      </c>
      <c r="E39" s="214">
        <v>0</v>
      </c>
      <c r="F39" s="215">
        <v>0</v>
      </c>
      <c r="G39" s="215">
        <v>0</v>
      </c>
      <c r="H39" s="216">
        <v>0</v>
      </c>
      <c r="I39" s="217">
        <v>0</v>
      </c>
      <c r="J39" s="218">
        <v>0</v>
      </c>
      <c r="K39" s="214">
        <v>0</v>
      </c>
      <c r="L39" s="215">
        <v>0</v>
      </c>
      <c r="M39" s="215">
        <v>0</v>
      </c>
      <c r="N39" s="216">
        <v>0</v>
      </c>
      <c r="O39" s="287">
        <v>0.45</v>
      </c>
      <c r="P39" s="219">
        <v>0.45</v>
      </c>
      <c r="Q39" s="218">
        <v>0.45</v>
      </c>
    </row>
    <row r="40" spans="2:17" s="17" customFormat="1" ht="17.100000000000001" customHeight="1" x14ac:dyDescent="0.5">
      <c r="B40" s="100"/>
      <c r="C40" s="101" t="s">
        <v>17</v>
      </c>
      <c r="D40" s="101"/>
      <c r="E40" s="220">
        <v>0</v>
      </c>
      <c r="F40" s="221">
        <v>0</v>
      </c>
      <c r="G40" s="221">
        <v>0</v>
      </c>
      <c r="H40" s="222">
        <v>0</v>
      </c>
      <c r="I40" s="223">
        <v>0</v>
      </c>
      <c r="J40" s="224">
        <v>0</v>
      </c>
      <c r="K40" s="225">
        <v>0</v>
      </c>
      <c r="L40" s="221">
        <v>0</v>
      </c>
      <c r="M40" s="221">
        <v>0</v>
      </c>
      <c r="N40" s="222">
        <v>0</v>
      </c>
      <c r="O40" s="288">
        <v>0.45</v>
      </c>
      <c r="P40" s="226">
        <v>0.45</v>
      </c>
      <c r="Q40" s="224">
        <v>0.45</v>
      </c>
    </row>
  </sheetData>
  <printOptions horizontalCentered="1"/>
  <pageMargins left="0.78740157480314965" right="0.78740157480314965" top="0.78740157480314965" bottom="0.59055118110236227" header="0.51181102362204722" footer="0.51181102362204722"/>
  <pageSetup paperSize="9" scale="71" orientation="landscape" r:id="rId1"/>
  <headerFooter alignWithMargins="0">
    <oddFooter>&amp;L&amp;Z&amp;F&amp;C&amp;D&amp;  at &amp;T&amp;R&amp;A  หน้า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T3</vt:lpstr>
      <vt:lpstr>ศรีราชา</vt:lpstr>
      <vt:lpstr>ศรช_1</vt:lpstr>
      <vt:lpstr>ศรช_2</vt:lpstr>
      <vt:lpstr>ศรช_3</vt:lpstr>
      <vt:lpstr>Sheet1</vt:lpstr>
      <vt:lpstr>'T3'!Print_Area</vt:lpstr>
      <vt:lpstr>ศรช_1!Print_Area</vt:lpstr>
      <vt:lpstr>ศรช_2!Print_Area</vt:lpstr>
      <vt:lpstr>ศรช_3!Print_Area</vt:lpstr>
      <vt:lpstr>ศรีราชา!Print_Area</vt:lpstr>
      <vt:lpstr>'T3'!Print_Titles</vt:lpstr>
    </vt:vector>
  </TitlesOfParts>
  <Company>Kasetsart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Plan183</cp:lastModifiedBy>
  <cp:lastPrinted>2016-04-04T06:49:29Z</cp:lastPrinted>
  <dcterms:created xsi:type="dcterms:W3CDTF">2013-02-12T09:06:34Z</dcterms:created>
  <dcterms:modified xsi:type="dcterms:W3CDTF">2016-06-30T09:15:13Z</dcterms:modified>
</cp:coreProperties>
</file>